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 tabRatio="599"/>
  </bookViews>
  <sheets>
    <sheet name="Лист1" sheetId="4" r:id="rId1"/>
  </sheets>
  <definedNames>
    <definedName name="_xlnm.Print_Titles" localSheetId="0">Лист1!$A:$I,Лист1!$5:$6</definedName>
    <definedName name="_xlnm.Print_Area" localSheetId="0">Лист1!$A$1:$I$4800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88" i="4" l="1"/>
  <c r="I3870" i="4" l="1"/>
  <c r="G3870" i="4"/>
  <c r="G4599" i="4" l="1"/>
  <c r="I1314" i="4" l="1"/>
  <c r="G1678" i="4" l="1"/>
  <c r="G1314" i="4" l="1"/>
  <c r="I4703" i="4" l="1"/>
  <c r="G4703" i="4" l="1"/>
  <c r="G4702" i="4"/>
  <c r="G950" i="4" l="1"/>
  <c r="H950" i="4"/>
  <c r="I950" i="4"/>
  <c r="F950" i="4"/>
  <c r="G943" i="4"/>
  <c r="H943" i="4"/>
  <c r="I943" i="4"/>
  <c r="F943" i="4"/>
  <c r="F4649" i="4" l="1"/>
  <c r="F4590" i="4"/>
  <c r="F4662" i="4" s="1"/>
  <c r="F4561" i="4"/>
  <c r="F4557" i="4"/>
  <c r="F4553" i="4"/>
  <c r="F4545" i="4"/>
  <c r="F4541" i="4"/>
  <c r="F4537" i="4"/>
  <c r="F4533" i="4"/>
  <c r="F4529" i="4"/>
  <c r="I1577" i="4"/>
  <c r="E525" i="4"/>
  <c r="E526" i="4"/>
  <c r="E529" i="4"/>
  <c r="F526" i="4"/>
  <c r="F23" i="4" s="1"/>
  <c r="G526" i="4"/>
  <c r="G520" i="4" s="1"/>
  <c r="H526" i="4"/>
  <c r="H520" i="4"/>
  <c r="I526" i="4"/>
  <c r="E1685" i="4"/>
  <c r="E1686" i="4"/>
  <c r="E1689" i="4"/>
  <c r="E1690" i="4"/>
  <c r="E1691" i="4"/>
  <c r="F1686" i="4"/>
  <c r="F1683" i="4"/>
  <c r="H1686" i="4"/>
  <c r="H1683" i="4" s="1"/>
  <c r="E689" i="4"/>
  <c r="E688" i="4" s="1"/>
  <c r="F691" i="4"/>
  <c r="F688" i="4" s="1"/>
  <c r="G691" i="4"/>
  <c r="G4549" i="4" s="1"/>
  <c r="H691" i="4"/>
  <c r="H4549" i="4" s="1"/>
  <c r="I691" i="4"/>
  <c r="I682" i="4"/>
  <c r="I717" i="4"/>
  <c r="I4697" i="4" s="1"/>
  <c r="E3923" i="4"/>
  <c r="F3923" i="4"/>
  <c r="G3925" i="4"/>
  <c r="G3923" i="4" s="1"/>
  <c r="H3923" i="4"/>
  <c r="I3925" i="4"/>
  <c r="I3923" i="4" s="1"/>
  <c r="I3920" i="4" s="1"/>
  <c r="E3921" i="4"/>
  <c r="F3921" i="4"/>
  <c r="G3921" i="4"/>
  <c r="H3921" i="4"/>
  <c r="I3921" i="4"/>
  <c r="G3919" i="4"/>
  <c r="E4698" i="4"/>
  <c r="E4677" i="4"/>
  <c r="E4767" i="4" s="1"/>
  <c r="E1510" i="4"/>
  <c r="E4709" i="4" s="1"/>
  <c r="E4720" i="4"/>
  <c r="E4734" i="4"/>
  <c r="F4698" i="4"/>
  <c r="F4677" i="4"/>
  <c r="F4709" i="4"/>
  <c r="F4720" i="4"/>
  <c r="F4734" i="4"/>
  <c r="G4698" i="4"/>
  <c r="G4677" i="4"/>
  <c r="G4709" i="4"/>
  <c r="G4720" i="4"/>
  <c r="G4734" i="4"/>
  <c r="H4698" i="4"/>
  <c r="H4677" i="4"/>
  <c r="H4709" i="4"/>
  <c r="H4767" i="4" s="1"/>
  <c r="H4720" i="4"/>
  <c r="H4734" i="4"/>
  <c r="I4698" i="4"/>
  <c r="I4677" i="4"/>
  <c r="I4709" i="4"/>
  <c r="I4720" i="4"/>
  <c r="I4734" i="4"/>
  <c r="E184" i="4"/>
  <c r="E180" i="4"/>
  <c r="E185" i="4"/>
  <c r="E189" i="4"/>
  <c r="E221" i="4"/>
  <c r="E226" i="4"/>
  <c r="E227" i="4"/>
  <c r="E228" i="4"/>
  <c r="E229" i="4"/>
  <c r="E694" i="4"/>
  <c r="E696" i="4"/>
  <c r="E690" i="4"/>
  <c r="E719" i="4"/>
  <c r="E717" i="4" s="1"/>
  <c r="E177" i="4"/>
  <c r="E4675" i="4" s="1"/>
  <c r="E211" i="4"/>
  <c r="E219" i="4"/>
  <c r="E554" i="4"/>
  <c r="E556" i="4"/>
  <c r="E1512" i="4"/>
  <c r="E1513" i="4"/>
  <c r="E1533" i="4"/>
  <c r="E1530" i="4"/>
  <c r="E1618" i="4"/>
  <c r="E4713" i="4" s="1"/>
  <c r="E1708" i="4"/>
  <c r="E1712" i="4"/>
  <c r="E2407" i="4"/>
  <c r="E4731" i="4" s="1"/>
  <c r="E2408" i="4"/>
  <c r="E2414" i="4"/>
  <c r="E2417" i="4"/>
  <c r="E2440" i="4"/>
  <c r="E2446" i="4"/>
  <c r="E2449" i="4"/>
  <c r="E560" i="4"/>
  <c r="E563" i="4"/>
  <c r="E1619" i="4"/>
  <c r="E4714" i="4" s="1"/>
  <c r="E553" i="4"/>
  <c r="E4692" i="4"/>
  <c r="E2540" i="4"/>
  <c r="E2557" i="4"/>
  <c r="E2548" i="4"/>
  <c r="E4742" i="4" s="1"/>
  <c r="E4772" i="4" s="1"/>
  <c r="F224" i="4"/>
  <c r="F4676" i="4" s="1"/>
  <c r="F4673" i="4"/>
  <c r="F4762" i="4" s="1"/>
  <c r="F4682" i="4"/>
  <c r="F4782" i="4" s="1"/>
  <c r="F4694" i="4"/>
  <c r="F717" i="4"/>
  <c r="F4697" i="4" s="1"/>
  <c r="F4670" i="4"/>
  <c r="F4671" i="4"/>
  <c r="F4672" i="4"/>
  <c r="F4674" i="4"/>
  <c r="F4675" i="4"/>
  <c r="F4678" i="4"/>
  <c r="F4679" i="4"/>
  <c r="F4680" i="4"/>
  <c r="F4681" i="4"/>
  <c r="F4683" i="4"/>
  <c r="F4684" i="4"/>
  <c r="F4685" i="4"/>
  <c r="F4760" i="4" s="1"/>
  <c r="F537" i="4"/>
  <c r="F4689" i="4" s="1"/>
  <c r="F4690" i="4"/>
  <c r="F4691" i="4"/>
  <c r="F4695" i="4"/>
  <c r="F4696" i="4"/>
  <c r="F1281" i="4"/>
  <c r="F4700" i="4" s="1"/>
  <c r="F4701" i="4"/>
  <c r="F4702" i="4"/>
  <c r="F4703" i="4"/>
  <c r="F4704" i="4"/>
  <c r="F4708" i="4"/>
  <c r="F4710" i="4"/>
  <c r="F4711" i="4"/>
  <c r="F4713" i="4"/>
  <c r="F4715" i="4"/>
  <c r="F4716" i="4"/>
  <c r="F4770" i="4" s="1"/>
  <c r="F4718" i="4"/>
  <c r="F1712" i="4"/>
  <c r="F4721" i="4"/>
  <c r="F4722" i="4"/>
  <c r="F4775" i="4" s="1"/>
  <c r="F4723" i="4"/>
  <c r="F4724" i="4"/>
  <c r="F4726" i="4"/>
  <c r="F4728" i="4"/>
  <c r="F4729" i="4"/>
  <c r="F4759" i="4" s="1"/>
  <c r="F4730" i="4"/>
  <c r="F4731" i="4"/>
  <c r="F4732" i="4"/>
  <c r="F2449" i="4"/>
  <c r="F4733" i="4" s="1"/>
  <c r="F4736" i="4"/>
  <c r="F4738" i="4"/>
  <c r="F4739" i="4"/>
  <c r="F4740" i="4"/>
  <c r="F4741" i="4"/>
  <c r="F4745" i="4"/>
  <c r="F4747" i="4"/>
  <c r="F4749" i="4"/>
  <c r="F4750" i="4"/>
  <c r="F4753" i="4"/>
  <c r="F4774" i="4" s="1"/>
  <c r="F563" i="4"/>
  <c r="F559" i="4" s="1"/>
  <c r="F4737" i="4"/>
  <c r="F4717" i="4"/>
  <c r="F4751" i="4"/>
  <c r="F1499" i="4"/>
  <c r="F1498" i="4" s="1"/>
  <c r="F4706" i="4" s="1"/>
  <c r="F1496" i="4"/>
  <c r="F1495" i="4" s="1"/>
  <c r="F4707" i="4" s="1"/>
  <c r="F4714" i="4"/>
  <c r="F4746" i="4"/>
  <c r="F4692" i="4"/>
  <c r="F4743" i="4"/>
  <c r="F4742" i="4"/>
  <c r="G224" i="4"/>
  <c r="G220" i="4" s="1"/>
  <c r="G4673" i="4"/>
  <c r="G4762" i="4" s="1"/>
  <c r="G4682" i="4"/>
  <c r="G4782" i="4" s="1"/>
  <c r="G4694" i="4"/>
  <c r="G717" i="4"/>
  <c r="G713" i="4" s="1"/>
  <c r="G4670" i="4"/>
  <c r="G4671" i="4"/>
  <c r="G4672" i="4"/>
  <c r="G4674" i="4"/>
  <c r="G4675" i="4"/>
  <c r="G4678" i="4"/>
  <c r="G4679" i="4"/>
  <c r="G4680" i="4"/>
  <c r="G4681" i="4"/>
  <c r="G4780" i="4" s="1"/>
  <c r="G4683" i="4"/>
  <c r="G4684" i="4"/>
  <c r="G4685" i="4"/>
  <c r="G537" i="4"/>
  <c r="G4689" i="4" s="1"/>
  <c r="G4690" i="4"/>
  <c r="G4691" i="4"/>
  <c r="G4695" i="4"/>
  <c r="G4696" i="4"/>
  <c r="G1281" i="4"/>
  <c r="G4700" i="4" s="1"/>
  <c r="G4701" i="4"/>
  <c r="G4704" i="4"/>
  <c r="G4708" i="4"/>
  <c r="G4710" i="4"/>
  <c r="G4711" i="4"/>
  <c r="G4713" i="4"/>
  <c r="G4715" i="4"/>
  <c r="G4773" i="4" s="1"/>
  <c r="G4716" i="4"/>
  <c r="G4770" i="4" s="1"/>
  <c r="G4718" i="4"/>
  <c r="G1712" i="4"/>
  <c r="G4721" i="4"/>
  <c r="G4722" i="4"/>
  <c r="G4775" i="4" s="1"/>
  <c r="G4723" i="4"/>
  <c r="G4724" i="4"/>
  <c r="G4726" i="4"/>
  <c r="G4728" i="4"/>
  <c r="G4729" i="4"/>
  <c r="G4759" i="4" s="1"/>
  <c r="G4730" i="4"/>
  <c r="G4731" i="4"/>
  <c r="G4732" i="4"/>
  <c r="G2449" i="4"/>
  <c r="G4733" i="4" s="1"/>
  <c r="G4736" i="4"/>
  <c r="G4738" i="4"/>
  <c r="G4739" i="4"/>
  <c r="G4740" i="4"/>
  <c r="G4741" i="4"/>
  <c r="G4745" i="4"/>
  <c r="G4747" i="4"/>
  <c r="G4749" i="4"/>
  <c r="G4750" i="4"/>
  <c r="G4753" i="4"/>
  <c r="G4774" i="4" s="1"/>
  <c r="G563" i="4"/>
  <c r="G4737" i="4"/>
  <c r="G4717" i="4"/>
  <c r="G4751" i="4"/>
  <c r="G1499" i="4"/>
  <c r="G1498" i="4" s="1"/>
  <c r="G4706" i="4" s="1"/>
  <c r="G1496" i="4"/>
  <c r="G1495" i="4" s="1"/>
  <c r="G4707" i="4" s="1"/>
  <c r="G4714" i="4"/>
  <c r="G4746" i="4"/>
  <c r="G4692" i="4"/>
  <c r="G4743" i="4"/>
  <c r="G4742" i="4"/>
  <c r="H224" i="4"/>
  <c r="H4676" i="4" s="1"/>
  <c r="H4673" i="4"/>
  <c r="H4762" i="4" s="1"/>
  <c r="H4682" i="4"/>
  <c r="H4782" i="4" s="1"/>
  <c r="H4694" i="4"/>
  <c r="H717" i="4"/>
  <c r="H713" i="4" s="1"/>
  <c r="H4670" i="4"/>
  <c r="H4671" i="4"/>
  <c r="H4672" i="4"/>
  <c r="H4674" i="4"/>
  <c r="H4675" i="4"/>
  <c r="H4678" i="4"/>
  <c r="H4679" i="4"/>
  <c r="H4680" i="4"/>
  <c r="H4681" i="4"/>
  <c r="H4683" i="4"/>
  <c r="H4684" i="4"/>
  <c r="H4685" i="4"/>
  <c r="H537" i="4"/>
  <c r="H4689" i="4" s="1"/>
  <c r="H4690" i="4"/>
  <c r="H4691" i="4"/>
  <c r="H4695" i="4"/>
  <c r="H4696" i="4"/>
  <c r="H1281" i="4"/>
  <c r="H4700" i="4" s="1"/>
  <c r="H4701" i="4"/>
  <c r="H4702" i="4"/>
  <c r="H4703" i="4"/>
  <c r="H4704" i="4"/>
  <c r="H4708" i="4"/>
  <c r="H4710" i="4"/>
  <c r="H4711" i="4"/>
  <c r="H4713" i="4"/>
  <c r="H4715" i="4"/>
  <c r="H4716" i="4"/>
  <c r="H4770" i="4" s="1"/>
  <c r="H4718" i="4"/>
  <c r="H1712" i="4"/>
  <c r="H4721" i="4"/>
  <c r="H4722" i="4"/>
  <c r="H4775" i="4" s="1"/>
  <c r="H4723" i="4"/>
  <c r="H4724" i="4"/>
  <c r="H4726" i="4"/>
  <c r="H4728" i="4"/>
  <c r="H4729" i="4"/>
  <c r="H4759" i="4" s="1"/>
  <c r="H4730" i="4"/>
  <c r="H4731" i="4"/>
  <c r="H4732" i="4"/>
  <c r="H2449" i="4"/>
  <c r="H4733" i="4" s="1"/>
  <c r="H4736" i="4"/>
  <c r="H4738" i="4"/>
  <c r="H4777" i="4" s="1"/>
  <c r="H4739" i="4"/>
  <c r="H4740" i="4"/>
  <c r="H4741" i="4"/>
  <c r="H4745" i="4"/>
  <c r="H4747" i="4"/>
  <c r="H4749" i="4"/>
  <c r="H4750" i="4"/>
  <c r="H4753" i="4"/>
  <c r="H4774" i="4" s="1"/>
  <c r="H563" i="4"/>
  <c r="H4737" i="4"/>
  <c r="H4717" i="4"/>
  <c r="H4751" i="4"/>
  <c r="H1499" i="4"/>
  <c r="H1498" i="4" s="1"/>
  <c r="H3888" i="4" s="1"/>
  <c r="H1496" i="4"/>
  <c r="H1495" i="4" s="1"/>
  <c r="H4707" i="4" s="1"/>
  <c r="H4714" i="4"/>
  <c r="H4746" i="4"/>
  <c r="H4692" i="4"/>
  <c r="H4743" i="4"/>
  <c r="H4742" i="4"/>
  <c r="I224" i="4"/>
  <c r="I4676" i="4" s="1"/>
  <c r="I4673" i="4"/>
  <c r="I4762" i="4" s="1"/>
  <c r="I4682" i="4"/>
  <c r="I4782" i="4" s="1"/>
  <c r="I4694" i="4"/>
  <c r="I4670" i="4"/>
  <c r="I4671" i="4"/>
  <c r="I4672" i="4"/>
  <c r="I4674" i="4"/>
  <c r="I4675" i="4"/>
  <c r="I4696" i="4"/>
  <c r="I4678" i="4"/>
  <c r="I4679" i="4"/>
  <c r="I4680" i="4"/>
  <c r="I4681" i="4"/>
  <c r="I4741" i="4"/>
  <c r="I4683" i="4"/>
  <c r="I4684" i="4"/>
  <c r="I4685" i="4"/>
  <c r="I537" i="4"/>
  <c r="I4689" i="4" s="1"/>
  <c r="I4710" i="4"/>
  <c r="I4726" i="4"/>
  <c r="I4690" i="4"/>
  <c r="I4691" i="4"/>
  <c r="I4695" i="4"/>
  <c r="I1281" i="4"/>
  <c r="I1277" i="4" s="1"/>
  <c r="I4701" i="4"/>
  <c r="I4702" i="4"/>
  <c r="I4704" i="4"/>
  <c r="I4708" i="4"/>
  <c r="I4711" i="4"/>
  <c r="I4713" i="4"/>
  <c r="I4715" i="4"/>
  <c r="I4773" i="4" s="1"/>
  <c r="I4716" i="4"/>
  <c r="I4770" i="4" s="1"/>
  <c r="I4718" i="4"/>
  <c r="I1712" i="4"/>
  <c r="I1707" i="4" s="1"/>
  <c r="I4721" i="4"/>
  <c r="I4722" i="4"/>
  <c r="I4775" i="4" s="1"/>
  <c r="I4723" i="4"/>
  <c r="I4724" i="4"/>
  <c r="I4728" i="4"/>
  <c r="I4729" i="4"/>
  <c r="I4759" i="4" s="1"/>
  <c r="I4730" i="4"/>
  <c r="I4760" i="4" s="1"/>
  <c r="I4731" i="4"/>
  <c r="I4732" i="4"/>
  <c r="I2449" i="4"/>
  <c r="I4733" i="4" s="1"/>
  <c r="I4736" i="4"/>
  <c r="I4738" i="4"/>
  <c r="I4739" i="4"/>
  <c r="I4740" i="4"/>
  <c r="I4745" i="4"/>
  <c r="I4747" i="4"/>
  <c r="I4749" i="4"/>
  <c r="I4750" i="4"/>
  <c r="I4753" i="4"/>
  <c r="I4774" i="4" s="1"/>
  <c r="I563" i="4"/>
  <c r="I4737" i="4"/>
  <c r="I4717" i="4"/>
  <c r="I4751" i="4"/>
  <c r="I1499" i="4"/>
  <c r="I1498" i="4" s="1"/>
  <c r="I3888" i="4" s="1"/>
  <c r="I1496" i="4"/>
  <c r="I1495" i="4" s="1"/>
  <c r="I4707" i="4" s="1"/>
  <c r="I4714" i="4"/>
  <c r="I4746" i="4"/>
  <c r="I4692" i="4"/>
  <c r="I4743" i="4"/>
  <c r="I4742" i="4"/>
  <c r="I2409" i="4"/>
  <c r="I2360" i="4" s="1"/>
  <c r="G2409" i="4"/>
  <c r="G2360" i="4" s="1"/>
  <c r="G2415" i="4"/>
  <c r="G2363" i="4" s="1"/>
  <c r="E2415" i="4"/>
  <c r="E2363" i="4" s="1"/>
  <c r="F2415" i="4"/>
  <c r="F2363" i="4" s="1"/>
  <c r="H2415" i="4"/>
  <c r="H2363" i="4"/>
  <c r="I2415" i="4"/>
  <c r="I2363" i="4" s="1"/>
  <c r="E2409" i="4"/>
  <c r="F2409" i="4"/>
  <c r="F2360" i="4" s="1"/>
  <c r="H2409" i="4"/>
  <c r="I2358" i="4"/>
  <c r="I2359" i="4"/>
  <c r="I2361" i="4"/>
  <c r="I2362" i="4"/>
  <c r="I2364" i="4"/>
  <c r="I2366" i="4"/>
  <c r="I2367" i="4"/>
  <c r="I2369" i="4"/>
  <c r="I2370" i="4"/>
  <c r="I2372" i="4"/>
  <c r="I2373" i="4"/>
  <c r="I2374" i="4"/>
  <c r="I2352" i="4"/>
  <c r="I3953" i="4" s="1"/>
  <c r="I2353" i="4"/>
  <c r="I2355" i="4"/>
  <c r="I2356" i="4"/>
  <c r="I2376" i="4"/>
  <c r="I2377" i="4"/>
  <c r="I2378" i="4"/>
  <c r="I2379" i="4"/>
  <c r="I2375" i="4" s="1"/>
  <c r="I2435" i="4"/>
  <c r="I2381" i="4" s="1"/>
  <c r="I2382" i="4"/>
  <c r="I2439" i="4"/>
  <c r="I2383" i="4" s="1"/>
  <c r="I2442" i="4"/>
  <c r="I2386" i="4"/>
  <c r="I3942" i="4" s="1"/>
  <c r="I2387" i="4"/>
  <c r="I2388" i="4"/>
  <c r="I2390" i="4"/>
  <c r="I2391" i="4"/>
  <c r="I2393" i="4"/>
  <c r="I2394" i="4"/>
  <c r="I3841" i="4" s="1"/>
  <c r="I4652" i="4" s="1"/>
  <c r="I4655" i="4" s="1"/>
  <c r="I2395" i="4"/>
  <c r="I2392" i="4"/>
  <c r="I3839" i="4" s="1"/>
  <c r="I4644" i="4" s="1"/>
  <c r="I4647" i="4" s="1"/>
  <c r="I1571" i="4"/>
  <c r="I1572" i="4"/>
  <c r="I1573" i="4"/>
  <c r="I1570" i="4" s="1"/>
  <c r="I1575" i="4"/>
  <c r="I1576" i="4"/>
  <c r="I1578" i="4"/>
  <c r="I1579" i="4"/>
  <c r="I22" i="4"/>
  <c r="I1472" i="4"/>
  <c r="I1580" i="4"/>
  <c r="I1581" i="4"/>
  <c r="I1583" i="4"/>
  <c r="I1584" i="4"/>
  <c r="I1586" i="4"/>
  <c r="I1587" i="4"/>
  <c r="I1589" i="4"/>
  <c r="I1590" i="4"/>
  <c r="I1591" i="4"/>
  <c r="I1593" i="4"/>
  <c r="I1594" i="4"/>
  <c r="I1595" i="4"/>
  <c r="I1596" i="4"/>
  <c r="I1598" i="4"/>
  <c r="I1599" i="4"/>
  <c r="I1600" i="4"/>
  <c r="G576" i="4"/>
  <c r="G577" i="4"/>
  <c r="G575" i="4" s="1"/>
  <c r="I576" i="4"/>
  <c r="I577" i="4"/>
  <c r="I573" i="4"/>
  <c r="I579" i="4"/>
  <c r="H576" i="4"/>
  <c r="H577" i="4"/>
  <c r="E570" i="4"/>
  <c r="F573" i="4"/>
  <c r="F3996" i="4" s="1"/>
  <c r="F574" i="4"/>
  <c r="F576" i="4"/>
  <c r="F577" i="4"/>
  <c r="F606" i="4"/>
  <c r="F607" i="4"/>
  <c r="F599" i="4"/>
  <c r="G573" i="4"/>
  <c r="G3996" i="4" s="1"/>
  <c r="G574" i="4"/>
  <c r="G579" i="4"/>
  <c r="G4008" i="4" s="1"/>
  <c r="G580" i="4"/>
  <c r="G4012" i="4" s="1"/>
  <c r="G582" i="4"/>
  <c r="G4048" i="4" s="1"/>
  <c r="G583" i="4"/>
  <c r="G584" i="4"/>
  <c r="G586" i="4"/>
  <c r="G587" i="4"/>
  <c r="G589" i="4"/>
  <c r="G590" i="4"/>
  <c r="G592" i="4"/>
  <c r="G593" i="4"/>
  <c r="G594" i="4"/>
  <c r="G596" i="4"/>
  <c r="G597" i="4"/>
  <c r="G598" i="4"/>
  <c r="G599" i="4"/>
  <c r="G595" i="4" s="1"/>
  <c r="G600" i="4"/>
  <c r="G602" i="4"/>
  <c r="G603" i="4"/>
  <c r="G604" i="4"/>
  <c r="H573" i="4"/>
  <c r="H574" i="4"/>
  <c r="H579" i="4"/>
  <c r="H4008" i="4" s="1"/>
  <c r="H580" i="4"/>
  <c r="H4012" i="4" s="1"/>
  <c r="H582" i="4"/>
  <c r="H4048" i="4" s="1"/>
  <c r="H583" i="4"/>
  <c r="H584" i="4"/>
  <c r="H586" i="4"/>
  <c r="H587" i="4"/>
  <c r="H589" i="4"/>
  <c r="H590" i="4"/>
  <c r="H592" i="4"/>
  <c r="H591" i="4" s="1"/>
  <c r="H593" i="4"/>
  <c r="H594" i="4"/>
  <c r="H596" i="4"/>
  <c r="H597" i="4"/>
  <c r="H598" i="4"/>
  <c r="H599" i="4"/>
  <c r="H600" i="4"/>
  <c r="H602" i="4"/>
  <c r="H603" i="4"/>
  <c r="H604" i="4"/>
  <c r="I574" i="4"/>
  <c r="I580" i="4"/>
  <c r="I4012" i="4" s="1"/>
  <c r="I582" i="4"/>
  <c r="I583" i="4"/>
  <c r="I584" i="4"/>
  <c r="I586" i="4"/>
  <c r="I587" i="4"/>
  <c r="I589" i="4"/>
  <c r="I590" i="4"/>
  <c r="I592" i="4"/>
  <c r="I593" i="4"/>
  <c r="I594" i="4"/>
  <c r="I596" i="4"/>
  <c r="I597" i="4"/>
  <c r="I595" i="4" s="1"/>
  <c r="I598" i="4"/>
  <c r="I599" i="4"/>
  <c r="I600" i="4"/>
  <c r="I602" i="4"/>
  <c r="I603" i="4"/>
  <c r="I604" i="4"/>
  <c r="F517" i="4"/>
  <c r="F15" i="4" s="1"/>
  <c r="E4686" i="4"/>
  <c r="F4686" i="4"/>
  <c r="G4686" i="4"/>
  <c r="H4686" i="4"/>
  <c r="I4686" i="4"/>
  <c r="F1302" i="4"/>
  <c r="F1287" i="4" s="1"/>
  <c r="F1286" i="4" s="1"/>
  <c r="G1302" i="4"/>
  <c r="G1287" i="4" s="1"/>
  <c r="G1286" i="4" s="1"/>
  <c r="H1302" i="4"/>
  <c r="H1287" i="4" s="1"/>
  <c r="H1286" i="4" s="1"/>
  <c r="I1302" i="4"/>
  <c r="I1287" i="4" s="1"/>
  <c r="I1286" i="4" s="1"/>
  <c r="H186" i="4"/>
  <c r="H181" i="4"/>
  <c r="H20" i="4" s="1"/>
  <c r="I181" i="4"/>
  <c r="I20" i="4" s="1"/>
  <c r="G181" i="4"/>
  <c r="G20" i="4" s="1"/>
  <c r="E54" i="4"/>
  <c r="E965" i="4"/>
  <c r="E1602" i="4"/>
  <c r="E2390" i="4"/>
  <c r="E606" i="4"/>
  <c r="F54" i="4"/>
  <c r="F3837" i="4" s="1"/>
  <c r="F4636" i="4" s="1"/>
  <c r="F4639" i="4" s="1"/>
  <c r="F965" i="4"/>
  <c r="F1602" i="4"/>
  <c r="F2390" i="4"/>
  <c r="G54" i="4"/>
  <c r="G965" i="4"/>
  <c r="G1602" i="4"/>
  <c r="G2390" i="4"/>
  <c r="G606" i="4"/>
  <c r="H54" i="4"/>
  <c r="H965" i="4"/>
  <c r="H1602" i="4"/>
  <c r="H2390" i="4"/>
  <c r="H606" i="4"/>
  <c r="I54" i="4"/>
  <c r="I965" i="4"/>
  <c r="I1602" i="4"/>
  <c r="I606" i="4"/>
  <c r="I12" i="4"/>
  <c r="I13" i="4"/>
  <c r="I14" i="4"/>
  <c r="I18" i="4"/>
  <c r="I178" i="4"/>
  <c r="I19" i="4" s="1"/>
  <c r="I21" i="4"/>
  <c r="I24" i="4"/>
  <c r="I3807" i="4" s="1"/>
  <c r="I4564" i="4" s="1"/>
  <c r="I4567" i="4" s="1"/>
  <c r="I25" i="4"/>
  <c r="I27" i="4"/>
  <c r="I28" i="4"/>
  <c r="I30" i="4"/>
  <c r="I31" i="4"/>
  <c r="I33" i="4"/>
  <c r="I34" i="4"/>
  <c r="I35" i="4"/>
  <c r="I37" i="4"/>
  <c r="I38" i="4"/>
  <c r="I39" i="4"/>
  <c r="I40" i="4"/>
  <c r="I208" i="4"/>
  <c r="I548" i="4"/>
  <c r="I547" i="4" s="1"/>
  <c r="I43" i="4"/>
  <c r="I214" i="4"/>
  <c r="I552" i="4"/>
  <c r="I217" i="4"/>
  <c r="I555" i="4"/>
  <c r="I44" i="4"/>
  <c r="I3827" i="4" s="1"/>
  <c r="I4615" i="4" s="1"/>
  <c r="I4612" i="4" s="1"/>
  <c r="I45" i="4"/>
  <c r="I49" i="4"/>
  <c r="I50" i="4"/>
  <c r="I51" i="4"/>
  <c r="I3834" i="4" s="1"/>
  <c r="I55" i="4"/>
  <c r="I56" i="4"/>
  <c r="I57" i="4"/>
  <c r="I53" i="4"/>
  <c r="I935" i="4"/>
  <c r="I936" i="4"/>
  <c r="I934" i="4" s="1"/>
  <c r="I937" i="4"/>
  <c r="I939" i="4"/>
  <c r="I940" i="4"/>
  <c r="I941" i="4"/>
  <c r="I942" i="4"/>
  <c r="I944" i="4"/>
  <c r="I938" i="4" s="1"/>
  <c r="I946" i="4"/>
  <c r="I947" i="4"/>
  <c r="I945" i="4" s="1"/>
  <c r="I949" i="4"/>
  <c r="I952" i="4"/>
  <c r="I953" i="4"/>
  <c r="I954" i="4"/>
  <c r="I956" i="4"/>
  <c r="I957" i="4"/>
  <c r="I958" i="4"/>
  <c r="I959" i="4"/>
  <c r="I961" i="4"/>
  <c r="I962" i="4"/>
  <c r="I963" i="4"/>
  <c r="I966" i="4"/>
  <c r="I1464" i="4"/>
  <c r="I1465" i="4"/>
  <c r="I1466" i="4"/>
  <c r="I1468" i="4"/>
  <c r="I1469" i="4"/>
  <c r="I1470" i="4"/>
  <c r="I1471" i="4"/>
  <c r="I1473" i="4"/>
  <c r="I1474" i="4"/>
  <c r="I1476" i="4"/>
  <c r="I1477" i="4"/>
  <c r="I1479" i="4"/>
  <c r="I1480" i="4"/>
  <c r="I1482" i="4"/>
  <c r="I1481" i="4" s="1"/>
  <c r="I1483" i="4"/>
  <c r="I1484" i="4"/>
  <c r="I1486" i="4"/>
  <c r="I1487" i="4"/>
  <c r="I1488" i="4"/>
  <c r="I1489" i="4"/>
  <c r="I1491" i="4"/>
  <c r="I1492" i="4"/>
  <c r="I1490" i="4" s="1"/>
  <c r="I1493" i="4"/>
  <c r="I1494" i="4"/>
  <c r="I1792" i="4"/>
  <c r="I1793" i="4"/>
  <c r="I1794" i="4"/>
  <c r="I1796" i="4"/>
  <c r="I1795" i="4" s="1"/>
  <c r="I1797" i="4"/>
  <c r="I1798" i="4"/>
  <c r="I1799" i="4"/>
  <c r="I1800" i="4"/>
  <c r="I1801" i="4"/>
  <c r="I1803" i="4"/>
  <c r="I1804" i="4"/>
  <c r="I1806" i="4"/>
  <c r="I1805" i="4" s="1"/>
  <c r="I1807" i="4"/>
  <c r="I1809" i="4"/>
  <c r="I1810" i="4"/>
  <c r="I1811" i="4"/>
  <c r="I1813" i="4"/>
  <c r="I1814" i="4"/>
  <c r="I1815" i="4"/>
  <c r="I2939" i="4"/>
  <c r="I1816" i="4"/>
  <c r="I1818" i="4"/>
  <c r="I1819" i="4"/>
  <c r="I1820" i="4"/>
  <c r="I1821" i="4"/>
  <c r="I2002" i="4"/>
  <c r="I2003" i="4"/>
  <c r="I2004" i="4"/>
  <c r="I2001" i="4" s="1"/>
  <c r="I2006" i="4"/>
  <c r="I2007" i="4"/>
  <c r="I2008" i="4"/>
  <c r="I2009" i="4"/>
  <c r="I2010" i="4"/>
  <c r="I2011" i="4"/>
  <c r="I2013" i="4"/>
  <c r="I2014" i="4"/>
  <c r="I2016" i="4"/>
  <c r="I2017" i="4"/>
  <c r="I2019" i="4"/>
  <c r="I2018" i="4" s="1"/>
  <c r="I2020" i="4"/>
  <c r="I2021" i="4"/>
  <c r="I2023" i="4"/>
  <c r="I2024" i="4"/>
  <c r="I2025" i="4"/>
  <c r="I2026" i="4"/>
  <c r="I2028" i="4"/>
  <c r="I2029" i="4"/>
  <c r="I2030" i="4"/>
  <c r="I2031" i="4"/>
  <c r="I2566" i="4"/>
  <c r="I2567" i="4"/>
  <c r="I2568" i="4"/>
  <c r="I2565" i="4" s="1"/>
  <c r="I2570" i="4"/>
  <c r="I2571" i="4"/>
  <c r="I2572" i="4"/>
  <c r="I2573" i="4"/>
  <c r="I2574" i="4"/>
  <c r="I2575" i="4"/>
  <c r="I2577" i="4"/>
  <c r="I2578" i="4"/>
  <c r="I2576" i="4" s="1"/>
  <c r="I2580" i="4"/>
  <c r="I2581" i="4"/>
  <c r="I2583" i="4"/>
  <c r="I2584" i="4"/>
  <c r="I2585" i="4"/>
  <c r="I2587" i="4"/>
  <c r="I2588" i="4"/>
  <c r="I2589" i="4"/>
  <c r="I2590" i="4"/>
  <c r="I2592" i="4"/>
  <c r="I2593" i="4"/>
  <c r="I2594" i="4"/>
  <c r="I2595" i="4"/>
  <c r="I2916" i="4"/>
  <c r="I2917" i="4"/>
  <c r="I2918" i="4"/>
  <c r="I2915" i="4" s="1"/>
  <c r="I2920" i="4"/>
  <c r="I2921" i="4"/>
  <c r="I2922" i="4"/>
  <c r="I2923" i="4"/>
  <c r="I2924" i="4"/>
  <c r="I2925" i="4"/>
  <c r="I2927" i="4"/>
  <c r="I2928" i="4"/>
  <c r="I2926" i="4" s="1"/>
  <c r="I2930" i="4"/>
  <c r="I2931" i="4"/>
  <c r="I2933" i="4"/>
  <c r="I2934" i="4"/>
  <c r="I2935" i="4"/>
  <c r="I2937" i="4"/>
  <c r="I2938" i="4"/>
  <c r="I2940" i="4"/>
  <c r="I2942" i="4"/>
  <c r="I2943" i="4"/>
  <c r="I2944" i="4"/>
  <c r="I2945" i="4"/>
  <c r="I3161" i="4"/>
  <c r="I3162" i="4"/>
  <c r="I3163" i="4"/>
  <c r="I3165" i="4"/>
  <c r="I3164" i="4" s="1"/>
  <c r="I3166" i="4"/>
  <c r="I3167" i="4"/>
  <c r="I3168" i="4"/>
  <c r="I3169" i="4"/>
  <c r="I3170" i="4"/>
  <c r="I3172" i="4"/>
  <c r="I3173" i="4"/>
  <c r="I3175" i="4"/>
  <c r="I3176" i="4"/>
  <c r="I3178" i="4"/>
  <c r="I3179" i="4"/>
  <c r="I3180" i="4"/>
  <c r="I3182" i="4"/>
  <c r="I3183" i="4"/>
  <c r="I3184" i="4"/>
  <c r="I3185" i="4"/>
  <c r="I3187" i="4"/>
  <c r="I3188" i="4"/>
  <c r="I3189" i="4"/>
  <c r="I3190" i="4"/>
  <c r="I3371" i="4"/>
  <c r="I3372" i="4"/>
  <c r="I3373" i="4"/>
  <c r="I3375" i="4"/>
  <c r="I3374" i="4" s="1"/>
  <c r="I3376" i="4"/>
  <c r="I3377" i="4"/>
  <c r="I3378" i="4"/>
  <c r="I3379" i="4"/>
  <c r="I3380" i="4"/>
  <c r="I3382" i="4"/>
  <c r="I3383" i="4"/>
  <c r="I3385" i="4"/>
  <c r="I3384" i="4" s="1"/>
  <c r="I3386" i="4"/>
  <c r="I3388" i="4"/>
  <c r="I3389" i="4"/>
  <c r="I3390" i="4"/>
  <c r="I3392" i="4"/>
  <c r="I3393" i="4"/>
  <c r="I3394" i="4"/>
  <c r="I3391" i="4" s="1"/>
  <c r="I3395" i="4"/>
  <c r="I3397" i="4"/>
  <c r="I3398" i="4"/>
  <c r="I3399" i="4"/>
  <c r="I3400" i="4"/>
  <c r="I3546" i="4"/>
  <c r="I3547" i="4"/>
  <c r="I3548" i="4"/>
  <c r="I3545" i="4" s="1"/>
  <c r="I3550" i="4"/>
  <c r="I3549" i="4" s="1"/>
  <c r="I3551" i="4"/>
  <c r="I3552" i="4"/>
  <c r="I3553" i="4"/>
  <c r="I3554" i="4"/>
  <c r="I3555" i="4"/>
  <c r="I3557" i="4"/>
  <c r="I3558" i="4"/>
  <c r="I3560" i="4"/>
  <c r="I3561" i="4"/>
  <c r="I3563" i="4"/>
  <c r="I3564" i="4"/>
  <c r="I3565" i="4"/>
  <c r="I3567" i="4"/>
  <c r="I3568" i="4"/>
  <c r="I3569" i="4"/>
  <c r="I3566" i="4" s="1"/>
  <c r="I3570" i="4"/>
  <c r="I3572" i="4"/>
  <c r="I3573" i="4"/>
  <c r="I3574" i="4"/>
  <c r="I3575" i="4"/>
  <c r="I3651" i="4"/>
  <c r="I3652" i="4"/>
  <c r="I3653" i="4"/>
  <c r="I3650" i="4" s="1"/>
  <c r="I3655" i="4"/>
  <c r="I3654" i="4" s="1"/>
  <c r="I3656" i="4"/>
  <c r="I3657" i="4"/>
  <c r="I3658" i="4"/>
  <c r="I3659" i="4"/>
  <c r="I3660" i="4"/>
  <c r="I3662" i="4"/>
  <c r="I3663" i="4"/>
  <c r="I3661" i="4" s="1"/>
  <c r="I3665" i="4"/>
  <c r="I3666" i="4"/>
  <c r="I3668" i="4"/>
  <c r="I3669" i="4"/>
  <c r="I3670" i="4"/>
  <c r="I3672" i="4"/>
  <c r="I3673" i="4"/>
  <c r="I3674" i="4"/>
  <c r="I3671" i="4" s="1"/>
  <c r="I3675" i="4"/>
  <c r="I3677" i="4"/>
  <c r="I3678" i="4"/>
  <c r="I3679" i="4"/>
  <c r="I3680" i="4"/>
  <c r="H12" i="4"/>
  <c r="H13" i="4"/>
  <c r="H14" i="4"/>
  <c r="H517" i="4"/>
  <c r="H15" i="4" s="1"/>
  <c r="H18" i="4"/>
  <c r="H4010" i="4" s="1"/>
  <c r="H178" i="4"/>
  <c r="H19" i="4" s="1"/>
  <c r="H21" i="4"/>
  <c r="H22" i="4"/>
  <c r="H24" i="4"/>
  <c r="H3807" i="4" s="1"/>
  <c r="H4564" i="4" s="1"/>
  <c r="H4567" i="4" s="1"/>
  <c r="H25" i="4"/>
  <c r="H27" i="4"/>
  <c r="H28" i="4"/>
  <c r="H30" i="4"/>
  <c r="H31" i="4"/>
  <c r="H33" i="4"/>
  <c r="H34" i="4"/>
  <c r="H35" i="4"/>
  <c r="H37" i="4"/>
  <c r="H38" i="4"/>
  <c r="H39" i="4"/>
  <c r="H40" i="4"/>
  <c r="H548" i="4"/>
  <c r="H42" i="4" s="1"/>
  <c r="H43" i="4"/>
  <c r="H214" i="4"/>
  <c r="H552" i="4"/>
  <c r="H555" i="4"/>
  <c r="H47" i="4" s="1"/>
  <c r="H44" i="4"/>
  <c r="H3827" i="4" s="1"/>
  <c r="H4615" i="4" s="1"/>
  <c r="H4612" i="4" s="1"/>
  <c r="H45" i="4"/>
  <c r="H49" i="4"/>
  <c r="H50" i="4"/>
  <c r="H3833" i="4" s="1"/>
  <c r="H51" i="4"/>
  <c r="H55" i="4"/>
  <c r="H56" i="4"/>
  <c r="H57" i="4"/>
  <c r="H53" i="4"/>
  <c r="H52" i="4" s="1"/>
  <c r="H935" i="4"/>
  <c r="H934" i="4" s="1"/>
  <c r="H936" i="4"/>
  <c r="H937" i="4"/>
  <c r="H939" i="4"/>
  <c r="H940" i="4"/>
  <c r="H941" i="4"/>
  <c r="H942" i="4"/>
  <c r="H944" i="4"/>
  <c r="H946" i="4"/>
  <c r="H945" i="4" s="1"/>
  <c r="H947" i="4"/>
  <c r="H949" i="4"/>
  <c r="H952" i="4"/>
  <c r="H953" i="4"/>
  <c r="H954" i="4"/>
  <c r="H956" i="4"/>
  <c r="H957" i="4"/>
  <c r="H958" i="4"/>
  <c r="H959" i="4"/>
  <c r="H961" i="4"/>
  <c r="H962" i="4"/>
  <c r="H963" i="4"/>
  <c r="H966" i="4"/>
  <c r="H1464" i="4"/>
  <c r="H1465" i="4"/>
  <c r="H1466" i="4"/>
  <c r="H1468" i="4"/>
  <c r="H1469" i="4"/>
  <c r="H1470" i="4"/>
  <c r="H1471" i="4"/>
  <c r="H1472" i="4"/>
  <c r="H1473" i="4"/>
  <c r="H1474" i="4"/>
  <c r="H1476" i="4"/>
  <c r="H1475" i="4" s="1"/>
  <c r="H1477" i="4"/>
  <c r="H1479" i="4"/>
  <c r="H1480" i="4"/>
  <c r="H1482" i="4"/>
  <c r="H1483" i="4"/>
  <c r="H1484" i="4"/>
  <c r="H1486" i="4"/>
  <c r="H1487" i="4"/>
  <c r="H1488" i="4"/>
  <c r="H1489" i="4"/>
  <c r="H1491" i="4"/>
  <c r="H1492" i="4"/>
  <c r="H1493" i="4"/>
  <c r="H1494" i="4"/>
  <c r="H1571" i="4"/>
  <c r="H1572" i="4"/>
  <c r="H1573" i="4"/>
  <c r="H1575" i="4"/>
  <c r="H1576" i="4"/>
  <c r="H1578" i="4"/>
  <c r="H1579" i="4"/>
  <c r="H1580" i="4"/>
  <c r="H1581" i="4"/>
  <c r="H1583" i="4"/>
  <c r="H1584" i="4"/>
  <c r="H1586" i="4"/>
  <c r="H1587" i="4"/>
  <c r="H4235" i="4" s="1"/>
  <c r="H1589" i="4"/>
  <c r="H1590" i="4"/>
  <c r="H1591" i="4"/>
  <c r="H1593" i="4"/>
  <c r="H1594" i="4"/>
  <c r="H1595" i="4"/>
  <c r="H1596" i="4"/>
  <c r="H1598" i="4"/>
  <c r="H1599" i="4"/>
  <c r="H1600" i="4"/>
  <c r="H1792" i="4"/>
  <c r="H1793" i="4"/>
  <c r="H1794" i="4"/>
  <c r="H1796" i="4"/>
  <c r="H1797" i="4"/>
  <c r="H1798" i="4"/>
  <c r="H1799" i="4"/>
  <c r="H1800" i="4"/>
  <c r="H1801" i="4"/>
  <c r="H1803" i="4"/>
  <c r="H1804" i="4"/>
  <c r="H1806" i="4"/>
  <c r="H1807" i="4"/>
  <c r="H1809" i="4"/>
  <c r="H1810" i="4"/>
  <c r="H1811" i="4"/>
  <c r="H1813" i="4"/>
  <c r="H1814" i="4"/>
  <c r="H1815" i="4"/>
  <c r="H1816" i="4"/>
  <c r="H1818" i="4"/>
  <c r="H1819" i="4"/>
  <c r="H1820" i="4"/>
  <c r="H1821" i="4"/>
  <c r="H2002" i="4"/>
  <c r="H2003" i="4"/>
  <c r="H2004" i="4"/>
  <c r="H2006" i="4"/>
  <c r="H2007" i="4"/>
  <c r="H2008" i="4"/>
  <c r="H2009" i="4"/>
  <c r="H2010" i="4"/>
  <c r="H2011" i="4"/>
  <c r="H2013" i="4"/>
  <c r="H2014" i="4"/>
  <c r="H2016" i="4"/>
  <c r="H2017" i="4"/>
  <c r="H2019" i="4"/>
  <c r="H2020" i="4"/>
  <c r="H2021" i="4"/>
  <c r="H2023" i="4"/>
  <c r="H2024" i="4"/>
  <c r="H2025" i="4"/>
  <c r="H2026" i="4"/>
  <c r="H2028" i="4"/>
  <c r="H2029" i="4"/>
  <c r="H2030" i="4"/>
  <c r="H2031" i="4"/>
  <c r="H2352" i="4"/>
  <c r="H2353" i="4"/>
  <c r="H2355" i="4"/>
  <c r="H2354" i="4" s="1"/>
  <c r="H2356" i="4"/>
  <c r="H2358" i="4"/>
  <c r="H2359" i="4"/>
  <c r="H2361" i="4"/>
  <c r="H2362" i="4"/>
  <c r="H2364" i="4"/>
  <c r="H2366" i="4"/>
  <c r="H2367" i="4"/>
  <c r="H2369" i="4"/>
  <c r="H2370" i="4"/>
  <c r="H2372" i="4"/>
  <c r="H2373" i="4"/>
  <c r="H2374" i="4"/>
  <c r="H2376" i="4"/>
  <c r="H2377" i="4"/>
  <c r="H2378" i="4"/>
  <c r="H2375" i="4" s="1"/>
  <c r="H2379" i="4"/>
  <c r="H2435" i="4"/>
  <c r="H2382" i="4"/>
  <c r="H2439" i="4"/>
  <c r="H2383" i="4" s="1"/>
  <c r="H2442" i="4"/>
  <c r="H2384" i="4" s="1"/>
  <c r="H2386" i="4"/>
  <c r="H2387" i="4"/>
  <c r="H2388" i="4"/>
  <c r="H2391" i="4"/>
  <c r="H2393" i="4"/>
  <c r="H2394" i="4"/>
  <c r="H3841" i="4" s="1"/>
  <c r="H4652" i="4" s="1"/>
  <c r="H4655" i="4" s="1"/>
  <c r="H2395" i="4"/>
  <c r="H2392" i="4"/>
  <c r="H3839" i="4" s="1"/>
  <c r="H4644" i="4" s="1"/>
  <c r="H4647" i="4" s="1"/>
  <c r="H2566" i="4"/>
  <c r="H2567" i="4"/>
  <c r="H2568" i="4"/>
  <c r="H2570" i="4"/>
  <c r="H2571" i="4"/>
  <c r="H2572" i="4"/>
  <c r="H2573" i="4"/>
  <c r="H2574" i="4"/>
  <c r="H2575" i="4"/>
  <c r="H2569" i="4" s="1"/>
  <c r="H2577" i="4"/>
  <c r="H2578" i="4"/>
  <c r="H2580" i="4"/>
  <c r="H2581" i="4"/>
  <c r="H2583" i="4"/>
  <c r="H2584" i="4"/>
  <c r="H2585" i="4"/>
  <c r="H2587" i="4"/>
  <c r="H2588" i="4"/>
  <c r="H2589" i="4"/>
  <c r="H2590" i="4"/>
  <c r="H2592" i="4"/>
  <c r="H2593" i="4"/>
  <c r="H2594" i="4"/>
  <c r="H2595" i="4"/>
  <c r="H2916" i="4"/>
  <c r="H2917" i="4"/>
  <c r="H2918" i="4"/>
  <c r="H2920" i="4"/>
  <c r="H2921" i="4"/>
  <c r="H2922" i="4"/>
  <c r="H2923" i="4"/>
  <c r="H2924" i="4"/>
  <c r="H2925" i="4"/>
  <c r="H2927" i="4"/>
  <c r="H2928" i="4"/>
  <c r="H2926" i="4" s="1"/>
  <c r="H2930" i="4"/>
  <c r="H2931" i="4"/>
  <c r="H2933" i="4"/>
  <c r="H2934" i="4"/>
  <c r="H2935" i="4"/>
  <c r="H2937" i="4"/>
  <c r="H2938" i="4"/>
  <c r="H2939" i="4"/>
  <c r="H2936" i="4" s="1"/>
  <c r="H2940" i="4"/>
  <c r="H2942" i="4"/>
  <c r="H2943" i="4"/>
  <c r="H2944" i="4"/>
  <c r="H2945" i="4"/>
  <c r="H3161" i="4"/>
  <c r="H3178" i="4"/>
  <c r="H3162" i="4"/>
  <c r="H3163" i="4"/>
  <c r="H3165" i="4"/>
  <c r="H3166" i="4"/>
  <c r="H3167" i="4"/>
  <c r="H3168" i="4"/>
  <c r="H3169" i="4"/>
  <c r="H3170" i="4"/>
  <c r="H3172" i="4"/>
  <c r="H3171" i="4" s="1"/>
  <c r="H3173" i="4"/>
  <c r="H3175" i="4"/>
  <c r="H3176" i="4"/>
  <c r="H3179" i="4"/>
  <c r="H3180" i="4"/>
  <c r="H3182" i="4"/>
  <c r="H3183" i="4"/>
  <c r="H3184" i="4"/>
  <c r="H3185" i="4"/>
  <c r="H3187" i="4"/>
  <c r="H3188" i="4"/>
  <c r="H3189" i="4"/>
  <c r="H3190" i="4"/>
  <c r="H3371" i="4"/>
  <c r="H3372" i="4"/>
  <c r="H3373" i="4"/>
  <c r="H3375" i="4"/>
  <c r="H3376" i="4"/>
  <c r="H3377" i="4"/>
  <c r="H3378" i="4"/>
  <c r="H3379" i="4"/>
  <c r="H3380" i="4"/>
  <c r="H3382" i="4"/>
  <c r="H3383" i="4"/>
  <c r="H3381" i="4" s="1"/>
  <c r="H3385" i="4"/>
  <c r="H3386" i="4"/>
  <c r="H3388" i="4"/>
  <c r="H3389" i="4"/>
  <c r="H3390" i="4"/>
  <c r="H3392" i="4"/>
  <c r="H3393" i="4"/>
  <c r="H3394" i="4"/>
  <c r="H3391" i="4" s="1"/>
  <c r="H3395" i="4"/>
  <c r="H3397" i="4"/>
  <c r="H3398" i="4"/>
  <c r="H3399" i="4"/>
  <c r="H3400" i="4"/>
  <c r="H3546" i="4"/>
  <c r="H3547" i="4"/>
  <c r="H3548" i="4"/>
  <c r="H3550" i="4"/>
  <c r="H3551" i="4"/>
  <c r="H3552" i="4"/>
  <c r="H3553" i="4"/>
  <c r="H3554" i="4"/>
  <c r="H3555" i="4"/>
  <c r="H3549" i="4" s="1"/>
  <c r="H3557" i="4"/>
  <c r="H3558" i="4"/>
  <c r="H3560" i="4"/>
  <c r="H3561" i="4"/>
  <c r="H3563" i="4"/>
  <c r="H3564" i="4"/>
  <c r="H3565" i="4"/>
  <c r="H3567" i="4"/>
  <c r="H3568" i="4"/>
  <c r="H3569" i="4"/>
  <c r="H3570" i="4"/>
  <c r="H3572" i="4"/>
  <c r="H3573" i="4"/>
  <c r="H3574" i="4"/>
  <c r="H3575" i="4"/>
  <c r="H3651" i="4"/>
  <c r="H3652" i="4"/>
  <c r="H3653" i="4"/>
  <c r="H3655" i="4"/>
  <c r="H3656" i="4"/>
  <c r="H3657" i="4"/>
  <c r="H3658" i="4"/>
  <c r="H3659" i="4"/>
  <c r="H3660" i="4"/>
  <c r="H3654" i="4" s="1"/>
  <c r="H3662" i="4"/>
  <c r="H3663" i="4"/>
  <c r="H3661" i="4" s="1"/>
  <c r="H3665" i="4"/>
  <c r="H3664" i="4" s="1"/>
  <c r="H3666" i="4"/>
  <c r="H3668" i="4"/>
  <c r="H3669" i="4"/>
  <c r="H3670" i="4"/>
  <c r="H3672" i="4"/>
  <c r="H3673" i="4"/>
  <c r="H3674" i="4"/>
  <c r="H3675" i="4"/>
  <c r="H3677" i="4"/>
  <c r="H3678" i="4"/>
  <c r="H3679" i="4"/>
  <c r="H3680" i="4"/>
  <c r="G12" i="4"/>
  <c r="G13" i="4"/>
  <c r="G14" i="4"/>
  <c r="G18" i="4"/>
  <c r="G178" i="4"/>
  <c r="G19" i="4" s="1"/>
  <c r="G4014" i="4" s="1"/>
  <c r="G21" i="4"/>
  <c r="G22" i="4"/>
  <c r="G24" i="4"/>
  <c r="G3807" i="4" s="1"/>
  <c r="G4564" i="4" s="1"/>
  <c r="G4567" i="4" s="1"/>
  <c r="G25" i="4"/>
  <c r="G27" i="4"/>
  <c r="G28" i="4"/>
  <c r="G26" i="4" s="1"/>
  <c r="G30" i="4"/>
  <c r="G31" i="4"/>
  <c r="G33" i="4"/>
  <c r="G34" i="4"/>
  <c r="G35" i="4"/>
  <c r="G37" i="4"/>
  <c r="G38" i="4"/>
  <c r="G39" i="4"/>
  <c r="G40" i="4"/>
  <c r="G208" i="4"/>
  <c r="G548" i="4"/>
  <c r="G43" i="4"/>
  <c r="G214" i="4"/>
  <c r="G552" i="4"/>
  <c r="G217" i="4"/>
  <c r="G555" i="4"/>
  <c r="G44" i="4"/>
  <c r="G3827" i="4" s="1"/>
  <c r="G4615" i="4" s="1"/>
  <c r="G4612" i="4" s="1"/>
  <c r="G45" i="4"/>
  <c r="G49" i="4"/>
  <c r="G50" i="4"/>
  <c r="G51" i="4"/>
  <c r="G55" i="4"/>
  <c r="G56" i="4"/>
  <c r="G57" i="4"/>
  <c r="G53" i="4"/>
  <c r="G935" i="4"/>
  <c r="G936" i="4"/>
  <c r="G937" i="4"/>
  <c r="G939" i="4"/>
  <c r="G940" i="4"/>
  <c r="G941" i="4"/>
  <c r="G942" i="4"/>
  <c r="G944" i="4"/>
  <c r="G946" i="4"/>
  <c r="G947" i="4"/>
  <c r="G949" i="4"/>
  <c r="G952" i="4"/>
  <c r="G953" i="4"/>
  <c r="G954" i="4"/>
  <c r="G956" i="4"/>
  <c r="G955" i="4" s="1"/>
  <c r="G957" i="4"/>
  <c r="G958" i="4"/>
  <c r="G959" i="4"/>
  <c r="G961" i="4"/>
  <c r="G962" i="4"/>
  <c r="G963" i="4"/>
  <c r="G966" i="4"/>
  <c r="G1464" i="4"/>
  <c r="G1465" i="4"/>
  <c r="G1466" i="4"/>
  <c r="G1468" i="4"/>
  <c r="G1469" i="4"/>
  <c r="G1470" i="4"/>
  <c r="G1471" i="4"/>
  <c r="G1472" i="4"/>
  <c r="G1473" i="4"/>
  <c r="G1474" i="4"/>
  <c r="G1476" i="4"/>
  <c r="G1477" i="4"/>
  <c r="G1479" i="4"/>
  <c r="G1480" i="4"/>
  <c r="G1482" i="4"/>
  <c r="G1483" i="4"/>
  <c r="G1484" i="4"/>
  <c r="G1486" i="4"/>
  <c r="G1487" i="4"/>
  <c r="G1488" i="4"/>
  <c r="G1489" i="4"/>
  <c r="G1491" i="4"/>
  <c r="G1492" i="4"/>
  <c r="G1493" i="4"/>
  <c r="G1494" i="4"/>
  <c r="G1571" i="4"/>
  <c r="G1572" i="4"/>
  <c r="G1570" i="4" s="1"/>
  <c r="G1573" i="4"/>
  <c r="G1575" i="4"/>
  <c r="G1576" i="4"/>
  <c r="G1578" i="4"/>
  <c r="G1579" i="4"/>
  <c r="G1580" i="4"/>
  <c r="G1581" i="4"/>
  <c r="G1583" i="4"/>
  <c r="G3810" i="4" s="1"/>
  <c r="G4572" i="4" s="1"/>
  <c r="G4575" i="4" s="1"/>
  <c r="G1584" i="4"/>
  <c r="G1586" i="4"/>
  <c r="G1587" i="4"/>
  <c r="G4235" i="4" s="1"/>
  <c r="G1589" i="4"/>
  <c r="G1590" i="4"/>
  <c r="G1591" i="4"/>
  <c r="G1593" i="4"/>
  <c r="G1594" i="4"/>
  <c r="G1595" i="4"/>
  <c r="G1596" i="4"/>
  <c r="G1598" i="4"/>
  <c r="G1599" i="4"/>
  <c r="G1600" i="4"/>
  <c r="G1792" i="4"/>
  <c r="G1791" i="4" s="1"/>
  <c r="G1793" i="4"/>
  <c r="G1794" i="4"/>
  <c r="G1796" i="4"/>
  <c r="G1797" i="4"/>
  <c r="G1798" i="4"/>
  <c r="G1799" i="4"/>
  <c r="G1800" i="4"/>
  <c r="G1801" i="4"/>
  <c r="G1803" i="4"/>
  <c r="G1804" i="4"/>
  <c r="G1806" i="4"/>
  <c r="G1807" i="4"/>
  <c r="G1809" i="4"/>
  <c r="G1810" i="4"/>
  <c r="G1811" i="4"/>
  <c r="G1813" i="4"/>
  <c r="G1812" i="4" s="1"/>
  <c r="G1814" i="4"/>
  <c r="G1815" i="4"/>
  <c r="G1816" i="4"/>
  <c r="G1818" i="4"/>
  <c r="G1819" i="4"/>
  <c r="G1820" i="4"/>
  <c r="G1821" i="4"/>
  <c r="G2002" i="4"/>
  <c r="G2001" i="4" s="1"/>
  <c r="G2003" i="4"/>
  <c r="G2004" i="4"/>
  <c r="G2006" i="4"/>
  <c r="G2007" i="4"/>
  <c r="G2008" i="4"/>
  <c r="G2009" i="4"/>
  <c r="G2010" i="4"/>
  <c r="G2011" i="4"/>
  <c r="G2013" i="4"/>
  <c r="G2014" i="4"/>
  <c r="G2016" i="4"/>
  <c r="G2017" i="4"/>
  <c r="G2019" i="4"/>
  <c r="G2020" i="4"/>
  <c r="G2021" i="4"/>
  <c r="G2023" i="4"/>
  <c r="G2022" i="4" s="1"/>
  <c r="G2024" i="4"/>
  <c r="G2025" i="4"/>
  <c r="G2026" i="4"/>
  <c r="G2028" i="4"/>
  <c r="G2029" i="4"/>
  <c r="G2030" i="4"/>
  <c r="G2027" i="4" s="1"/>
  <c r="G2031" i="4"/>
  <c r="G2352" i="4"/>
  <c r="G2353" i="4"/>
  <c r="G2355" i="4"/>
  <c r="G2356" i="4"/>
  <c r="G2358" i="4"/>
  <c r="G2359" i="4"/>
  <c r="G2361" i="4"/>
  <c r="G2362" i="4"/>
  <c r="G2364" i="4"/>
  <c r="G2366" i="4"/>
  <c r="G2367" i="4"/>
  <c r="G2369" i="4"/>
  <c r="G2370" i="4"/>
  <c r="G2372" i="4"/>
  <c r="G2373" i="4"/>
  <c r="G2371" i="4" s="1"/>
  <c r="G2374" i="4"/>
  <c r="G2376" i="4"/>
  <c r="G2375" i="4" s="1"/>
  <c r="G2377" i="4"/>
  <c r="G2378" i="4"/>
  <c r="G2379" i="4"/>
  <c r="G2435" i="4"/>
  <c r="G2381" i="4" s="1"/>
  <c r="G2382" i="4"/>
  <c r="G2439" i="4"/>
  <c r="G2383" i="4" s="1"/>
  <c r="G2442" i="4"/>
  <c r="G2384" i="4" s="1"/>
  <c r="G2386" i="4"/>
  <c r="G3942" i="4" s="1"/>
  <c r="G2387" i="4"/>
  <c r="G2388" i="4"/>
  <c r="G2391" i="4"/>
  <c r="G2393" i="4"/>
  <c r="G2394" i="4"/>
  <c r="G3841" i="4" s="1"/>
  <c r="G4652" i="4" s="1"/>
  <c r="G4655" i="4" s="1"/>
  <c r="G2395" i="4"/>
  <c r="G2392" i="4"/>
  <c r="G3839" i="4" s="1"/>
  <c r="G4644" i="4" s="1"/>
  <c r="G4647" i="4" s="1"/>
  <c r="G2566" i="4"/>
  <c r="G2565" i="4" s="1"/>
  <c r="G2567" i="4"/>
  <c r="G2568" i="4"/>
  <c r="G2570" i="4"/>
  <c r="G2571" i="4"/>
  <c r="G2572" i="4"/>
  <c r="G2573" i="4"/>
  <c r="G2574" i="4"/>
  <c r="G2575" i="4"/>
  <c r="G2577" i="4"/>
  <c r="G2578" i="4"/>
  <c r="G2580" i="4"/>
  <c r="G2581" i="4"/>
  <c r="G2583" i="4"/>
  <c r="G2584" i="4"/>
  <c r="G2585" i="4"/>
  <c r="G2587" i="4"/>
  <c r="G2586" i="4" s="1"/>
  <c r="G2588" i="4"/>
  <c r="G2589" i="4"/>
  <c r="G2590" i="4"/>
  <c r="G2592" i="4"/>
  <c r="G2593" i="4"/>
  <c r="G2594" i="4"/>
  <c r="G2595" i="4"/>
  <c r="G2916" i="4"/>
  <c r="G2917" i="4"/>
  <c r="G2918" i="4"/>
  <c r="G2920" i="4"/>
  <c r="G2921" i="4"/>
  <c r="G2922" i="4"/>
  <c r="G2923" i="4"/>
  <c r="G2924" i="4"/>
  <c r="G2925" i="4"/>
  <c r="G2927" i="4"/>
  <c r="G2928" i="4"/>
  <c r="G2930" i="4"/>
  <c r="G2931" i="4"/>
  <c r="G2933" i="4"/>
  <c r="G2934" i="4"/>
  <c r="G2932" i="4" s="1"/>
  <c r="G2935" i="4"/>
  <c r="G2937" i="4"/>
  <c r="G2938" i="4"/>
  <c r="G2939" i="4"/>
  <c r="G2940" i="4"/>
  <c r="G2942" i="4"/>
  <c r="G2943" i="4"/>
  <c r="G2944" i="4"/>
  <c r="G2941" i="4" s="1"/>
  <c r="G2945" i="4"/>
  <c r="G3161" i="4"/>
  <c r="G3162" i="4"/>
  <c r="G3163" i="4"/>
  <c r="G3165" i="4"/>
  <c r="G3166" i="4"/>
  <c r="G3167" i="4"/>
  <c r="G3168" i="4"/>
  <c r="G3169" i="4"/>
  <c r="G3170" i="4"/>
  <c r="G3172" i="4"/>
  <c r="G3173" i="4"/>
  <c r="G3175" i="4"/>
  <c r="G3176" i="4"/>
  <c r="G3178" i="4"/>
  <c r="G3179" i="4"/>
  <c r="G3180" i="4"/>
  <c r="G3182" i="4"/>
  <c r="G3183" i="4"/>
  <c r="G3184" i="4"/>
  <c r="G3185" i="4"/>
  <c r="G3187" i="4"/>
  <c r="G3188" i="4"/>
  <c r="G3189" i="4"/>
  <c r="G3186" i="4" s="1"/>
  <c r="G3190" i="4"/>
  <c r="G3371" i="4"/>
  <c r="G3372" i="4"/>
  <c r="G3373" i="4"/>
  <c r="G3375" i="4"/>
  <c r="G3376" i="4"/>
  <c r="G3377" i="4"/>
  <c r="G3378" i="4"/>
  <c r="G3379" i="4"/>
  <c r="G3380" i="4"/>
  <c r="G3382" i="4"/>
  <c r="G3383" i="4"/>
  <c r="G3385" i="4"/>
  <c r="G3386" i="4"/>
  <c r="G3388" i="4"/>
  <c r="G3389" i="4"/>
  <c r="G3390" i="4"/>
  <c r="G3392" i="4"/>
  <c r="G3391" i="4" s="1"/>
  <c r="G3393" i="4"/>
  <c r="G3394" i="4"/>
  <c r="G3395" i="4"/>
  <c r="G3397" i="4"/>
  <c r="G3398" i="4"/>
  <c r="G3399" i="4"/>
  <c r="G3396" i="4" s="1"/>
  <c r="G3400" i="4"/>
  <c r="G3546" i="4"/>
  <c r="G3545" i="4" s="1"/>
  <c r="G3547" i="4"/>
  <c r="G3548" i="4"/>
  <c r="G3550" i="4"/>
  <c r="G3551" i="4"/>
  <c r="G3552" i="4"/>
  <c r="G3553" i="4"/>
  <c r="G3554" i="4"/>
  <c r="G3555" i="4"/>
  <c r="G3557" i="4"/>
  <c r="G3558" i="4"/>
  <c r="G3560" i="4"/>
  <c r="G3561" i="4"/>
  <c r="G3563" i="4"/>
  <c r="G3564" i="4"/>
  <c r="G3562" i="4" s="1"/>
  <c r="G3565" i="4"/>
  <c r="G3567" i="4"/>
  <c r="G3566" i="4" s="1"/>
  <c r="G3568" i="4"/>
  <c r="G3569" i="4"/>
  <c r="G3570" i="4"/>
  <c r="G3572" i="4"/>
  <c r="G3573" i="4"/>
  <c r="G3574" i="4"/>
  <c r="G3575" i="4"/>
  <c r="G3651" i="4"/>
  <c r="G3652" i="4"/>
  <c r="G3653" i="4"/>
  <c r="G3655" i="4"/>
  <c r="G3656" i="4"/>
  <c r="G3657" i="4"/>
  <c r="G3658" i="4"/>
  <c r="G3659" i="4"/>
  <c r="G3660" i="4"/>
  <c r="G3662" i="4"/>
  <c r="G3663" i="4"/>
  <c r="G3665" i="4"/>
  <c r="G3666" i="4"/>
  <c r="G3668" i="4"/>
  <c r="G3669" i="4"/>
  <c r="G3670" i="4"/>
  <c r="G3672" i="4"/>
  <c r="G3673" i="4"/>
  <c r="G3674" i="4"/>
  <c r="G3675" i="4"/>
  <c r="G3677" i="4"/>
  <c r="G3678" i="4"/>
  <c r="G3679" i="4"/>
  <c r="G3676" i="4" s="1"/>
  <c r="G3680" i="4"/>
  <c r="I4769" i="4"/>
  <c r="H4769" i="4"/>
  <c r="G4769" i="4"/>
  <c r="F12" i="4"/>
  <c r="F13" i="4"/>
  <c r="F14" i="4"/>
  <c r="F18" i="4"/>
  <c r="F178" i="4"/>
  <c r="F176" i="4" s="1"/>
  <c r="F20" i="4"/>
  <c r="F21" i="4"/>
  <c r="F22" i="4"/>
  <c r="F24" i="4"/>
  <c r="F3807" i="4" s="1"/>
  <c r="F4564" i="4" s="1"/>
  <c r="F4567" i="4" s="1"/>
  <c r="F25" i="4"/>
  <c r="F27" i="4"/>
  <c r="F28" i="4"/>
  <c r="F30" i="4"/>
  <c r="F31" i="4"/>
  <c r="F33" i="4"/>
  <c r="F34" i="4"/>
  <c r="F35" i="4"/>
  <c r="F37" i="4"/>
  <c r="F38" i="4"/>
  <c r="F39" i="4"/>
  <c r="F40" i="4"/>
  <c r="F548" i="4"/>
  <c r="F42" i="4" s="1"/>
  <c r="F43" i="4"/>
  <c r="F214" i="4"/>
  <c r="F207" i="4" s="1"/>
  <c r="F552" i="4"/>
  <c r="F555" i="4"/>
  <c r="F47" i="4" s="1"/>
  <c r="F44" i="4"/>
  <c r="F3827" i="4" s="1"/>
  <c r="F4615" i="4" s="1"/>
  <c r="F4612" i="4" s="1"/>
  <c r="F45" i="4"/>
  <c r="F49" i="4"/>
  <c r="F50" i="4"/>
  <c r="F51" i="4"/>
  <c r="F55" i="4"/>
  <c r="F56" i="4"/>
  <c r="F57" i="4"/>
  <c r="F53" i="4"/>
  <c r="F935" i="4"/>
  <c r="F936" i="4"/>
  <c r="F937" i="4"/>
  <c r="F939" i="4"/>
  <c r="F940" i="4"/>
  <c r="F941" i="4"/>
  <c r="F942" i="4"/>
  <c r="F944" i="4"/>
  <c r="F946" i="4"/>
  <c r="F947" i="4"/>
  <c r="F945" i="4" s="1"/>
  <c r="F949" i="4"/>
  <c r="F952" i="4"/>
  <c r="F953" i="4"/>
  <c r="F954" i="4"/>
  <c r="F956" i="4"/>
  <c r="F957" i="4"/>
  <c r="F958" i="4"/>
  <c r="F959" i="4"/>
  <c r="F961" i="4"/>
  <c r="F962" i="4"/>
  <c r="F963" i="4"/>
  <c r="F966" i="4"/>
  <c r="F1464" i="4"/>
  <c r="F1465" i="4"/>
  <c r="F1466" i="4"/>
  <c r="F1468" i="4"/>
  <c r="F1467" i="4" s="1"/>
  <c r="F1469" i="4"/>
  <c r="F1470" i="4"/>
  <c r="F1471" i="4"/>
  <c r="F1472" i="4"/>
  <c r="F1473" i="4"/>
  <c r="F1474" i="4"/>
  <c r="F1476" i="4"/>
  <c r="F1477" i="4"/>
  <c r="F1479" i="4"/>
  <c r="F1480" i="4"/>
  <c r="F1482" i="4"/>
  <c r="F1483" i="4"/>
  <c r="F1484" i="4"/>
  <c r="F1486" i="4"/>
  <c r="F1487" i="4"/>
  <c r="F1488" i="4"/>
  <c r="F1485" i="4" s="1"/>
  <c r="F1489" i="4"/>
  <c r="F1491" i="4"/>
  <c r="F1492" i="4"/>
  <c r="F1493" i="4"/>
  <c r="F1494" i="4"/>
  <c r="F1571" i="4"/>
  <c r="F1572" i="4"/>
  <c r="F1573" i="4"/>
  <c r="F1575" i="4"/>
  <c r="F1576" i="4"/>
  <c r="F1577" i="4"/>
  <c r="F1578" i="4"/>
  <c r="F1579" i="4"/>
  <c r="F1580" i="4"/>
  <c r="F1581" i="4"/>
  <c r="F1583" i="4"/>
  <c r="F1584" i="4"/>
  <c r="F1586" i="4"/>
  <c r="F1587" i="4"/>
  <c r="F4235" i="4" s="1"/>
  <c r="F1589" i="4"/>
  <c r="F1590" i="4"/>
  <c r="F1591" i="4"/>
  <c r="F1593" i="4"/>
  <c r="F1594" i="4"/>
  <c r="F1595" i="4"/>
  <c r="F1596" i="4"/>
  <c r="F1598" i="4"/>
  <c r="F1599" i="4"/>
  <c r="F1600" i="4"/>
  <c r="F1792" i="4"/>
  <c r="F1793" i="4"/>
  <c r="F1794" i="4"/>
  <c r="F1791" i="4" s="1"/>
  <c r="F1796" i="4"/>
  <c r="F1797" i="4"/>
  <c r="F1798" i="4"/>
  <c r="F1799" i="4"/>
  <c r="F1800" i="4"/>
  <c r="F1801" i="4"/>
  <c r="F1803" i="4"/>
  <c r="F1804" i="4"/>
  <c r="F1806" i="4"/>
  <c r="F1807" i="4"/>
  <c r="F1809" i="4"/>
  <c r="F1810" i="4"/>
  <c r="F1811" i="4"/>
  <c r="F1808" i="4" s="1"/>
  <c r="F1813" i="4"/>
  <c r="F1814" i="4"/>
  <c r="F1815" i="4"/>
  <c r="F1812" i="4" s="1"/>
  <c r="F1816" i="4"/>
  <c r="F1818" i="4"/>
  <c r="F1819" i="4"/>
  <c r="F1820" i="4"/>
  <c r="F1821" i="4"/>
  <c r="F2002" i="4"/>
  <c r="F2003" i="4"/>
  <c r="F2004" i="4"/>
  <c r="F2006" i="4"/>
  <c r="F2007" i="4"/>
  <c r="F2008" i="4"/>
  <c r="F2009" i="4"/>
  <c r="F2010" i="4"/>
  <c r="F2011" i="4"/>
  <c r="F2013" i="4"/>
  <c r="F2014" i="4"/>
  <c r="F2016" i="4"/>
  <c r="F2017" i="4"/>
  <c r="F2019" i="4"/>
  <c r="F2020" i="4"/>
  <c r="F2021" i="4"/>
  <c r="F2023" i="4"/>
  <c r="F2024" i="4"/>
  <c r="F2025" i="4"/>
  <c r="F2026" i="4"/>
  <c r="F2028" i="4"/>
  <c r="F2029" i="4"/>
  <c r="F2030" i="4"/>
  <c r="F2031" i="4"/>
  <c r="F2027" i="4" s="1"/>
  <c r="F2352" i="4"/>
  <c r="F2353" i="4"/>
  <c r="F2355" i="4"/>
  <c r="F2356" i="4"/>
  <c r="F2358" i="4"/>
  <c r="F2359" i="4"/>
  <c r="F2361" i="4"/>
  <c r="F2362" i="4"/>
  <c r="F2364" i="4"/>
  <c r="F2366" i="4"/>
  <c r="F2367" i="4"/>
  <c r="F2369" i="4"/>
  <c r="F2370" i="4"/>
  <c r="F2372" i="4"/>
  <c r="F2373" i="4"/>
  <c r="F2374" i="4"/>
  <c r="F2376" i="4"/>
  <c r="F2377" i="4"/>
  <c r="F2378" i="4"/>
  <c r="F2379" i="4"/>
  <c r="F2435" i="4"/>
  <c r="F2382" i="4"/>
  <c r="F2439" i="4"/>
  <c r="F2383" i="4" s="1"/>
  <c r="F2442" i="4"/>
  <c r="F2384" i="4" s="1"/>
  <c r="F2386" i="4"/>
  <c r="F2387" i="4"/>
  <c r="F2388" i="4"/>
  <c r="F2391" i="4"/>
  <c r="F2393" i="4"/>
  <c r="F2394" i="4"/>
  <c r="F3841" i="4" s="1"/>
  <c r="F4652" i="4" s="1"/>
  <c r="F4655" i="4" s="1"/>
  <c r="F2395" i="4"/>
  <c r="F2392" i="4"/>
  <c r="F3839" i="4" s="1"/>
  <c r="F4644" i="4" s="1"/>
  <c r="F4647" i="4" s="1"/>
  <c r="F2566" i="4"/>
  <c r="F2567" i="4"/>
  <c r="F2568" i="4"/>
  <c r="F2565" i="4" s="1"/>
  <c r="F2570" i="4"/>
  <c r="F2571" i="4"/>
  <c r="F2572" i="4"/>
  <c r="F2573" i="4"/>
  <c r="F2574" i="4"/>
  <c r="F2575" i="4"/>
  <c r="F2577" i="4"/>
  <c r="F2578" i="4"/>
  <c r="F2580" i="4"/>
  <c r="F2581" i="4"/>
  <c r="F2583" i="4"/>
  <c r="F2584" i="4"/>
  <c r="F2585" i="4"/>
  <c r="F2587" i="4"/>
  <c r="F2588" i="4"/>
  <c r="F2589" i="4"/>
  <c r="F2590" i="4"/>
  <c r="F2592" i="4"/>
  <c r="F2593" i="4"/>
  <c r="F2594" i="4"/>
  <c r="F2595" i="4"/>
  <c r="F2916" i="4"/>
  <c r="F2917" i="4"/>
  <c r="F2918" i="4"/>
  <c r="F2915" i="4" s="1"/>
  <c r="F2920" i="4"/>
  <c r="F2921" i="4"/>
  <c r="F2922" i="4"/>
  <c r="F2923" i="4"/>
  <c r="F2924" i="4"/>
  <c r="F2925" i="4"/>
  <c r="F2927" i="4"/>
  <c r="F2928" i="4"/>
  <c r="F2930" i="4"/>
  <c r="F2931" i="4"/>
  <c r="F2933" i="4"/>
  <c r="F2934" i="4"/>
  <c r="F2935" i="4"/>
  <c r="F2937" i="4"/>
  <c r="F2938" i="4"/>
  <c r="F2939" i="4"/>
  <c r="F2936" i="4" s="1"/>
  <c r="F2940" i="4"/>
  <c r="F2942" i="4"/>
  <c r="F2943" i="4"/>
  <c r="F2944" i="4"/>
  <c r="F2945" i="4"/>
  <c r="F3161" i="4"/>
  <c r="F3162" i="4"/>
  <c r="F3163" i="4"/>
  <c r="F3160" i="4" s="1"/>
  <c r="F3165" i="4"/>
  <c r="F3166" i="4"/>
  <c r="F3167" i="4"/>
  <c r="F3168" i="4"/>
  <c r="F3169" i="4"/>
  <c r="F3170" i="4"/>
  <c r="F3172" i="4"/>
  <c r="F3173" i="4"/>
  <c r="F3175" i="4"/>
  <c r="F3176" i="4"/>
  <c r="F3178" i="4"/>
  <c r="F3179" i="4"/>
  <c r="F3180" i="4"/>
  <c r="F3182" i="4"/>
  <c r="F3183" i="4"/>
  <c r="F3184" i="4"/>
  <c r="F3181" i="4" s="1"/>
  <c r="F3185" i="4"/>
  <c r="F3187" i="4"/>
  <c r="F3188" i="4"/>
  <c r="F3189" i="4"/>
  <c r="F3190" i="4"/>
  <c r="F3371" i="4"/>
  <c r="F3372" i="4"/>
  <c r="F3373" i="4"/>
  <c r="F3370" i="4" s="1"/>
  <c r="F3375" i="4"/>
  <c r="F3376" i="4"/>
  <c r="F3377" i="4"/>
  <c r="F3378" i="4"/>
  <c r="F3379" i="4"/>
  <c r="F3380" i="4"/>
  <c r="F3382" i="4"/>
  <c r="F3383" i="4"/>
  <c r="F3385" i="4"/>
  <c r="F3386" i="4"/>
  <c r="F3388" i="4"/>
  <c r="F3389" i="4"/>
  <c r="F3390" i="4"/>
  <c r="F3392" i="4"/>
  <c r="F3393" i="4"/>
  <c r="F3394" i="4"/>
  <c r="F3391" i="4" s="1"/>
  <c r="F3395" i="4"/>
  <c r="F3397" i="4"/>
  <c r="F3398" i="4"/>
  <c r="F3399" i="4"/>
  <c r="F3400" i="4"/>
  <c r="F3546" i="4"/>
  <c r="F3547" i="4"/>
  <c r="F3548" i="4"/>
  <c r="F3545" i="4" s="1"/>
  <c r="F3550" i="4"/>
  <c r="F3551" i="4"/>
  <c r="F3552" i="4"/>
  <c r="F3553" i="4"/>
  <c r="F3554" i="4"/>
  <c r="F3555" i="4"/>
  <c r="F3557" i="4"/>
  <c r="F3558" i="4"/>
  <c r="F3560" i="4"/>
  <c r="F3561" i="4"/>
  <c r="F3563" i="4"/>
  <c r="F3564" i="4"/>
  <c r="F3565" i="4"/>
  <c r="F3567" i="4"/>
  <c r="F3568" i="4"/>
  <c r="F3569" i="4"/>
  <c r="F3566" i="4" s="1"/>
  <c r="F3570" i="4"/>
  <c r="F3572" i="4"/>
  <c r="F3573" i="4"/>
  <c r="F3574" i="4"/>
  <c r="F3575" i="4"/>
  <c r="F3651" i="4"/>
  <c r="F3652" i="4"/>
  <c r="F3653" i="4"/>
  <c r="F3655" i="4"/>
  <c r="F3656" i="4"/>
  <c r="F3657" i="4"/>
  <c r="F3658" i="4"/>
  <c r="F3659" i="4"/>
  <c r="F3660" i="4"/>
  <c r="F3662" i="4"/>
  <c r="F3663" i="4"/>
  <c r="F3665" i="4"/>
  <c r="F3666" i="4"/>
  <c r="F3668" i="4"/>
  <c r="F3669" i="4"/>
  <c r="F3667" i="4" s="1"/>
  <c r="F3670" i="4"/>
  <c r="F3672" i="4"/>
  <c r="F3673" i="4"/>
  <c r="F3674" i="4"/>
  <c r="F3671" i="4" s="1"/>
  <c r="F3675" i="4"/>
  <c r="F3677" i="4"/>
  <c r="F3678" i="4"/>
  <c r="F3679" i="4"/>
  <c r="F3680" i="4"/>
  <c r="F4769" i="4"/>
  <c r="I4688" i="4"/>
  <c r="H4688" i="4"/>
  <c r="G4688" i="4"/>
  <c r="F4688" i="4"/>
  <c r="I4529" i="4"/>
  <c r="I4533" i="4"/>
  <c r="I4537" i="4"/>
  <c r="I4541" i="4"/>
  <c r="I4545" i="4"/>
  <c r="I4553" i="4"/>
  <c r="I4557" i="4"/>
  <c r="I4561" i="4"/>
  <c r="I4649" i="4"/>
  <c r="I4590" i="4"/>
  <c r="I4662" i="4" s="1"/>
  <c r="I3836" i="4"/>
  <c r="I4632" i="4" s="1"/>
  <c r="I4635" i="4" s="1"/>
  <c r="I1603" i="4"/>
  <c r="I607" i="4"/>
  <c r="I1604" i="4"/>
  <c r="I3828" i="4"/>
  <c r="I4616" i="4" s="1"/>
  <c r="I4619" i="4" s="1"/>
  <c r="H4529" i="4"/>
  <c r="H4533" i="4"/>
  <c r="H4537" i="4"/>
  <c r="H4541" i="4"/>
  <c r="H4545" i="4"/>
  <c r="H4553" i="4"/>
  <c r="H4557" i="4"/>
  <c r="H4561" i="4"/>
  <c r="H4649" i="4"/>
  <c r="H4590" i="4"/>
  <c r="H4662" i="4" s="1"/>
  <c r="H3836" i="4"/>
  <c r="H4632" i="4" s="1"/>
  <c r="H4635" i="4" s="1"/>
  <c r="H1603" i="4"/>
  <c r="H607" i="4"/>
  <c r="H1604" i="4"/>
  <c r="H3840" i="4" s="1"/>
  <c r="H4648" i="4" s="1"/>
  <c r="H3828" i="4"/>
  <c r="H4616" i="4" s="1"/>
  <c r="H4619" i="4" s="1"/>
  <c r="G4533" i="4"/>
  <c r="G4541" i="4"/>
  <c r="G4545" i="4"/>
  <c r="G4553" i="4"/>
  <c r="G4557" i="4"/>
  <c r="G4561" i="4"/>
  <c r="G4649" i="4"/>
  <c r="G4590" i="4"/>
  <c r="G4662" i="4" s="1"/>
  <c r="G3836" i="4"/>
  <c r="G4632" i="4" s="1"/>
  <c r="G4635" i="4" s="1"/>
  <c r="G1603" i="4"/>
  <c r="G607" i="4"/>
  <c r="G1604" i="4"/>
  <c r="G3828" i="4"/>
  <c r="G4616" i="4" s="1"/>
  <c r="G4619" i="4" s="1"/>
  <c r="F3836" i="4"/>
  <c r="F4632" i="4" s="1"/>
  <c r="F4635" i="4" s="1"/>
  <c r="I4523" i="4"/>
  <c r="H4523" i="4"/>
  <c r="G4523" i="4"/>
  <c r="F4523" i="4"/>
  <c r="I4519" i="4"/>
  <c r="H4519" i="4"/>
  <c r="G4519" i="4"/>
  <c r="F4519" i="4"/>
  <c r="I4515" i="4"/>
  <c r="H4515" i="4"/>
  <c r="G4515" i="4"/>
  <c r="F4515" i="4"/>
  <c r="I4511" i="4"/>
  <c r="H4511" i="4"/>
  <c r="G4511" i="4"/>
  <c r="F4511" i="4"/>
  <c r="I4507" i="4"/>
  <c r="H4507" i="4"/>
  <c r="G4507" i="4"/>
  <c r="F4507" i="4"/>
  <c r="I4503" i="4"/>
  <c r="H4503" i="4"/>
  <c r="G4503" i="4"/>
  <c r="F4503" i="4"/>
  <c r="I4499" i="4"/>
  <c r="H4499" i="4"/>
  <c r="G4499" i="4"/>
  <c r="F4499" i="4"/>
  <c r="I4495" i="4"/>
  <c r="H4495" i="4"/>
  <c r="G4495" i="4"/>
  <c r="F4495" i="4"/>
  <c r="I4494" i="4"/>
  <c r="H4494" i="4"/>
  <c r="H4491" i="4" s="1"/>
  <c r="G4494" i="4"/>
  <c r="G4491" i="4" s="1"/>
  <c r="F4494" i="4"/>
  <c r="F4491" i="4" s="1"/>
  <c r="I4491" i="4"/>
  <c r="I4487" i="4"/>
  <c r="H4487" i="4"/>
  <c r="G4487" i="4"/>
  <c r="F4487" i="4"/>
  <c r="I4483" i="4"/>
  <c r="H4483" i="4"/>
  <c r="G4483" i="4"/>
  <c r="F4483" i="4"/>
  <c r="I4482" i="4"/>
  <c r="I4479" i="4" s="1"/>
  <c r="H4482" i="4"/>
  <c r="H4479" i="4" s="1"/>
  <c r="G4482" i="4"/>
  <c r="G4479" i="4" s="1"/>
  <c r="F4482" i="4"/>
  <c r="F4479" i="4" s="1"/>
  <c r="I4478" i="4"/>
  <c r="I4475" i="4" s="1"/>
  <c r="H4478" i="4"/>
  <c r="G4478" i="4"/>
  <c r="G4475" i="4" s="1"/>
  <c r="F4478" i="4"/>
  <c r="F4475" i="4" s="1"/>
  <c r="H4475" i="4"/>
  <c r="I4474" i="4"/>
  <c r="I4471" i="4" s="1"/>
  <c r="H4474" i="4"/>
  <c r="H4471" i="4" s="1"/>
  <c r="G4474" i="4"/>
  <c r="G4471" i="4" s="1"/>
  <c r="F4474" i="4"/>
  <c r="F4471" i="4" s="1"/>
  <c r="I4467" i="4"/>
  <c r="H4467" i="4"/>
  <c r="G4467" i="4"/>
  <c r="F4467" i="4"/>
  <c r="I4463" i="4"/>
  <c r="H4463" i="4"/>
  <c r="G4463" i="4"/>
  <c r="F4463" i="4"/>
  <c r="I4459" i="4"/>
  <c r="H4459" i="4"/>
  <c r="G4459" i="4"/>
  <c r="F4459" i="4"/>
  <c r="I4455" i="4"/>
  <c r="H4455" i="4"/>
  <c r="G4455" i="4"/>
  <c r="F4455" i="4"/>
  <c r="I4451" i="4"/>
  <c r="H4451" i="4"/>
  <c r="G4451" i="4"/>
  <c r="F4451" i="4"/>
  <c r="I4447" i="4"/>
  <c r="H4447" i="4"/>
  <c r="G4447" i="4"/>
  <c r="F4447" i="4"/>
  <c r="I4443" i="4"/>
  <c r="H4443" i="4"/>
  <c r="G4443" i="4"/>
  <c r="F4443" i="4"/>
  <c r="I4439" i="4"/>
  <c r="H4439" i="4"/>
  <c r="G4439" i="4"/>
  <c r="F4439" i="4"/>
  <c r="I4435" i="4"/>
  <c r="H4435" i="4"/>
  <c r="G4435" i="4"/>
  <c r="F4435" i="4"/>
  <c r="I4431" i="4"/>
  <c r="H4431" i="4"/>
  <c r="G4431" i="4"/>
  <c r="F4431" i="4"/>
  <c r="I4427" i="4"/>
  <c r="H4427" i="4"/>
  <c r="G4427" i="4"/>
  <c r="F4427" i="4"/>
  <c r="I4423" i="4"/>
  <c r="H4423" i="4"/>
  <c r="G4423" i="4"/>
  <c r="F4423" i="4"/>
  <c r="I4419" i="4"/>
  <c r="H4419" i="4"/>
  <c r="G4419" i="4"/>
  <c r="F4419" i="4"/>
  <c r="I4415" i="4"/>
  <c r="H4415" i="4"/>
  <c r="G4415" i="4"/>
  <c r="F4415" i="4"/>
  <c r="I4411" i="4"/>
  <c r="H4411" i="4"/>
  <c r="G4411" i="4"/>
  <c r="F4411" i="4"/>
  <c r="I4407" i="4"/>
  <c r="H4407" i="4"/>
  <c r="G4407" i="4"/>
  <c r="F4407" i="4"/>
  <c r="I4403" i="4"/>
  <c r="H4403" i="4"/>
  <c r="G4403" i="4"/>
  <c r="F4403" i="4"/>
  <c r="I4399" i="4"/>
  <c r="H4399" i="4"/>
  <c r="G4399" i="4"/>
  <c r="F4399" i="4"/>
  <c r="I4395" i="4"/>
  <c r="H4395" i="4"/>
  <c r="G4395" i="4"/>
  <c r="F4395" i="4"/>
  <c r="I4391" i="4"/>
  <c r="H4391" i="4"/>
  <c r="G4391" i="4"/>
  <c r="F4391" i="4"/>
  <c r="I4387" i="4"/>
  <c r="H4387" i="4"/>
  <c r="G4387" i="4"/>
  <c r="F4387" i="4"/>
  <c r="I4383" i="4"/>
  <c r="H4383" i="4"/>
  <c r="G4383" i="4"/>
  <c r="F4383" i="4"/>
  <c r="I4379" i="4"/>
  <c r="H4379" i="4"/>
  <c r="G4379" i="4"/>
  <c r="F4379" i="4"/>
  <c r="I4375" i="4"/>
  <c r="H4375" i="4"/>
  <c r="G4375" i="4"/>
  <c r="F4375" i="4"/>
  <c r="I4371" i="4"/>
  <c r="H4371" i="4"/>
  <c r="G4371" i="4"/>
  <c r="F4371" i="4"/>
  <c r="I4367" i="4"/>
  <c r="H4367" i="4"/>
  <c r="G4367" i="4"/>
  <c r="F4367" i="4"/>
  <c r="I4363" i="4"/>
  <c r="H4363" i="4"/>
  <c r="G4363" i="4"/>
  <c r="F4363" i="4"/>
  <c r="I4359" i="4"/>
  <c r="H4359" i="4"/>
  <c r="G4359" i="4"/>
  <c r="F4359" i="4"/>
  <c r="I4355" i="4"/>
  <c r="H4355" i="4"/>
  <c r="G4355" i="4"/>
  <c r="F4355" i="4"/>
  <c r="I4351" i="4"/>
  <c r="H4351" i="4"/>
  <c r="G4351" i="4"/>
  <c r="F4351" i="4"/>
  <c r="I4347" i="4"/>
  <c r="H4347" i="4"/>
  <c r="G4347" i="4"/>
  <c r="F4347" i="4"/>
  <c r="I4343" i="4"/>
  <c r="H4343" i="4"/>
  <c r="G4343" i="4"/>
  <c r="F4343" i="4"/>
  <c r="I4339" i="4"/>
  <c r="H4339" i="4"/>
  <c r="G4339" i="4"/>
  <c r="F4339" i="4"/>
  <c r="I4335" i="4"/>
  <c r="H4335" i="4"/>
  <c r="G4335" i="4"/>
  <c r="F4335" i="4"/>
  <c r="I4331" i="4"/>
  <c r="H4331" i="4"/>
  <c r="G4331" i="4"/>
  <c r="F4331" i="4"/>
  <c r="I4327" i="4"/>
  <c r="H4327" i="4"/>
  <c r="G4327" i="4"/>
  <c r="F4327" i="4"/>
  <c r="I4323" i="4"/>
  <c r="H4323" i="4"/>
  <c r="G4323" i="4"/>
  <c r="F4323" i="4"/>
  <c r="I4319" i="4"/>
  <c r="H4319" i="4"/>
  <c r="G4319" i="4"/>
  <c r="F4319" i="4"/>
  <c r="I4315" i="4"/>
  <c r="H4315" i="4"/>
  <c r="G4315" i="4"/>
  <c r="F4315" i="4"/>
  <c r="I4311" i="4"/>
  <c r="H4311" i="4"/>
  <c r="G4311" i="4"/>
  <c r="F4311" i="4"/>
  <c r="I4310" i="4"/>
  <c r="I4307" i="4" s="1"/>
  <c r="H4310" i="4"/>
  <c r="H4307" i="4" s="1"/>
  <c r="G4310" i="4"/>
  <c r="G4307" i="4" s="1"/>
  <c r="F4310" i="4"/>
  <c r="F4307" i="4" s="1"/>
  <c r="I4306" i="4"/>
  <c r="H4306" i="4"/>
  <c r="H4303" i="4" s="1"/>
  <c r="G4306" i="4"/>
  <c r="G4303" i="4" s="1"/>
  <c r="F4306" i="4"/>
  <c r="I4303" i="4"/>
  <c r="F4303" i="4"/>
  <c r="I4299" i="4"/>
  <c r="H4299" i="4"/>
  <c r="G4299" i="4"/>
  <c r="F4299" i="4"/>
  <c r="I4295" i="4"/>
  <c r="H4295" i="4"/>
  <c r="G4295" i="4"/>
  <c r="F4295" i="4"/>
  <c r="I4291" i="4"/>
  <c r="H4291" i="4"/>
  <c r="G4291" i="4"/>
  <c r="F4291" i="4"/>
  <c r="I4287" i="4"/>
  <c r="H4287" i="4"/>
  <c r="G4287" i="4"/>
  <c r="F4287" i="4"/>
  <c r="I4283" i="4"/>
  <c r="H4283" i="4"/>
  <c r="G4283" i="4"/>
  <c r="F4283" i="4"/>
  <c r="I4279" i="4"/>
  <c r="H4279" i="4"/>
  <c r="G4279" i="4"/>
  <c r="F4279" i="4"/>
  <c r="I4275" i="4"/>
  <c r="H4275" i="4"/>
  <c r="G4275" i="4"/>
  <c r="F4275" i="4"/>
  <c r="I4271" i="4"/>
  <c r="H4271" i="4"/>
  <c r="G4271" i="4"/>
  <c r="F4271" i="4"/>
  <c r="I4267" i="4"/>
  <c r="H4267" i="4"/>
  <c r="G4267" i="4"/>
  <c r="F4267" i="4"/>
  <c r="I4263" i="4"/>
  <c r="H4263" i="4"/>
  <c r="G4263" i="4"/>
  <c r="F4263" i="4"/>
  <c r="I4259" i="4"/>
  <c r="H4259" i="4"/>
  <c r="G4259" i="4"/>
  <c r="F4259" i="4"/>
  <c r="I4255" i="4"/>
  <c r="H4255" i="4"/>
  <c r="G4255" i="4"/>
  <c r="F4255" i="4"/>
  <c r="I4251" i="4"/>
  <c r="H4251" i="4"/>
  <c r="G4251" i="4"/>
  <c r="F4251" i="4"/>
  <c r="I4247" i="4"/>
  <c r="H4247" i="4"/>
  <c r="G4247" i="4"/>
  <c r="F4247" i="4"/>
  <c r="I4246" i="4"/>
  <c r="H4246" i="4"/>
  <c r="G4246" i="4"/>
  <c r="F4246" i="4"/>
  <c r="I4245" i="4"/>
  <c r="H4245" i="4"/>
  <c r="H4243" i="4" s="1"/>
  <c r="G4245" i="4"/>
  <c r="F4245" i="4"/>
  <c r="F4243" i="4" s="1"/>
  <c r="I1554" i="4"/>
  <c r="H1554" i="4"/>
  <c r="G1554" i="4"/>
  <c r="F1554" i="4"/>
  <c r="I4231" i="4"/>
  <c r="H4231" i="4"/>
  <c r="G4231" i="4"/>
  <c r="F4231" i="4"/>
  <c r="I4227" i="4"/>
  <c r="H4227" i="4"/>
  <c r="G4227" i="4"/>
  <c r="F4227" i="4"/>
  <c r="I4223" i="4"/>
  <c r="H4223" i="4"/>
  <c r="G4223" i="4"/>
  <c r="F4223" i="4"/>
  <c r="I4219" i="4"/>
  <c r="H4219" i="4"/>
  <c r="G4219" i="4"/>
  <c r="F4219" i="4"/>
  <c r="I4215" i="4"/>
  <c r="H4215" i="4"/>
  <c r="G4215" i="4"/>
  <c r="F4215" i="4"/>
  <c r="I4211" i="4"/>
  <c r="H4211" i="4"/>
  <c r="G4211" i="4"/>
  <c r="F4211" i="4"/>
  <c r="I4207" i="4"/>
  <c r="H4207" i="4"/>
  <c r="G4207" i="4"/>
  <c r="F4207" i="4"/>
  <c r="I4203" i="4"/>
  <c r="H4203" i="4"/>
  <c r="G4203" i="4"/>
  <c r="F4203" i="4"/>
  <c r="I4199" i="4"/>
  <c r="H4199" i="4"/>
  <c r="G4199" i="4"/>
  <c r="F4199" i="4"/>
  <c r="I4195" i="4"/>
  <c r="H4195" i="4"/>
  <c r="G4195" i="4"/>
  <c r="F4195" i="4"/>
  <c r="I4191" i="4"/>
  <c r="H4191" i="4"/>
  <c r="G4191" i="4"/>
  <c r="F4191" i="4"/>
  <c r="I4187" i="4"/>
  <c r="H4187" i="4"/>
  <c r="G4187" i="4"/>
  <c r="F4187" i="4"/>
  <c r="I4183" i="4"/>
  <c r="H4183" i="4"/>
  <c r="G4183" i="4"/>
  <c r="F4183" i="4"/>
  <c r="I4179" i="4"/>
  <c r="H4179" i="4"/>
  <c r="G4179" i="4"/>
  <c r="F4179" i="4"/>
  <c r="I4175" i="4"/>
  <c r="H4175" i="4"/>
  <c r="G4175" i="4"/>
  <c r="F4175" i="4"/>
  <c r="I4171" i="4"/>
  <c r="H4171" i="4"/>
  <c r="G4171" i="4"/>
  <c r="F4171" i="4"/>
  <c r="I4167" i="4"/>
  <c r="H4167" i="4"/>
  <c r="G4167" i="4"/>
  <c r="F4167" i="4"/>
  <c r="I4163" i="4"/>
  <c r="H4163" i="4"/>
  <c r="G4163" i="4"/>
  <c r="F4163" i="4"/>
  <c r="I4159" i="4"/>
  <c r="H4159" i="4"/>
  <c r="G4159" i="4"/>
  <c r="F4159" i="4"/>
  <c r="I4155" i="4"/>
  <c r="H4155" i="4"/>
  <c r="G4155" i="4"/>
  <c r="F4155" i="4"/>
  <c r="I4151" i="4"/>
  <c r="H4151" i="4"/>
  <c r="G4151" i="4"/>
  <c r="F4151" i="4"/>
  <c r="I4147" i="4"/>
  <c r="H4147" i="4"/>
  <c r="G4147" i="4"/>
  <c r="F4147" i="4"/>
  <c r="I4143" i="4"/>
  <c r="H4143" i="4"/>
  <c r="G4143" i="4"/>
  <c r="F4143" i="4"/>
  <c r="I4139" i="4"/>
  <c r="H4139" i="4"/>
  <c r="G4139" i="4"/>
  <c r="F4139" i="4"/>
  <c r="I4135" i="4"/>
  <c r="H4135" i="4"/>
  <c r="G4135" i="4"/>
  <c r="F4135" i="4"/>
  <c r="I4131" i="4"/>
  <c r="H4131" i="4"/>
  <c r="G4131" i="4"/>
  <c r="F4131" i="4"/>
  <c r="I4127" i="4"/>
  <c r="H4127" i="4"/>
  <c r="G4127" i="4"/>
  <c r="F4127" i="4"/>
  <c r="I4123" i="4"/>
  <c r="H4123" i="4"/>
  <c r="G4123" i="4"/>
  <c r="F4123" i="4"/>
  <c r="I4119" i="4"/>
  <c r="H4119" i="4"/>
  <c r="G4119" i="4"/>
  <c r="F4119" i="4"/>
  <c r="I4116" i="4"/>
  <c r="H4116" i="4"/>
  <c r="G4116" i="4"/>
  <c r="F4116" i="4"/>
  <c r="I4111" i="4"/>
  <c r="H4111" i="4"/>
  <c r="G4111" i="4"/>
  <c r="F4111" i="4"/>
  <c r="I4107" i="4"/>
  <c r="H4107" i="4"/>
  <c r="G4107" i="4"/>
  <c r="F4107" i="4"/>
  <c r="I4103" i="4"/>
  <c r="H4103" i="4"/>
  <c r="G4103" i="4"/>
  <c r="F4103" i="4"/>
  <c r="I4099" i="4"/>
  <c r="H4099" i="4"/>
  <c r="G4099" i="4"/>
  <c r="F4099" i="4"/>
  <c r="I4095" i="4"/>
  <c r="H4095" i="4"/>
  <c r="G4095" i="4"/>
  <c r="F4095" i="4"/>
  <c r="I4091" i="4"/>
  <c r="H4091" i="4"/>
  <c r="G4091" i="4"/>
  <c r="F4091" i="4"/>
  <c r="I4087" i="4"/>
  <c r="H4087" i="4"/>
  <c r="G4087" i="4"/>
  <c r="F4087" i="4"/>
  <c r="I4083" i="4"/>
  <c r="H4083" i="4"/>
  <c r="G4083" i="4"/>
  <c r="F4083" i="4"/>
  <c r="I4079" i="4"/>
  <c r="H4079" i="4"/>
  <c r="G4079" i="4"/>
  <c r="F4079" i="4"/>
  <c r="I4075" i="4"/>
  <c r="H4075" i="4"/>
  <c r="G4075" i="4"/>
  <c r="F4075" i="4"/>
  <c r="I4071" i="4"/>
  <c r="H4071" i="4"/>
  <c r="G4071" i="4"/>
  <c r="F4071" i="4"/>
  <c r="I4067" i="4"/>
  <c r="H4067" i="4"/>
  <c r="G4067" i="4"/>
  <c r="F4067" i="4"/>
  <c r="I4063" i="4"/>
  <c r="H4063" i="4"/>
  <c r="G4063" i="4"/>
  <c r="F4063" i="4"/>
  <c r="I4059" i="4"/>
  <c r="H4059" i="4"/>
  <c r="G4059" i="4"/>
  <c r="F4059" i="4"/>
  <c r="I4055" i="4"/>
  <c r="H4055" i="4"/>
  <c r="G4055" i="4"/>
  <c r="F4055" i="4"/>
  <c r="I4052" i="4"/>
  <c r="H4052" i="4"/>
  <c r="G4052" i="4"/>
  <c r="F4052" i="4"/>
  <c r="I4051" i="4"/>
  <c r="H4051" i="4"/>
  <c r="G4051" i="4"/>
  <c r="F4051" i="4"/>
  <c r="I4048" i="4"/>
  <c r="I4043" i="4"/>
  <c r="H4043" i="4"/>
  <c r="G4043" i="4"/>
  <c r="F4043" i="4"/>
  <c r="I4039" i="4"/>
  <c r="H4039" i="4"/>
  <c r="G4039" i="4"/>
  <c r="F4039" i="4"/>
  <c r="I4035" i="4"/>
  <c r="H4035" i="4"/>
  <c r="G4035" i="4"/>
  <c r="F4035" i="4"/>
  <c r="I4031" i="4"/>
  <c r="I4027" i="4" s="1"/>
  <c r="H4031" i="4"/>
  <c r="H4027" i="4" s="1"/>
  <c r="G4031" i="4"/>
  <c r="G4027" i="4" s="1"/>
  <c r="F4031" i="4"/>
  <c r="F4027" i="4" s="1"/>
  <c r="I4023" i="4"/>
  <c r="H4023" i="4"/>
  <c r="G4023" i="4"/>
  <c r="F4023" i="4"/>
  <c r="I4019" i="4"/>
  <c r="H4019" i="4"/>
  <c r="G4019" i="4"/>
  <c r="F4019" i="4"/>
  <c r="I4008" i="4"/>
  <c r="I517" i="4"/>
  <c r="I15" i="4" s="1"/>
  <c r="G15" i="4"/>
  <c r="I4004" i="4"/>
  <c r="H4004" i="4"/>
  <c r="G4004" i="4"/>
  <c r="F4004" i="4"/>
  <c r="I4000" i="4"/>
  <c r="H4000" i="4"/>
  <c r="G4000" i="4"/>
  <c r="F4000" i="4"/>
  <c r="I700" i="4"/>
  <c r="I703" i="4"/>
  <c r="I707" i="4"/>
  <c r="G682" i="4"/>
  <c r="G700" i="4"/>
  <c r="G703" i="4"/>
  <c r="G707" i="4"/>
  <c r="G3854" i="4"/>
  <c r="G3858" i="4"/>
  <c r="G3855" i="4"/>
  <c r="G3859" i="4"/>
  <c r="I3855" i="4"/>
  <c r="I3859" i="4"/>
  <c r="H3985" i="4"/>
  <c r="I3981" i="4"/>
  <c r="H3981" i="4"/>
  <c r="G3981" i="4"/>
  <c r="F3981" i="4"/>
  <c r="I3979" i="4"/>
  <c r="H3979" i="4"/>
  <c r="G3979" i="4"/>
  <c r="F3979" i="4"/>
  <c r="I3972" i="4"/>
  <c r="H3972" i="4"/>
  <c r="G3972" i="4"/>
  <c r="I3971" i="4"/>
  <c r="H3971" i="4"/>
  <c r="G3971" i="4"/>
  <c r="I3967" i="4"/>
  <c r="H3967" i="4"/>
  <c r="G3967" i="4"/>
  <c r="I3959" i="4"/>
  <c r="H3959" i="4"/>
  <c r="G3959" i="4"/>
  <c r="I3958" i="4"/>
  <c r="H3958" i="4"/>
  <c r="G3958" i="4"/>
  <c r="I3954" i="4"/>
  <c r="H3954" i="4"/>
  <c r="G3954" i="4"/>
  <c r="I3941" i="4"/>
  <c r="H3941" i="4"/>
  <c r="G3941" i="4"/>
  <c r="I3934" i="4"/>
  <c r="G3934" i="4"/>
  <c r="I444" i="4"/>
  <c r="I448" i="4"/>
  <c r="I455" i="4"/>
  <c r="I458" i="4"/>
  <c r="I461" i="4"/>
  <c r="I465" i="4"/>
  <c r="I470" i="4"/>
  <c r="I1644" i="4"/>
  <c r="I1648" i="4"/>
  <c r="I1655" i="4"/>
  <c r="I1658" i="4"/>
  <c r="I1661" i="4"/>
  <c r="I1665" i="4"/>
  <c r="I1670" i="4"/>
  <c r="G1644" i="4"/>
  <c r="G1648" i="4"/>
  <c r="G1655" i="4"/>
  <c r="G1658" i="4"/>
  <c r="G1661" i="4"/>
  <c r="G1665" i="4"/>
  <c r="G1670" i="4"/>
  <c r="I3919" i="4"/>
  <c r="F3903" i="4"/>
  <c r="F3902" i="4"/>
  <c r="I1503" i="4"/>
  <c r="I1507" i="4"/>
  <c r="I1514" i="4"/>
  <c r="I1517" i="4"/>
  <c r="I1520" i="4"/>
  <c r="I1524" i="4"/>
  <c r="G1503" i="4"/>
  <c r="G1507" i="4"/>
  <c r="G1514" i="4"/>
  <c r="G1517" i="4"/>
  <c r="G1520" i="4"/>
  <c r="G1524" i="4"/>
  <c r="F3896" i="4"/>
  <c r="F3895" i="4"/>
  <c r="F3894" i="4"/>
  <c r="I3893" i="4"/>
  <c r="G3893" i="4"/>
  <c r="F3893" i="4"/>
  <c r="F3892" i="4"/>
  <c r="F3891" i="4"/>
  <c r="F3889" i="4"/>
  <c r="I3886" i="4"/>
  <c r="G3886" i="4"/>
  <c r="I3884" i="4"/>
  <c r="G3884" i="4"/>
  <c r="I1609" i="4"/>
  <c r="I1613" i="4"/>
  <c r="I1620" i="4"/>
  <c r="I1623" i="4"/>
  <c r="I1626" i="4"/>
  <c r="I1630" i="4"/>
  <c r="I1635" i="4"/>
  <c r="G1609" i="4"/>
  <c r="G1613" i="4"/>
  <c r="G1620" i="4"/>
  <c r="G1623" i="4"/>
  <c r="G1626" i="4"/>
  <c r="G1630" i="4"/>
  <c r="G1635" i="4"/>
  <c r="I3872" i="4"/>
  <c r="H3872" i="4"/>
  <c r="G3872" i="4"/>
  <c r="I3871" i="4"/>
  <c r="G3871" i="4"/>
  <c r="I97" i="4"/>
  <c r="I120" i="4"/>
  <c r="I170" i="4"/>
  <c r="I201" i="4"/>
  <c r="G97" i="4"/>
  <c r="G120" i="4"/>
  <c r="G170" i="4"/>
  <c r="G201" i="4"/>
  <c r="I3055" i="4"/>
  <c r="I3059" i="4"/>
  <c r="I3066" i="4"/>
  <c r="I3069" i="4"/>
  <c r="I3072" i="4"/>
  <c r="I3076" i="4"/>
  <c r="I3081" i="4"/>
  <c r="G3055" i="4"/>
  <c r="G3059" i="4"/>
  <c r="G3066" i="4"/>
  <c r="G3069" i="4"/>
  <c r="G3072" i="4"/>
  <c r="G3076" i="4"/>
  <c r="G3081" i="4"/>
  <c r="I3866" i="4"/>
  <c r="G3866" i="4"/>
  <c r="I3864" i="4"/>
  <c r="G3864" i="4"/>
  <c r="I3863" i="4"/>
  <c r="H3863" i="4"/>
  <c r="G3863" i="4"/>
  <c r="F3863" i="4"/>
  <c r="I3862" i="4"/>
  <c r="H3862" i="4"/>
  <c r="G3862" i="4"/>
  <c r="F3862" i="4"/>
  <c r="I3858" i="4"/>
  <c r="I3854" i="4"/>
  <c r="I3852" i="4"/>
  <c r="F3828" i="4"/>
  <c r="F4616" i="4" s="1"/>
  <c r="F4619" i="4" s="1"/>
  <c r="F1604" i="4"/>
  <c r="F1603" i="4"/>
  <c r="H3794" i="4"/>
  <c r="F3794" i="4"/>
  <c r="H3791" i="4"/>
  <c r="G3791" i="4"/>
  <c r="F3791" i="4"/>
  <c r="I3781" i="4"/>
  <c r="H3781" i="4"/>
  <c r="G3781" i="4"/>
  <c r="F3781" i="4"/>
  <c r="I3776" i="4"/>
  <c r="H3776" i="4"/>
  <c r="G3776" i="4"/>
  <c r="F3776" i="4"/>
  <c r="I3772" i="4"/>
  <c r="H3772" i="4"/>
  <c r="G3772" i="4"/>
  <c r="F3772" i="4"/>
  <c r="I3769" i="4"/>
  <c r="H3769" i="4"/>
  <c r="G3769" i="4"/>
  <c r="F3769" i="4"/>
  <c r="I3766" i="4"/>
  <c r="H3766" i="4"/>
  <c r="G3766" i="4"/>
  <c r="F3766" i="4"/>
  <c r="I3759" i="4"/>
  <c r="I3754" i="4" s="1"/>
  <c r="I3753" i="4" s="1"/>
  <c r="H3759" i="4"/>
  <c r="G3759" i="4"/>
  <c r="F3759" i="4"/>
  <c r="I3755" i="4"/>
  <c r="H3755" i="4"/>
  <c r="H3754" i="4" s="1"/>
  <c r="H3753" i="4" s="1"/>
  <c r="G3755" i="4"/>
  <c r="F3755" i="4"/>
  <c r="F3754" i="4" s="1"/>
  <c r="F3753" i="4" s="1"/>
  <c r="I3746" i="4"/>
  <c r="H3746" i="4"/>
  <c r="G3746" i="4"/>
  <c r="F3746" i="4"/>
  <c r="I3741" i="4"/>
  <c r="H3741" i="4"/>
  <c r="G3741" i="4"/>
  <c r="F3741" i="4"/>
  <c r="I3737" i="4"/>
  <c r="H3737" i="4"/>
  <c r="G3737" i="4"/>
  <c r="F3737" i="4"/>
  <c r="I3734" i="4"/>
  <c r="H3734" i="4"/>
  <c r="G3734" i="4"/>
  <c r="F3734" i="4"/>
  <c r="I3731" i="4"/>
  <c r="H3731" i="4"/>
  <c r="G3731" i="4"/>
  <c r="F3731" i="4"/>
  <c r="I3724" i="4"/>
  <c r="H3724" i="4"/>
  <c r="G3724" i="4"/>
  <c r="G3719" i="4" s="1"/>
  <c r="G3718" i="4" s="1"/>
  <c r="F3724" i="4"/>
  <c r="I3720" i="4"/>
  <c r="H3720" i="4"/>
  <c r="G3720" i="4"/>
  <c r="F3720" i="4"/>
  <c r="I3711" i="4"/>
  <c r="H3711" i="4"/>
  <c r="G3711" i="4"/>
  <c r="F3711" i="4"/>
  <c r="I3706" i="4"/>
  <c r="H3706" i="4"/>
  <c r="G3706" i="4"/>
  <c r="F3706" i="4"/>
  <c r="I3702" i="4"/>
  <c r="H3702" i="4"/>
  <c r="G3702" i="4"/>
  <c r="F3702" i="4"/>
  <c r="I3699" i="4"/>
  <c r="H3699" i="4"/>
  <c r="G3699" i="4"/>
  <c r="F3699" i="4"/>
  <c r="I3696" i="4"/>
  <c r="H3696" i="4"/>
  <c r="G3696" i="4"/>
  <c r="F3696" i="4"/>
  <c r="I3689" i="4"/>
  <c r="H3689" i="4"/>
  <c r="G3689" i="4"/>
  <c r="F3689" i="4"/>
  <c r="I3685" i="4"/>
  <c r="I3684" i="4" s="1"/>
  <c r="I3683" i="4" s="1"/>
  <c r="H3685" i="4"/>
  <c r="H3684" i="4" s="1"/>
  <c r="H3683" i="4" s="1"/>
  <c r="G3685" i="4"/>
  <c r="G3684" i="4" s="1"/>
  <c r="G3683" i="4" s="1"/>
  <c r="F3685" i="4"/>
  <c r="I3606" i="4"/>
  <c r="H3606" i="4"/>
  <c r="G3606" i="4"/>
  <c r="F3606" i="4"/>
  <c r="I3601" i="4"/>
  <c r="H3601" i="4"/>
  <c r="G3601" i="4"/>
  <c r="F3601" i="4"/>
  <c r="I3597" i="4"/>
  <c r="H3597" i="4"/>
  <c r="G3597" i="4"/>
  <c r="F3597" i="4"/>
  <c r="I3594" i="4"/>
  <c r="H3594" i="4"/>
  <c r="G3594" i="4"/>
  <c r="F3594" i="4"/>
  <c r="I3591" i="4"/>
  <c r="H3591" i="4"/>
  <c r="G3591" i="4"/>
  <c r="F3591" i="4"/>
  <c r="I3584" i="4"/>
  <c r="H3584" i="4"/>
  <c r="G3584" i="4"/>
  <c r="F3584" i="4"/>
  <c r="I3580" i="4"/>
  <c r="H3580" i="4"/>
  <c r="G3580" i="4"/>
  <c r="F3580" i="4"/>
  <c r="I3431" i="4"/>
  <c r="H3431" i="4"/>
  <c r="G3431" i="4"/>
  <c r="F3431" i="4"/>
  <c r="I3426" i="4"/>
  <c r="H3426" i="4"/>
  <c r="G3426" i="4"/>
  <c r="F3426" i="4"/>
  <c r="I3422" i="4"/>
  <c r="H3422" i="4"/>
  <c r="G3422" i="4"/>
  <c r="F3422" i="4"/>
  <c r="I3419" i="4"/>
  <c r="H3419" i="4"/>
  <c r="G3419" i="4"/>
  <c r="F3419" i="4"/>
  <c r="I3416" i="4"/>
  <c r="H3416" i="4"/>
  <c r="G3416" i="4"/>
  <c r="F3416" i="4"/>
  <c r="I3409" i="4"/>
  <c r="H3409" i="4"/>
  <c r="G3409" i="4"/>
  <c r="F3409" i="4"/>
  <c r="I3405" i="4"/>
  <c r="I3404" i="4" s="1"/>
  <c r="I3403" i="4" s="1"/>
  <c r="H3405" i="4"/>
  <c r="H3404" i="4" s="1"/>
  <c r="H3403" i="4" s="1"/>
  <c r="G3405" i="4"/>
  <c r="F3405" i="4"/>
  <c r="I3361" i="4"/>
  <c r="H3361" i="4"/>
  <c r="G3361" i="4"/>
  <c r="F3361" i="4"/>
  <c r="I3356" i="4"/>
  <c r="H3356" i="4"/>
  <c r="G3356" i="4"/>
  <c r="F3356" i="4"/>
  <c r="I3352" i="4"/>
  <c r="H3352" i="4"/>
  <c r="G3352" i="4"/>
  <c r="F3352" i="4"/>
  <c r="I3349" i="4"/>
  <c r="H3349" i="4"/>
  <c r="G3349" i="4"/>
  <c r="F3349" i="4"/>
  <c r="I3346" i="4"/>
  <c r="H3346" i="4"/>
  <c r="G3346" i="4"/>
  <c r="F3346" i="4"/>
  <c r="I3339" i="4"/>
  <c r="H3339" i="4"/>
  <c r="G3339" i="4"/>
  <c r="F3339" i="4"/>
  <c r="I3335" i="4"/>
  <c r="H3335" i="4"/>
  <c r="H3334" i="4" s="1"/>
  <c r="H3333" i="4" s="1"/>
  <c r="G3335" i="4"/>
  <c r="G3334" i="4" s="1"/>
  <c r="G3333" i="4" s="1"/>
  <c r="F3335" i="4"/>
  <c r="I3256" i="4"/>
  <c r="H3256" i="4"/>
  <c r="G3256" i="4"/>
  <c r="F3256" i="4"/>
  <c r="I3247" i="4"/>
  <c r="H3247" i="4"/>
  <c r="G3247" i="4"/>
  <c r="F3247" i="4"/>
  <c r="I3244" i="4"/>
  <c r="H3244" i="4"/>
  <c r="G3244" i="4"/>
  <c r="F3244" i="4"/>
  <c r="I3241" i="4"/>
  <c r="H3241" i="4"/>
  <c r="G3241" i="4"/>
  <c r="F3241" i="4"/>
  <c r="I3234" i="4"/>
  <c r="H3234" i="4"/>
  <c r="G3234" i="4"/>
  <c r="F3234" i="4"/>
  <c r="I3230" i="4"/>
  <c r="H3230" i="4"/>
  <c r="G3230" i="4"/>
  <c r="F3230" i="4"/>
  <c r="F3229" i="4" s="1"/>
  <c r="F3228" i="4" s="1"/>
  <c r="I3151" i="4"/>
  <c r="H3151" i="4"/>
  <c r="G3151" i="4"/>
  <c r="F3151" i="4"/>
  <c r="I3146" i="4"/>
  <c r="H3146" i="4"/>
  <c r="G3146" i="4"/>
  <c r="F3146" i="4"/>
  <c r="I3142" i="4"/>
  <c r="H3142" i="4"/>
  <c r="G3142" i="4"/>
  <c r="F3142" i="4"/>
  <c r="I3139" i="4"/>
  <c r="H3139" i="4"/>
  <c r="G3139" i="4"/>
  <c r="F3139" i="4"/>
  <c r="I3136" i="4"/>
  <c r="H3136" i="4"/>
  <c r="G3136" i="4"/>
  <c r="F3136" i="4"/>
  <c r="I3129" i="4"/>
  <c r="H3129" i="4"/>
  <c r="G3129" i="4"/>
  <c r="F3129" i="4"/>
  <c r="I3125" i="4"/>
  <c r="I3124" i="4" s="1"/>
  <c r="I3123" i="4" s="1"/>
  <c r="H3125" i="4"/>
  <c r="G3125" i="4"/>
  <c r="F3125" i="4"/>
  <c r="H3124" i="4"/>
  <c r="H3123" i="4" s="1"/>
  <c r="H3081" i="4"/>
  <c r="F3081" i="4"/>
  <c r="H3076" i="4"/>
  <c r="F3076" i="4"/>
  <c r="H3072" i="4"/>
  <c r="F3072" i="4"/>
  <c r="H3069" i="4"/>
  <c r="F3069" i="4"/>
  <c r="H3066" i="4"/>
  <c r="F3066" i="4"/>
  <c r="H3059" i="4"/>
  <c r="F3059" i="4"/>
  <c r="H3055" i="4"/>
  <c r="F3055" i="4"/>
  <c r="I3046" i="4"/>
  <c r="H3046" i="4"/>
  <c r="G3046" i="4"/>
  <c r="F3046" i="4"/>
  <c r="I3041" i="4"/>
  <c r="H3041" i="4"/>
  <c r="G3041" i="4"/>
  <c r="F3041" i="4"/>
  <c r="I3037" i="4"/>
  <c r="H3037" i="4"/>
  <c r="G3037" i="4"/>
  <c r="F3037" i="4"/>
  <c r="I3034" i="4"/>
  <c r="H3034" i="4"/>
  <c r="G3034" i="4"/>
  <c r="F3034" i="4"/>
  <c r="I3031" i="4"/>
  <c r="H3031" i="4"/>
  <c r="G3031" i="4"/>
  <c r="F3031" i="4"/>
  <c r="I3024" i="4"/>
  <c r="H3024" i="4"/>
  <c r="G3024" i="4"/>
  <c r="F3024" i="4"/>
  <c r="I3020" i="4"/>
  <c r="H3020" i="4"/>
  <c r="G3020" i="4"/>
  <c r="G3019" i="4" s="1"/>
  <c r="G3018" i="4" s="1"/>
  <c r="F3020" i="4"/>
  <c r="F3019" i="4"/>
  <c r="F3018" i="4" s="1"/>
  <c r="I2976" i="4"/>
  <c r="H2976" i="4"/>
  <c r="G2976" i="4"/>
  <c r="F2976" i="4"/>
  <c r="I2971" i="4"/>
  <c r="H2971" i="4"/>
  <c r="G2971" i="4"/>
  <c r="F2971" i="4"/>
  <c r="I2967" i="4"/>
  <c r="H2967" i="4"/>
  <c r="G2967" i="4"/>
  <c r="F2967" i="4"/>
  <c r="I2964" i="4"/>
  <c r="H2964" i="4"/>
  <c r="G2964" i="4"/>
  <c r="F2964" i="4"/>
  <c r="I2961" i="4"/>
  <c r="H2961" i="4"/>
  <c r="G2961" i="4"/>
  <c r="F2961" i="4"/>
  <c r="I2954" i="4"/>
  <c r="H2954" i="4"/>
  <c r="G2954" i="4"/>
  <c r="F2954" i="4"/>
  <c r="I2950" i="4"/>
  <c r="H2950" i="4"/>
  <c r="G2950" i="4"/>
  <c r="F2950" i="4"/>
  <c r="F2949" i="4" s="1"/>
  <c r="F2948" i="4" s="1"/>
  <c r="I2731" i="4"/>
  <c r="H2731" i="4"/>
  <c r="G2731" i="4"/>
  <c r="F2731" i="4"/>
  <c r="I2726" i="4"/>
  <c r="H2726" i="4"/>
  <c r="G2726" i="4"/>
  <c r="F2726" i="4"/>
  <c r="I2722" i="4"/>
  <c r="H2722" i="4"/>
  <c r="G2722" i="4"/>
  <c r="F2722" i="4"/>
  <c r="I2719" i="4"/>
  <c r="H2719" i="4"/>
  <c r="G2719" i="4"/>
  <c r="F2719" i="4"/>
  <c r="I2716" i="4"/>
  <c r="H2716" i="4"/>
  <c r="G2716" i="4"/>
  <c r="F2716" i="4"/>
  <c r="I2709" i="4"/>
  <c r="H2709" i="4"/>
  <c r="G2709" i="4"/>
  <c r="F2709" i="4"/>
  <c r="I2705" i="4"/>
  <c r="H2705" i="4"/>
  <c r="G2705" i="4"/>
  <c r="G2704" i="4" s="1"/>
  <c r="G2703" i="4" s="1"/>
  <c r="F2705" i="4"/>
  <c r="I2696" i="4"/>
  <c r="H2696" i="4"/>
  <c r="G2696" i="4"/>
  <c r="F2696" i="4"/>
  <c r="I2691" i="4"/>
  <c r="H2691" i="4"/>
  <c r="G2691" i="4"/>
  <c r="F2691" i="4"/>
  <c r="I2687" i="4"/>
  <c r="H2687" i="4"/>
  <c r="G2687" i="4"/>
  <c r="F2687" i="4"/>
  <c r="I2684" i="4"/>
  <c r="H2684" i="4"/>
  <c r="G2684" i="4"/>
  <c r="F2684" i="4"/>
  <c r="I2681" i="4"/>
  <c r="H2681" i="4"/>
  <c r="G2681" i="4"/>
  <c r="F2681" i="4"/>
  <c r="I2674" i="4"/>
  <c r="H2674" i="4"/>
  <c r="G2674" i="4"/>
  <c r="F2674" i="4"/>
  <c r="I2670" i="4"/>
  <c r="H2670" i="4"/>
  <c r="G2670" i="4"/>
  <c r="F2670" i="4"/>
  <c r="F2669" i="4" s="1"/>
  <c r="F2668" i="4" s="1"/>
  <c r="I2661" i="4"/>
  <c r="H2661" i="4"/>
  <c r="G2661" i="4"/>
  <c r="F2661" i="4"/>
  <c r="I2656" i="4"/>
  <c r="H2656" i="4"/>
  <c r="G2656" i="4"/>
  <c r="F2656" i="4"/>
  <c r="I2652" i="4"/>
  <c r="H2652" i="4"/>
  <c r="G2652" i="4"/>
  <c r="F2652" i="4"/>
  <c r="I2649" i="4"/>
  <c r="H2649" i="4"/>
  <c r="G2649" i="4"/>
  <c r="F2649" i="4"/>
  <c r="I2646" i="4"/>
  <c r="H2646" i="4"/>
  <c r="G2646" i="4"/>
  <c r="F2646" i="4"/>
  <c r="I2639" i="4"/>
  <c r="H2639" i="4"/>
  <c r="G2639" i="4"/>
  <c r="F2639" i="4"/>
  <c r="I2635" i="4"/>
  <c r="H2635" i="4"/>
  <c r="G2635" i="4"/>
  <c r="G2634" i="4" s="1"/>
  <c r="G2633" i="4" s="1"/>
  <c r="F2635" i="4"/>
  <c r="H2634" i="4"/>
  <c r="H2633" i="4" s="1"/>
  <c r="I2626" i="4"/>
  <c r="H2626" i="4"/>
  <c r="G2626" i="4"/>
  <c r="F2626" i="4"/>
  <c r="I2621" i="4"/>
  <c r="H2621" i="4"/>
  <c r="G2621" i="4"/>
  <c r="F2621" i="4"/>
  <c r="I2617" i="4"/>
  <c r="H2617" i="4"/>
  <c r="G2617" i="4"/>
  <c r="F2617" i="4"/>
  <c r="I2614" i="4"/>
  <c r="H2614" i="4"/>
  <c r="G2614" i="4"/>
  <c r="F2614" i="4"/>
  <c r="I2611" i="4"/>
  <c r="H2611" i="4"/>
  <c r="G2611" i="4"/>
  <c r="F2611" i="4"/>
  <c r="I2604" i="4"/>
  <c r="H2604" i="4"/>
  <c r="G2604" i="4"/>
  <c r="F2604" i="4"/>
  <c r="I2600" i="4"/>
  <c r="H2600" i="4"/>
  <c r="G2600" i="4"/>
  <c r="F2600" i="4"/>
  <c r="I2556" i="4"/>
  <c r="H2556" i="4"/>
  <c r="G2556" i="4"/>
  <c r="F2556" i="4"/>
  <c r="I2547" i="4"/>
  <c r="H2547" i="4"/>
  <c r="G2547" i="4"/>
  <c r="F2547" i="4"/>
  <c r="I2529" i="4"/>
  <c r="I2528" i="4" s="1"/>
  <c r="H2529" i="4"/>
  <c r="H2528" i="4" s="1"/>
  <c r="G2529" i="4"/>
  <c r="G2528" i="4" s="1"/>
  <c r="F2529" i="4"/>
  <c r="F2528" i="4" s="1"/>
  <c r="G2445" i="4"/>
  <c r="I2428" i="4"/>
  <c r="H2428" i="4"/>
  <c r="G2428" i="4"/>
  <c r="F2428" i="4"/>
  <c r="I2400" i="4"/>
  <c r="H2400" i="4"/>
  <c r="G2400" i="4"/>
  <c r="F2400" i="4"/>
  <c r="I2342" i="4"/>
  <c r="H2342" i="4"/>
  <c r="G2342" i="4"/>
  <c r="F2342" i="4"/>
  <c r="I2320" i="4"/>
  <c r="H2320" i="4"/>
  <c r="G2320" i="4"/>
  <c r="F2320" i="4"/>
  <c r="I2316" i="4"/>
  <c r="I2315" i="4" s="1"/>
  <c r="I2314" i="4" s="1"/>
  <c r="H2316" i="4"/>
  <c r="G2316" i="4"/>
  <c r="F2316" i="4"/>
  <c r="F2315" i="4" s="1"/>
  <c r="F2314" i="4" s="1"/>
  <c r="I2272" i="4"/>
  <c r="H2272" i="4"/>
  <c r="G2272" i="4"/>
  <c r="F2272" i="4"/>
  <c r="I2267" i="4"/>
  <c r="H2267" i="4"/>
  <c r="G2267" i="4"/>
  <c r="F2267" i="4"/>
  <c r="I2263" i="4"/>
  <c r="H2263" i="4"/>
  <c r="G2263" i="4"/>
  <c r="F2263" i="4"/>
  <c r="I2260" i="4"/>
  <c r="H2260" i="4"/>
  <c r="G2260" i="4"/>
  <c r="F2260" i="4"/>
  <c r="I2257" i="4"/>
  <c r="H2257" i="4"/>
  <c r="G2257" i="4"/>
  <c r="F2257" i="4"/>
  <c r="I2250" i="4"/>
  <c r="H2250" i="4"/>
  <c r="G2250" i="4"/>
  <c r="F2250" i="4"/>
  <c r="I2246" i="4"/>
  <c r="H2246" i="4"/>
  <c r="G2246" i="4"/>
  <c r="F2246" i="4"/>
  <c r="I2097" i="4"/>
  <c r="H2097" i="4"/>
  <c r="G2097" i="4"/>
  <c r="F2097" i="4"/>
  <c r="I2092" i="4"/>
  <c r="H2092" i="4"/>
  <c r="G2092" i="4"/>
  <c r="F2092" i="4"/>
  <c r="I2088" i="4"/>
  <c r="H2088" i="4"/>
  <c r="G2088" i="4"/>
  <c r="F2088" i="4"/>
  <c r="I2085" i="4"/>
  <c r="H2085" i="4"/>
  <c r="G2085" i="4"/>
  <c r="F2085" i="4"/>
  <c r="I2082" i="4"/>
  <c r="H2082" i="4"/>
  <c r="G2082" i="4"/>
  <c r="F2082" i="4"/>
  <c r="I2075" i="4"/>
  <c r="H2075" i="4"/>
  <c r="G2075" i="4"/>
  <c r="F2075" i="4"/>
  <c r="I2071" i="4"/>
  <c r="H2071" i="4"/>
  <c r="G2071" i="4"/>
  <c r="F2071" i="4"/>
  <c r="F2070" i="4" s="1"/>
  <c r="F2069" i="4" s="1"/>
  <c r="I2062" i="4"/>
  <c r="H2062" i="4"/>
  <c r="G2062" i="4"/>
  <c r="F2062" i="4"/>
  <c r="I2040" i="4"/>
  <c r="H2040" i="4"/>
  <c r="G2040" i="4"/>
  <c r="F2040" i="4"/>
  <c r="I2036" i="4"/>
  <c r="H2036" i="4"/>
  <c r="H2035" i="4" s="1"/>
  <c r="H2034" i="4" s="1"/>
  <c r="G2036" i="4"/>
  <c r="G2035" i="4" s="1"/>
  <c r="G2034" i="4" s="1"/>
  <c r="F2036" i="4"/>
  <c r="I2035" i="4"/>
  <c r="I2034" i="4" s="1"/>
  <c r="F2035" i="4"/>
  <c r="F2034" i="4" s="1"/>
  <c r="I1922" i="4"/>
  <c r="H1922" i="4"/>
  <c r="G1922" i="4"/>
  <c r="F1922" i="4"/>
  <c r="I1917" i="4"/>
  <c r="H1917" i="4"/>
  <c r="G1917" i="4"/>
  <c r="F1917" i="4"/>
  <c r="I1913" i="4"/>
  <c r="H1913" i="4"/>
  <c r="G1913" i="4"/>
  <c r="F1913" i="4"/>
  <c r="I1910" i="4"/>
  <c r="H1910" i="4"/>
  <c r="G1910" i="4"/>
  <c r="F1910" i="4"/>
  <c r="I1907" i="4"/>
  <c r="H1907" i="4"/>
  <c r="G1907" i="4"/>
  <c r="F1907" i="4"/>
  <c r="I1900" i="4"/>
  <c r="H1900" i="4"/>
  <c r="G1900" i="4"/>
  <c r="F1900" i="4"/>
  <c r="I1896" i="4"/>
  <c r="H1896" i="4"/>
  <c r="G1896" i="4"/>
  <c r="F1896" i="4"/>
  <c r="I1782" i="4"/>
  <c r="H1782" i="4"/>
  <c r="G1782" i="4"/>
  <c r="F1782" i="4"/>
  <c r="I1777" i="4"/>
  <c r="H1777" i="4"/>
  <c r="G1777" i="4"/>
  <c r="F1777" i="4"/>
  <c r="I1773" i="4"/>
  <c r="H1773" i="4"/>
  <c r="G1773" i="4"/>
  <c r="F1773" i="4"/>
  <c r="I1770" i="4"/>
  <c r="H1770" i="4"/>
  <c r="G1770" i="4"/>
  <c r="F1770" i="4"/>
  <c r="I1767" i="4"/>
  <c r="H1767" i="4"/>
  <c r="G1767" i="4"/>
  <c r="F1767" i="4"/>
  <c r="I1759" i="4"/>
  <c r="H1759" i="4"/>
  <c r="G1759" i="4"/>
  <c r="F1759" i="4"/>
  <c r="I1755" i="4"/>
  <c r="I1754" i="4" s="1"/>
  <c r="I1753" i="4" s="1"/>
  <c r="H1755" i="4"/>
  <c r="G1755" i="4"/>
  <c r="F1755" i="4"/>
  <c r="H1707" i="4"/>
  <c r="F1707" i="4"/>
  <c r="I1702" i="4"/>
  <c r="H1702" i="4"/>
  <c r="G1702" i="4"/>
  <c r="F1702" i="4"/>
  <c r="I1698" i="4"/>
  <c r="H1698" i="4"/>
  <c r="G1698" i="4"/>
  <c r="F1698" i="4"/>
  <c r="I1695" i="4"/>
  <c r="H1695" i="4"/>
  <c r="G1695" i="4"/>
  <c r="F1695" i="4"/>
  <c r="I1692" i="4"/>
  <c r="H1692" i="4"/>
  <c r="G1692" i="4"/>
  <c r="F1692" i="4"/>
  <c r="I1679" i="4"/>
  <c r="I1678" i="4" s="1"/>
  <c r="H1679" i="4"/>
  <c r="G1679" i="4"/>
  <c r="F1679" i="4"/>
  <c r="H1670" i="4"/>
  <c r="F1670" i="4"/>
  <c r="H1665" i="4"/>
  <c r="F1665" i="4"/>
  <c r="H1661" i="4"/>
  <c r="F1661" i="4"/>
  <c r="H1658" i="4"/>
  <c r="F1658" i="4"/>
  <c r="H1655" i="4"/>
  <c r="F1655" i="4"/>
  <c r="H1648" i="4"/>
  <c r="F1648" i="4"/>
  <c r="H1644" i="4"/>
  <c r="F1644" i="4"/>
  <c r="H1635" i="4"/>
  <c r="F1635" i="4"/>
  <c r="H1630" i="4"/>
  <c r="F1630" i="4"/>
  <c r="H1626" i="4"/>
  <c r="F1626" i="4"/>
  <c r="H1623" i="4"/>
  <c r="F1623" i="4"/>
  <c r="H1620" i="4"/>
  <c r="F1620" i="4"/>
  <c r="H1613" i="4"/>
  <c r="F1613" i="4"/>
  <c r="H1609" i="4"/>
  <c r="F1609" i="4"/>
  <c r="I1563" i="4"/>
  <c r="H1563" i="4"/>
  <c r="G1563" i="4"/>
  <c r="F1563" i="4"/>
  <c r="I1558" i="4"/>
  <c r="H1558" i="4"/>
  <c r="G1558" i="4"/>
  <c r="F1558" i="4"/>
  <c r="I1551" i="4"/>
  <c r="H1551" i="4"/>
  <c r="G1551" i="4"/>
  <c r="F1551" i="4"/>
  <c r="I1548" i="4"/>
  <c r="H1548" i="4"/>
  <c r="G1548" i="4"/>
  <c r="F1548" i="4"/>
  <c r="I1540" i="4"/>
  <c r="H1540" i="4"/>
  <c r="G1540" i="4"/>
  <c r="F1540" i="4"/>
  <c r="I1536" i="4"/>
  <c r="H1536" i="4"/>
  <c r="G1536" i="4"/>
  <c r="F1536" i="4"/>
  <c r="I1529" i="4"/>
  <c r="H1529" i="4"/>
  <c r="G1529" i="4"/>
  <c r="F1529" i="4"/>
  <c r="H1524" i="4"/>
  <c r="F1524" i="4"/>
  <c r="H1520" i="4"/>
  <c r="F1520" i="4"/>
  <c r="H1517" i="4"/>
  <c r="F1517" i="4"/>
  <c r="H1514" i="4"/>
  <c r="F1514" i="4"/>
  <c r="H1507" i="4"/>
  <c r="F1507" i="4"/>
  <c r="H1503" i="4"/>
  <c r="F1503" i="4"/>
  <c r="I1459" i="4"/>
  <c r="H1459" i="4"/>
  <c r="G1459" i="4"/>
  <c r="F1459" i="4"/>
  <c r="I1454" i="4"/>
  <c r="H1454" i="4"/>
  <c r="G1454" i="4"/>
  <c r="F1454" i="4"/>
  <c r="I1449" i="4"/>
  <c r="H1449" i="4"/>
  <c r="G1449" i="4"/>
  <c r="F1449" i="4"/>
  <c r="I1445" i="4"/>
  <c r="H1445" i="4"/>
  <c r="G1445" i="4"/>
  <c r="F1445" i="4"/>
  <c r="I1442" i="4"/>
  <c r="H1442" i="4"/>
  <c r="G1442" i="4"/>
  <c r="F1442" i="4"/>
  <c r="I1439" i="4"/>
  <c r="H1439" i="4"/>
  <c r="G1439" i="4"/>
  <c r="F1439" i="4"/>
  <c r="I1432" i="4"/>
  <c r="H1432" i="4"/>
  <c r="G1432" i="4"/>
  <c r="F1432" i="4"/>
  <c r="I1428" i="4"/>
  <c r="H1428" i="4"/>
  <c r="G1428" i="4"/>
  <c r="F1428" i="4"/>
  <c r="I1268" i="4"/>
  <c r="H1268" i="4"/>
  <c r="G1268" i="4"/>
  <c r="F1268" i="4"/>
  <c r="I1265" i="4"/>
  <c r="H1265" i="4"/>
  <c r="G1265" i="4"/>
  <c r="F1265" i="4"/>
  <c r="I1262" i="4"/>
  <c r="H1262" i="4"/>
  <c r="G1262" i="4"/>
  <c r="F1262" i="4"/>
  <c r="I1255" i="4"/>
  <c r="H1255" i="4"/>
  <c r="G1255" i="4"/>
  <c r="F1255" i="4"/>
  <c r="I1251" i="4"/>
  <c r="H1251" i="4"/>
  <c r="H1250" i="4" s="1"/>
  <c r="H1249" i="4" s="1"/>
  <c r="G1251" i="4"/>
  <c r="F1251" i="4"/>
  <c r="I1032" i="4"/>
  <c r="H1032" i="4"/>
  <c r="G1032" i="4"/>
  <c r="F1032" i="4"/>
  <c r="I1027" i="4"/>
  <c r="H1027" i="4"/>
  <c r="G1027" i="4"/>
  <c r="F1027" i="4"/>
  <c r="I1023" i="4"/>
  <c r="H1023" i="4"/>
  <c r="G1023" i="4"/>
  <c r="F1023" i="4"/>
  <c r="I1020" i="4"/>
  <c r="H1020" i="4"/>
  <c r="G1020" i="4"/>
  <c r="F1020" i="4"/>
  <c r="I1017" i="4"/>
  <c r="H1017" i="4"/>
  <c r="G1017" i="4"/>
  <c r="F1017" i="4"/>
  <c r="I1010" i="4"/>
  <c r="H1010" i="4"/>
  <c r="G1010" i="4"/>
  <c r="F1010" i="4"/>
  <c r="I1006" i="4"/>
  <c r="I1005" i="4" s="1"/>
  <c r="I1004" i="4" s="1"/>
  <c r="H1006" i="4"/>
  <c r="G1006" i="4"/>
  <c r="G1005" i="4" s="1"/>
  <c r="G1004" i="4" s="1"/>
  <c r="F1006" i="4"/>
  <c r="F1005" i="4" s="1"/>
  <c r="F1004" i="4" s="1"/>
  <c r="H707" i="4"/>
  <c r="F707" i="4"/>
  <c r="H703" i="4"/>
  <c r="F703" i="4"/>
  <c r="H700" i="4"/>
  <c r="F700" i="4"/>
  <c r="H682" i="4"/>
  <c r="F682" i="4"/>
  <c r="G559" i="4"/>
  <c r="I541" i="4"/>
  <c r="H541" i="4"/>
  <c r="G541" i="4"/>
  <c r="F541" i="4"/>
  <c r="G517" i="4"/>
  <c r="G514" i="4" s="1"/>
  <c r="F514" i="4"/>
  <c r="H470" i="4"/>
  <c r="G470" i="4"/>
  <c r="F470" i="4"/>
  <c r="H465" i="4"/>
  <c r="G465" i="4"/>
  <c r="F465" i="4"/>
  <c r="H461" i="4"/>
  <c r="G461" i="4"/>
  <c r="F461" i="4"/>
  <c r="H458" i="4"/>
  <c r="G458" i="4"/>
  <c r="F458" i="4"/>
  <c r="H455" i="4"/>
  <c r="G455" i="4"/>
  <c r="F455" i="4"/>
  <c r="H448" i="4"/>
  <c r="G448" i="4"/>
  <c r="F448" i="4"/>
  <c r="H444" i="4"/>
  <c r="G444" i="4"/>
  <c r="F444" i="4"/>
  <c r="I330" i="4"/>
  <c r="H330" i="4"/>
  <c r="G330" i="4"/>
  <c r="F330" i="4"/>
  <c r="I325" i="4"/>
  <c r="H325" i="4"/>
  <c r="G325" i="4"/>
  <c r="F325" i="4"/>
  <c r="I321" i="4"/>
  <c r="H321" i="4"/>
  <c r="G321" i="4"/>
  <c r="F321" i="4"/>
  <c r="I318" i="4"/>
  <c r="H318" i="4"/>
  <c r="G318" i="4"/>
  <c r="F318" i="4"/>
  <c r="I315" i="4"/>
  <c r="H315" i="4"/>
  <c r="G315" i="4"/>
  <c r="F315" i="4"/>
  <c r="I308" i="4"/>
  <c r="H308" i="4"/>
  <c r="G308" i="4"/>
  <c r="F308" i="4"/>
  <c r="I304" i="4"/>
  <c r="H304" i="4"/>
  <c r="G304" i="4"/>
  <c r="F304" i="4"/>
  <c r="I295" i="4"/>
  <c r="H295" i="4"/>
  <c r="G295" i="4"/>
  <c r="F295" i="4"/>
  <c r="I290" i="4"/>
  <c r="H290" i="4"/>
  <c r="G290" i="4"/>
  <c r="F290" i="4"/>
  <c r="I286" i="4"/>
  <c r="H286" i="4"/>
  <c r="G286" i="4"/>
  <c r="F286" i="4"/>
  <c r="I283" i="4"/>
  <c r="H283" i="4"/>
  <c r="G283" i="4"/>
  <c r="F283" i="4"/>
  <c r="I280" i="4"/>
  <c r="H280" i="4"/>
  <c r="G280" i="4"/>
  <c r="F280" i="4"/>
  <c r="I273" i="4"/>
  <c r="H273" i="4"/>
  <c r="G273" i="4"/>
  <c r="F273" i="4"/>
  <c r="I269" i="4"/>
  <c r="H269" i="4"/>
  <c r="G269" i="4"/>
  <c r="F269" i="4"/>
  <c r="H268" i="4"/>
  <c r="H267" i="4" s="1"/>
  <c r="H207" i="4"/>
  <c r="H201" i="4"/>
  <c r="F201" i="4"/>
  <c r="H170" i="4"/>
  <c r="F170" i="4"/>
  <c r="I161" i="4"/>
  <c r="H161" i="4"/>
  <c r="G161" i="4"/>
  <c r="F161" i="4"/>
  <c r="I156" i="4"/>
  <c r="H156" i="4"/>
  <c r="G156" i="4"/>
  <c r="F156" i="4"/>
  <c r="I152" i="4"/>
  <c r="H152" i="4"/>
  <c r="G152" i="4"/>
  <c r="F152" i="4"/>
  <c r="I149" i="4"/>
  <c r="H149" i="4"/>
  <c r="G149" i="4"/>
  <c r="F149" i="4"/>
  <c r="I146" i="4"/>
  <c r="H146" i="4"/>
  <c r="G146" i="4"/>
  <c r="F146" i="4"/>
  <c r="I139" i="4"/>
  <c r="H139" i="4"/>
  <c r="G139" i="4"/>
  <c r="F139" i="4"/>
  <c r="I135" i="4"/>
  <c r="H135" i="4"/>
  <c r="G135" i="4"/>
  <c r="F135" i="4"/>
  <c r="H120" i="4"/>
  <c r="F120" i="4"/>
  <c r="H97" i="4"/>
  <c r="H96" i="4" s="1"/>
  <c r="H95" i="4" s="1"/>
  <c r="F97" i="4"/>
  <c r="I16" i="4"/>
  <c r="H16" i="4"/>
  <c r="G16" i="4"/>
  <c r="F16" i="4"/>
  <c r="E98" i="4"/>
  <c r="E171" i="4"/>
  <c r="E175" i="4"/>
  <c r="E102" i="4"/>
  <c r="E3426" i="4"/>
  <c r="J3931" i="4"/>
  <c r="D1543" i="4"/>
  <c r="J1471" i="4"/>
  <c r="J1470" i="4"/>
  <c r="J1580" i="4"/>
  <c r="E3836" i="4"/>
  <c r="K3860" i="4"/>
  <c r="E53" i="4"/>
  <c r="J35" i="4"/>
  <c r="J39" i="4"/>
  <c r="J1595" i="4"/>
  <c r="J3569" i="4"/>
  <c r="J51" i="4"/>
  <c r="J573" i="4"/>
  <c r="J604" i="4"/>
  <c r="J939" i="4"/>
  <c r="J941" i="4"/>
  <c r="J954" i="4"/>
  <c r="J957" i="4"/>
  <c r="J1483" i="4"/>
  <c r="J1491" i="4"/>
  <c r="J1492" i="4"/>
  <c r="J1572" i="4"/>
  <c r="J1818" i="4"/>
  <c r="J1820" i="4"/>
  <c r="J2013" i="4"/>
  <c r="J2019" i="4"/>
  <c r="J2021" i="4"/>
  <c r="J2024" i="4"/>
  <c r="J2026" i="4"/>
  <c r="J2029" i="4"/>
  <c r="J2373" i="4"/>
  <c r="J2930" i="4"/>
  <c r="J2940" i="4"/>
  <c r="J3161" i="4"/>
  <c r="J3163" i="4"/>
  <c r="J3182" i="4"/>
  <c r="J3188" i="4"/>
  <c r="J3548" i="4"/>
  <c r="J3550" i="4"/>
  <c r="J3554" i="4"/>
  <c r="J3656" i="4"/>
  <c r="J3658" i="4"/>
  <c r="J3669" i="4"/>
  <c r="J3677" i="4"/>
  <c r="J13" i="4"/>
  <c r="J18" i="4"/>
  <c r="J21" i="4"/>
  <c r="J23" i="4"/>
  <c r="J29" i="4"/>
  <c r="J33" i="4"/>
  <c r="J38" i="4"/>
  <c r="J583" i="4"/>
  <c r="J586" i="4"/>
  <c r="J593" i="4"/>
  <c r="J596" i="4"/>
  <c r="J602" i="4"/>
  <c r="J1600" i="4"/>
  <c r="J3189" i="4"/>
  <c r="J935" i="4"/>
  <c r="J937" i="4"/>
  <c r="J942" i="4"/>
  <c r="J953" i="4"/>
  <c r="J958" i="4"/>
  <c r="J960" i="4"/>
  <c r="J3572" i="4"/>
  <c r="J963" i="4"/>
  <c r="J1466" i="4"/>
  <c r="J1476" i="4"/>
  <c r="J1484" i="4"/>
  <c r="J1573" i="4"/>
  <c r="J1578" i="4"/>
  <c r="J1587" i="4"/>
  <c r="J1590" i="4"/>
  <c r="J1592" i="4"/>
  <c r="J1599" i="4"/>
  <c r="J1792" i="4"/>
  <c r="J1799" i="4"/>
  <c r="J1801" i="4"/>
  <c r="J1803" i="4"/>
  <c r="J1815" i="4"/>
  <c r="J1816" i="4"/>
  <c r="J2006" i="4"/>
  <c r="J2008" i="4"/>
  <c r="J2009" i="4"/>
  <c r="J2010" i="4"/>
  <c r="J2016" i="4"/>
  <c r="J2020" i="4"/>
  <c r="J2023" i="4"/>
  <c r="J2025" i="4"/>
  <c r="J2028" i="4"/>
  <c r="J2030" i="4"/>
  <c r="J2352" i="4"/>
  <c r="J2355" i="4"/>
  <c r="J2359" i="4"/>
  <c r="J2361" i="4"/>
  <c r="J2372" i="4"/>
  <c r="J2374" i="4"/>
  <c r="J2377" i="4"/>
  <c r="J2387" i="4"/>
  <c r="J2567" i="4"/>
  <c r="J2568" i="4"/>
  <c r="J2571" i="4"/>
  <c r="J2575" i="4"/>
  <c r="J2576" i="4"/>
  <c r="K2580" i="4"/>
  <c r="J2587" i="4"/>
  <c r="J2592" i="4"/>
  <c r="J2918" i="4"/>
  <c r="J2922" i="4"/>
  <c r="J2923" i="4"/>
  <c r="J2925" i="4"/>
  <c r="J2939" i="4"/>
  <c r="J2942" i="4"/>
  <c r="J3162" i="4"/>
  <c r="J3168" i="4"/>
  <c r="J3169" i="4"/>
  <c r="J3170" i="4"/>
  <c r="J3173" i="4"/>
  <c r="J3178" i="4"/>
  <c r="J3179" i="4"/>
  <c r="J3185" i="4"/>
  <c r="J3385" i="4"/>
  <c r="J3389" i="4"/>
  <c r="J3393" i="4"/>
  <c r="J3398" i="4"/>
  <c r="J3551" i="4"/>
  <c r="J3552" i="4"/>
  <c r="J3553" i="4"/>
  <c r="J3555" i="4"/>
  <c r="J3563" i="4"/>
  <c r="J3564" i="4"/>
  <c r="J3565" i="4"/>
  <c r="J3568" i="4"/>
  <c r="J3573" i="4"/>
  <c r="J3575" i="4"/>
  <c r="J3653" i="4"/>
  <c r="J3668" i="4"/>
  <c r="J3670" i="4"/>
  <c r="J3673" i="4"/>
  <c r="J3674" i="4"/>
  <c r="J3675" i="4"/>
  <c r="J3949" i="4"/>
  <c r="J1281" i="4"/>
  <c r="J563" i="4"/>
  <c r="J682" i="4"/>
  <c r="J688" i="4"/>
  <c r="J700" i="4"/>
  <c r="J703" i="4"/>
  <c r="J707" i="4"/>
  <c r="K3988" i="4"/>
  <c r="J3972" i="4"/>
  <c r="J3959" i="4"/>
  <c r="J3950" i="4"/>
  <c r="J3941" i="4"/>
  <c r="J1655" i="4"/>
  <c r="J1644" i="4"/>
  <c r="J1648" i="4"/>
  <c r="J1665" i="4"/>
  <c r="J3908" i="4"/>
  <c r="J1524" i="4"/>
  <c r="J3893" i="4"/>
  <c r="J3886" i="4"/>
  <c r="J1609" i="4"/>
  <c r="J1620" i="4"/>
  <c r="J1630" i="4"/>
  <c r="J1635" i="4"/>
  <c r="J1613" i="4"/>
  <c r="J1623" i="4"/>
  <c r="J3871" i="4"/>
  <c r="J3870" i="4"/>
  <c r="J97" i="4"/>
  <c r="J3055" i="4"/>
  <c r="J3066" i="4"/>
  <c r="J3072" i="4"/>
  <c r="J3081" i="4"/>
  <c r="J3059" i="4"/>
  <c r="J3861" i="4"/>
  <c r="J2342" i="4"/>
  <c r="J2320" i="4"/>
  <c r="J2316" i="4"/>
  <c r="J2272" i="4"/>
  <c r="J2263" i="4"/>
  <c r="J2260" i="4"/>
  <c r="J2257" i="4"/>
  <c r="J2250" i="4"/>
  <c r="J2088" i="4"/>
  <c r="J2085" i="4"/>
  <c r="J2082" i="4"/>
  <c r="J2075" i="4"/>
  <c r="J2062" i="4"/>
  <c r="J2040" i="4"/>
  <c r="J1917" i="4"/>
  <c r="J1913" i="4"/>
  <c r="J1907" i="4"/>
  <c r="J1896" i="4"/>
  <c r="J1777" i="4"/>
  <c r="J1773" i="4"/>
  <c r="J1759" i="4"/>
  <c r="J1755" i="4"/>
  <c r="J1702" i="4"/>
  <c r="J1698" i="4"/>
  <c r="J1695" i="4"/>
  <c r="J1692" i="4"/>
  <c r="J1558" i="4"/>
  <c r="J1551" i="4"/>
  <c r="J1548" i="4"/>
  <c r="J1536" i="4"/>
  <c r="J1459" i="4"/>
  <c r="J1454" i="4"/>
  <c r="J1445" i="4"/>
  <c r="J1442" i="4"/>
  <c r="J1287" i="4"/>
  <c r="J1255" i="4"/>
  <c r="J1265" i="4"/>
  <c r="J1268" i="4"/>
  <c r="J1262" i="4"/>
  <c r="J1251" i="4"/>
  <c r="J1020" i="4"/>
  <c r="J1017" i="4"/>
  <c r="J1010" i="4"/>
  <c r="J1006" i="4"/>
  <c r="J520" i="4"/>
  <c r="J156" i="4"/>
  <c r="J149" i="4"/>
  <c r="J135" i="4"/>
  <c r="J16" i="4"/>
  <c r="K3891" i="4"/>
  <c r="E4616" i="4"/>
  <c r="E3828" i="4"/>
  <c r="E45" i="4"/>
  <c r="E2455" i="4"/>
  <c r="E4612" i="4"/>
  <c r="E44" i="4"/>
  <c r="E3827" i="4" s="1"/>
  <c r="K2437" i="4"/>
  <c r="K2444" i="4"/>
  <c r="E1654" i="4"/>
  <c r="E1261" i="4"/>
  <c r="E3362" i="4"/>
  <c r="E2045" i="4"/>
  <c r="K1543" i="4"/>
  <c r="E3248" i="4"/>
  <c r="E2049" i="4"/>
  <c r="E3662" i="4"/>
  <c r="K2420" i="4"/>
  <c r="E945" i="4"/>
  <c r="D2058" i="4"/>
  <c r="K1526" i="4"/>
  <c r="K2340" i="4"/>
  <c r="E124" i="4"/>
  <c r="E3677" i="4"/>
  <c r="K1710" i="4"/>
  <c r="K4735" i="4"/>
  <c r="D29" i="4"/>
  <c r="D3555" i="4"/>
  <c r="D3551" i="4"/>
  <c r="D3575" i="4"/>
  <c r="D3665" i="4"/>
  <c r="D3677" i="4"/>
  <c r="E203" i="4"/>
  <c r="E204" i="4"/>
  <c r="K1667" i="4"/>
  <c r="E2039" i="4"/>
  <c r="E3359" i="4"/>
  <c r="K3255" i="4"/>
  <c r="E3365" i="4"/>
  <c r="E937" i="4"/>
  <c r="E3652" i="4"/>
  <c r="E3674" i="4"/>
  <c r="D1298" i="4"/>
  <c r="D1533" i="4"/>
  <c r="D1567" i="4"/>
  <c r="E329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1" i="4"/>
  <c r="E122" i="4"/>
  <c r="E123" i="4"/>
  <c r="E125" i="4"/>
  <c r="E126" i="4"/>
  <c r="E127" i="4"/>
  <c r="E128" i="4"/>
  <c r="E129" i="4"/>
  <c r="E130" i="4"/>
  <c r="E131" i="4"/>
  <c r="E132" i="4"/>
  <c r="E136" i="4"/>
  <c r="E137" i="4"/>
  <c r="E138" i="4"/>
  <c r="E140" i="4"/>
  <c r="E141" i="4"/>
  <c r="E142" i="4"/>
  <c r="E143" i="4"/>
  <c r="E144" i="4"/>
  <c r="E145" i="4"/>
  <c r="E147" i="4"/>
  <c r="E148" i="4"/>
  <c r="E150" i="4"/>
  <c r="E151" i="4"/>
  <c r="E153" i="4"/>
  <c r="E154" i="4"/>
  <c r="E155" i="4"/>
  <c r="E157" i="4"/>
  <c r="E158" i="4"/>
  <c r="E159" i="4"/>
  <c r="E160" i="4"/>
  <c r="E162" i="4"/>
  <c r="E163" i="4"/>
  <c r="E164" i="4"/>
  <c r="E165" i="4"/>
  <c r="E166" i="4"/>
  <c r="E167" i="4"/>
  <c r="E20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70" i="4"/>
  <c r="E271" i="4"/>
  <c r="E272" i="4"/>
  <c r="E274" i="4"/>
  <c r="E275" i="4"/>
  <c r="E276" i="4"/>
  <c r="E277" i="4"/>
  <c r="E278" i="4"/>
  <c r="E279" i="4"/>
  <c r="E281" i="4"/>
  <c r="E282" i="4"/>
  <c r="E284" i="4"/>
  <c r="E285" i="4"/>
  <c r="E287" i="4"/>
  <c r="E288" i="4"/>
  <c r="E289" i="4"/>
  <c r="E291" i="4"/>
  <c r="E292" i="4"/>
  <c r="E293" i="4"/>
  <c r="E294" i="4"/>
  <c r="E296" i="4"/>
  <c r="E297" i="4"/>
  <c r="E298" i="4"/>
  <c r="E299" i="4"/>
  <c r="E300" i="4"/>
  <c r="E301" i="4"/>
  <c r="E305" i="4"/>
  <c r="E306" i="4"/>
  <c r="E307" i="4"/>
  <c r="E309" i="4"/>
  <c r="E310" i="4"/>
  <c r="E311" i="4"/>
  <c r="E312" i="4"/>
  <c r="E313" i="4"/>
  <c r="E314" i="4"/>
  <c r="E316" i="4"/>
  <c r="E317" i="4"/>
  <c r="E319" i="4"/>
  <c r="E320" i="4"/>
  <c r="E322" i="4"/>
  <c r="E323" i="4"/>
  <c r="E324" i="4"/>
  <c r="E326" i="4"/>
  <c r="E327" i="4"/>
  <c r="E328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5" i="4"/>
  <c r="E446" i="4"/>
  <c r="E447" i="4"/>
  <c r="E449" i="4"/>
  <c r="E450" i="4"/>
  <c r="E451" i="4"/>
  <c r="E452" i="4"/>
  <c r="E453" i="4"/>
  <c r="E454" i="4"/>
  <c r="E456" i="4"/>
  <c r="E457" i="4"/>
  <c r="E459" i="4"/>
  <c r="E460" i="4"/>
  <c r="E462" i="4"/>
  <c r="E463" i="4"/>
  <c r="E464" i="4"/>
  <c r="E466" i="4"/>
  <c r="E467" i="4"/>
  <c r="E468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6" i="4"/>
  <c r="E562" i="4"/>
  <c r="E565" i="4"/>
  <c r="E568" i="4"/>
  <c r="E569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6" i="4"/>
  <c r="K685" i="4"/>
  <c r="E684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7" i="4"/>
  <c r="E1008" i="4"/>
  <c r="E1009" i="4"/>
  <c r="E1011" i="4"/>
  <c r="E1012" i="4"/>
  <c r="E1013" i="4"/>
  <c r="E1014" i="4"/>
  <c r="E1015" i="4"/>
  <c r="E1016" i="4"/>
  <c r="E1018" i="4"/>
  <c r="E1019" i="4"/>
  <c r="E1021" i="4"/>
  <c r="E1022" i="4"/>
  <c r="E1024" i="4"/>
  <c r="E1025" i="4"/>
  <c r="E1026" i="4"/>
  <c r="E1028" i="4"/>
  <c r="E1029" i="4"/>
  <c r="E1030" i="4"/>
  <c r="E1031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52" i="4"/>
  <c r="E1253" i="4"/>
  <c r="E1254" i="4"/>
  <c r="E1256" i="4"/>
  <c r="E1257" i="4"/>
  <c r="E1258" i="4"/>
  <c r="E1259" i="4"/>
  <c r="E1263" i="4"/>
  <c r="E1264" i="4"/>
  <c r="E1266" i="4"/>
  <c r="E1267" i="4"/>
  <c r="E1270" i="4"/>
  <c r="E1271" i="4"/>
  <c r="E1273" i="4"/>
  <c r="E1274" i="4"/>
  <c r="E1275" i="4"/>
  <c r="E1276" i="4"/>
  <c r="E1279" i="4"/>
  <c r="E1280" i="4"/>
  <c r="E1284" i="4"/>
  <c r="E1285" i="4"/>
  <c r="E1303" i="4"/>
  <c r="E1545" i="4"/>
  <c r="E1605" i="4"/>
  <c r="E1606" i="4"/>
  <c r="E1610" i="4"/>
  <c r="E1611" i="4"/>
  <c r="E1612" i="4"/>
  <c r="E1614" i="4"/>
  <c r="E1615" i="4"/>
  <c r="E1616" i="4"/>
  <c r="E1617" i="4"/>
  <c r="E1628" i="4"/>
  <c r="E1629" i="4"/>
  <c r="E1630" i="4"/>
  <c r="E1631" i="4"/>
  <c r="E1632" i="4"/>
  <c r="E1633" i="4"/>
  <c r="E1634" i="4"/>
  <c r="E1640" i="4"/>
  <c r="E1641" i="4"/>
  <c r="E1645" i="4"/>
  <c r="E1646" i="4"/>
  <c r="E1647" i="4"/>
  <c r="E1649" i="4"/>
  <c r="E1650" i="4"/>
  <c r="E1651" i="4"/>
  <c r="E1652" i="4"/>
  <c r="E1656" i="4"/>
  <c r="E1657" i="4"/>
  <c r="E1660" i="4"/>
  <c r="E1675" i="4"/>
  <c r="E1676" i="4"/>
  <c r="E1680" i="4"/>
  <c r="E1681" i="4"/>
  <c r="E1682" i="4"/>
  <c r="E1716" i="4"/>
  <c r="E1717" i="4"/>
  <c r="E1718" i="4"/>
  <c r="E1719" i="4"/>
  <c r="E1720" i="4"/>
  <c r="E1721" i="4"/>
  <c r="E1722" i="4"/>
  <c r="E1723" i="4"/>
  <c r="E1724" i="4"/>
  <c r="E1725" i="4"/>
  <c r="E1726" i="4"/>
  <c r="E1727" i="4"/>
  <c r="E1728" i="4"/>
  <c r="E1729" i="4"/>
  <c r="E1730" i="4"/>
  <c r="E1731" i="4"/>
  <c r="E1732" i="4"/>
  <c r="E1733" i="4"/>
  <c r="E1734" i="4"/>
  <c r="E1735" i="4"/>
  <c r="E1736" i="4"/>
  <c r="E1737" i="4"/>
  <c r="E1738" i="4"/>
  <c r="E1739" i="4"/>
  <c r="E1740" i="4"/>
  <c r="E1741" i="4"/>
  <c r="E1742" i="4"/>
  <c r="E1743" i="4"/>
  <c r="E1744" i="4"/>
  <c r="E1745" i="4"/>
  <c r="E1746" i="4"/>
  <c r="E1747" i="4"/>
  <c r="E1748" i="4"/>
  <c r="E1749" i="4"/>
  <c r="E1750" i="4"/>
  <c r="E1751" i="4"/>
  <c r="E1752" i="4"/>
  <c r="E1756" i="4"/>
  <c r="E1757" i="4"/>
  <c r="E1758" i="4"/>
  <c r="E1760" i="4"/>
  <c r="E1761" i="4"/>
  <c r="E1762" i="4"/>
  <c r="E1763" i="4"/>
  <c r="E1764" i="4"/>
  <c r="E1784" i="4"/>
  <c r="E1785" i="4"/>
  <c r="E1786" i="4"/>
  <c r="E1787" i="4"/>
  <c r="E1788" i="4"/>
  <c r="E1822" i="4"/>
  <c r="E1823" i="4"/>
  <c r="E1824" i="4"/>
  <c r="E1825" i="4"/>
  <c r="E1826" i="4"/>
  <c r="E1827" i="4"/>
  <c r="E1828" i="4"/>
  <c r="E1829" i="4"/>
  <c r="E1830" i="4"/>
  <c r="E1831" i="4"/>
  <c r="E1832" i="4"/>
  <c r="E1833" i="4"/>
  <c r="E1834" i="4"/>
  <c r="E1835" i="4"/>
  <c r="E1836" i="4"/>
  <c r="E1837" i="4"/>
  <c r="E1838" i="4"/>
  <c r="E1839" i="4"/>
  <c r="E1840" i="4"/>
  <c r="E1841" i="4"/>
  <c r="E1842" i="4"/>
  <c r="E1843" i="4"/>
  <c r="E1844" i="4"/>
  <c r="E1845" i="4"/>
  <c r="E1846" i="4"/>
  <c r="E1847" i="4"/>
  <c r="E1848" i="4"/>
  <c r="E1849" i="4"/>
  <c r="E1850" i="4"/>
  <c r="E1851" i="4"/>
  <c r="E1852" i="4"/>
  <c r="E1853" i="4"/>
  <c r="E1854" i="4"/>
  <c r="E1855" i="4"/>
  <c r="E1856" i="4"/>
  <c r="E1857" i="4"/>
  <c r="E1858" i="4"/>
  <c r="E1859" i="4"/>
  <c r="E1860" i="4"/>
  <c r="E1861" i="4"/>
  <c r="E1862" i="4"/>
  <c r="E1863" i="4"/>
  <c r="E1864" i="4"/>
  <c r="E1865" i="4"/>
  <c r="E1866" i="4"/>
  <c r="E1867" i="4"/>
  <c r="E1868" i="4"/>
  <c r="E1869" i="4"/>
  <c r="E1870" i="4"/>
  <c r="E1871" i="4"/>
  <c r="E1872" i="4"/>
  <c r="E1873" i="4"/>
  <c r="E1874" i="4"/>
  <c r="E1875" i="4"/>
  <c r="E1876" i="4"/>
  <c r="E1877" i="4"/>
  <c r="E1878" i="4"/>
  <c r="E1879" i="4"/>
  <c r="E1880" i="4"/>
  <c r="E1881" i="4"/>
  <c r="E1882" i="4"/>
  <c r="E1883" i="4"/>
  <c r="E1884" i="4"/>
  <c r="E1885" i="4"/>
  <c r="E1886" i="4"/>
  <c r="E1887" i="4"/>
  <c r="E1888" i="4"/>
  <c r="E1889" i="4"/>
  <c r="E1890" i="4"/>
  <c r="E1891" i="4"/>
  <c r="E1892" i="4"/>
  <c r="E1893" i="4"/>
  <c r="E1897" i="4"/>
  <c r="E1898" i="4"/>
  <c r="E1899" i="4"/>
  <c r="E1901" i="4"/>
  <c r="E1902" i="4"/>
  <c r="E1903" i="4"/>
  <c r="E1904" i="4"/>
  <c r="E1905" i="4"/>
  <c r="E1906" i="4"/>
  <c r="E1908" i="4"/>
  <c r="E1909" i="4"/>
  <c r="E1911" i="4"/>
  <c r="E1912" i="4"/>
  <c r="E1914" i="4"/>
  <c r="E1915" i="4"/>
  <c r="E1916" i="4"/>
  <c r="E1918" i="4"/>
  <c r="E1919" i="4"/>
  <c r="E1920" i="4"/>
  <c r="E1921" i="4"/>
  <c r="E1923" i="4"/>
  <c r="E1924" i="4"/>
  <c r="E1925" i="4"/>
  <c r="E1926" i="4"/>
  <c r="E1927" i="4"/>
  <c r="E1928" i="4"/>
  <c r="E1929" i="4"/>
  <c r="E1930" i="4"/>
  <c r="E1931" i="4"/>
  <c r="E1932" i="4"/>
  <c r="E1933" i="4"/>
  <c r="E1934" i="4"/>
  <c r="E1935" i="4"/>
  <c r="E1936" i="4"/>
  <c r="E1937" i="4"/>
  <c r="E1938" i="4"/>
  <c r="E1939" i="4"/>
  <c r="E1940" i="4"/>
  <c r="E1941" i="4"/>
  <c r="E1942" i="4"/>
  <c r="E1943" i="4"/>
  <c r="E1944" i="4"/>
  <c r="E1945" i="4"/>
  <c r="E1946" i="4"/>
  <c r="E1947" i="4"/>
  <c r="E1948" i="4"/>
  <c r="E1949" i="4"/>
  <c r="E1950" i="4"/>
  <c r="E1951" i="4"/>
  <c r="E1952" i="4"/>
  <c r="E1953" i="4"/>
  <c r="E1954" i="4"/>
  <c r="E1955" i="4"/>
  <c r="E1956" i="4"/>
  <c r="E1957" i="4"/>
  <c r="E1958" i="4"/>
  <c r="E1959" i="4"/>
  <c r="E1960" i="4"/>
  <c r="E1961" i="4"/>
  <c r="E1962" i="4"/>
  <c r="E1963" i="4"/>
  <c r="E1964" i="4"/>
  <c r="E1965" i="4"/>
  <c r="E1966" i="4"/>
  <c r="E1967" i="4"/>
  <c r="E1968" i="4"/>
  <c r="E1969" i="4"/>
  <c r="E1970" i="4"/>
  <c r="E1971" i="4"/>
  <c r="E1972" i="4"/>
  <c r="E1973" i="4"/>
  <c r="E1974" i="4"/>
  <c r="E1975" i="4"/>
  <c r="E1976" i="4"/>
  <c r="E1977" i="4"/>
  <c r="E1978" i="4"/>
  <c r="E1979" i="4"/>
  <c r="E1980" i="4"/>
  <c r="E1981" i="4"/>
  <c r="E1982" i="4"/>
  <c r="E1983" i="4"/>
  <c r="E1984" i="4"/>
  <c r="E1985" i="4"/>
  <c r="E1986" i="4"/>
  <c r="E1987" i="4"/>
  <c r="E1988" i="4"/>
  <c r="E1989" i="4"/>
  <c r="E1990" i="4"/>
  <c r="E1991" i="4"/>
  <c r="E1992" i="4"/>
  <c r="E1993" i="4"/>
  <c r="E1994" i="4"/>
  <c r="E1995" i="4"/>
  <c r="E1996" i="4"/>
  <c r="E1997" i="4"/>
  <c r="E1998" i="4"/>
  <c r="E2032" i="4"/>
  <c r="E2033" i="4"/>
  <c r="E2067" i="4"/>
  <c r="E2068" i="4"/>
  <c r="E2072" i="4"/>
  <c r="E2073" i="4"/>
  <c r="E2074" i="4"/>
  <c r="E2076" i="4"/>
  <c r="E2077" i="4"/>
  <c r="E2078" i="4"/>
  <c r="E2079" i="4"/>
  <c r="E2080" i="4"/>
  <c r="E2081" i="4"/>
  <c r="E2083" i="4"/>
  <c r="E2084" i="4"/>
  <c r="E2086" i="4"/>
  <c r="E2087" i="4"/>
  <c r="E2089" i="4"/>
  <c r="E2090" i="4"/>
  <c r="E2091" i="4"/>
  <c r="E2093" i="4"/>
  <c r="E2094" i="4"/>
  <c r="E2095" i="4"/>
  <c r="E2096" i="4"/>
  <c r="E2098" i="4"/>
  <c r="E2099" i="4"/>
  <c r="E2100" i="4"/>
  <c r="E2101" i="4"/>
  <c r="E2102" i="4"/>
  <c r="E2103" i="4"/>
  <c r="E2104" i="4"/>
  <c r="E2105" i="4"/>
  <c r="E2106" i="4"/>
  <c r="E2107" i="4"/>
  <c r="E2108" i="4"/>
  <c r="E2109" i="4"/>
  <c r="E2110" i="4"/>
  <c r="E2111" i="4"/>
  <c r="E2112" i="4"/>
  <c r="E2113" i="4"/>
  <c r="E2114" i="4"/>
  <c r="E2115" i="4"/>
  <c r="E2116" i="4"/>
  <c r="E2117" i="4"/>
  <c r="E2118" i="4"/>
  <c r="E2119" i="4"/>
  <c r="E2120" i="4"/>
  <c r="E2121" i="4"/>
  <c r="E2122" i="4"/>
  <c r="E2123" i="4"/>
  <c r="E2124" i="4"/>
  <c r="E2125" i="4"/>
  <c r="E2126" i="4"/>
  <c r="E2127" i="4"/>
  <c r="E2128" i="4"/>
  <c r="E2129" i="4"/>
  <c r="E2130" i="4"/>
  <c r="E2131" i="4"/>
  <c r="E2132" i="4"/>
  <c r="E2133" i="4"/>
  <c r="E2134" i="4"/>
  <c r="E2135" i="4"/>
  <c r="E2136" i="4"/>
  <c r="E2137" i="4"/>
  <c r="E2138" i="4"/>
  <c r="E2139" i="4"/>
  <c r="E2140" i="4"/>
  <c r="E2141" i="4"/>
  <c r="E2142" i="4"/>
  <c r="E2143" i="4"/>
  <c r="E2144" i="4"/>
  <c r="E2145" i="4"/>
  <c r="E2146" i="4"/>
  <c r="E2147" i="4"/>
  <c r="E2148" i="4"/>
  <c r="E2149" i="4"/>
  <c r="E2150" i="4"/>
  <c r="E2151" i="4"/>
  <c r="E2152" i="4"/>
  <c r="E2153" i="4"/>
  <c r="E2154" i="4"/>
  <c r="E2155" i="4"/>
  <c r="E2156" i="4"/>
  <c r="E2157" i="4"/>
  <c r="E2158" i="4"/>
  <c r="E2159" i="4"/>
  <c r="E2160" i="4"/>
  <c r="E2161" i="4"/>
  <c r="E2162" i="4"/>
  <c r="E2163" i="4"/>
  <c r="E2164" i="4"/>
  <c r="E2165" i="4"/>
  <c r="E2166" i="4"/>
  <c r="E2167" i="4"/>
  <c r="E2168" i="4"/>
  <c r="E2169" i="4"/>
  <c r="E2170" i="4"/>
  <c r="E2171" i="4"/>
  <c r="E2172" i="4"/>
  <c r="E2173" i="4"/>
  <c r="E2174" i="4"/>
  <c r="E2175" i="4"/>
  <c r="E2176" i="4"/>
  <c r="E2177" i="4"/>
  <c r="E2178" i="4"/>
  <c r="E2179" i="4"/>
  <c r="E2180" i="4"/>
  <c r="E2181" i="4"/>
  <c r="E2182" i="4"/>
  <c r="E2183" i="4"/>
  <c r="E2184" i="4"/>
  <c r="E2185" i="4"/>
  <c r="E2186" i="4"/>
  <c r="E2187" i="4"/>
  <c r="E2188" i="4"/>
  <c r="E2189" i="4"/>
  <c r="E2190" i="4"/>
  <c r="E2191" i="4"/>
  <c r="E2192" i="4"/>
  <c r="E2193" i="4"/>
  <c r="E2194" i="4"/>
  <c r="E2195" i="4"/>
  <c r="E2196" i="4"/>
  <c r="E2197" i="4"/>
  <c r="E2198" i="4"/>
  <c r="E2199" i="4"/>
  <c r="E2200" i="4"/>
  <c r="E2201" i="4"/>
  <c r="E2202" i="4"/>
  <c r="E2203" i="4"/>
  <c r="E2204" i="4"/>
  <c r="E2205" i="4"/>
  <c r="E2206" i="4"/>
  <c r="E2207" i="4"/>
  <c r="E2208" i="4"/>
  <c r="E2209" i="4"/>
  <c r="E2210" i="4"/>
  <c r="E2211" i="4"/>
  <c r="E2212" i="4"/>
  <c r="E2213" i="4"/>
  <c r="E2214" i="4"/>
  <c r="E2215" i="4"/>
  <c r="E2216" i="4"/>
  <c r="E2217" i="4"/>
  <c r="E2218" i="4"/>
  <c r="E2219" i="4"/>
  <c r="E2220" i="4"/>
  <c r="E2221" i="4"/>
  <c r="E2222" i="4"/>
  <c r="E2223" i="4"/>
  <c r="E2224" i="4"/>
  <c r="E2225" i="4"/>
  <c r="E2226" i="4"/>
  <c r="E2227" i="4"/>
  <c r="E2228" i="4"/>
  <c r="E2229" i="4"/>
  <c r="E2230" i="4"/>
  <c r="E2231" i="4"/>
  <c r="E2232" i="4"/>
  <c r="E2233" i="4"/>
  <c r="E2234" i="4"/>
  <c r="E2235" i="4"/>
  <c r="E2236" i="4"/>
  <c r="E2237" i="4"/>
  <c r="E2238" i="4"/>
  <c r="E2239" i="4"/>
  <c r="E2240" i="4"/>
  <c r="E2241" i="4"/>
  <c r="E2242" i="4"/>
  <c r="E2243" i="4"/>
  <c r="E2247" i="4"/>
  <c r="E2248" i="4"/>
  <c r="E2249" i="4"/>
  <c r="E2251" i="4"/>
  <c r="E2252" i="4"/>
  <c r="E2253" i="4"/>
  <c r="E2254" i="4"/>
  <c r="E2255" i="4"/>
  <c r="E2256" i="4"/>
  <c r="E2258" i="4"/>
  <c r="E2259" i="4"/>
  <c r="E2261" i="4"/>
  <c r="E2262" i="4"/>
  <c r="E2265" i="4"/>
  <c r="E2266" i="4"/>
  <c r="E2268" i="4"/>
  <c r="E2269" i="4"/>
  <c r="E2270" i="4"/>
  <c r="E2271" i="4"/>
  <c r="E2273" i="4"/>
  <c r="E2274" i="4"/>
  <c r="E2275" i="4"/>
  <c r="E2276" i="4"/>
  <c r="E2277" i="4"/>
  <c r="E2278" i="4"/>
  <c r="E2279" i="4"/>
  <c r="E2280" i="4"/>
  <c r="E2281" i="4"/>
  <c r="E2282" i="4"/>
  <c r="E2283" i="4"/>
  <c r="E2284" i="4"/>
  <c r="E2285" i="4"/>
  <c r="E2286" i="4"/>
  <c r="E2287" i="4"/>
  <c r="E2288" i="4"/>
  <c r="E2289" i="4"/>
  <c r="E2290" i="4"/>
  <c r="E2291" i="4"/>
  <c r="E2292" i="4"/>
  <c r="E2293" i="4"/>
  <c r="E2294" i="4"/>
  <c r="E2295" i="4"/>
  <c r="E2296" i="4"/>
  <c r="E2297" i="4"/>
  <c r="E2298" i="4"/>
  <c r="E2299" i="4"/>
  <c r="E2300" i="4"/>
  <c r="E2301" i="4"/>
  <c r="E2302" i="4"/>
  <c r="E2303" i="4"/>
  <c r="E2304" i="4"/>
  <c r="E2305" i="4"/>
  <c r="E2306" i="4"/>
  <c r="E2307" i="4"/>
  <c r="E2308" i="4"/>
  <c r="E2309" i="4"/>
  <c r="E2310" i="4"/>
  <c r="E2311" i="4"/>
  <c r="E2312" i="4"/>
  <c r="E2313" i="4"/>
  <c r="E2347" i="4"/>
  <c r="E2348" i="4"/>
  <c r="E2396" i="4"/>
  <c r="E2397" i="4"/>
  <c r="E2412" i="4"/>
  <c r="E2423" i="4"/>
  <c r="E2437" i="4"/>
  <c r="E2454" i="4"/>
  <c r="E2456" i="4"/>
  <c r="E2457" i="4"/>
  <c r="E2458" i="4"/>
  <c r="E2459" i="4"/>
  <c r="E2460" i="4"/>
  <c r="E2461" i="4"/>
  <c r="E2462" i="4"/>
  <c r="E2463" i="4"/>
  <c r="E2464" i="4"/>
  <c r="E2465" i="4"/>
  <c r="E2466" i="4"/>
  <c r="E2467" i="4"/>
  <c r="E2468" i="4"/>
  <c r="E2469" i="4"/>
  <c r="E2470" i="4"/>
  <c r="E2471" i="4"/>
  <c r="E2472" i="4"/>
  <c r="E2473" i="4"/>
  <c r="E2474" i="4"/>
  <c r="E2475" i="4"/>
  <c r="E2476" i="4"/>
  <c r="E2477" i="4"/>
  <c r="E2478" i="4"/>
  <c r="E2479" i="4"/>
  <c r="E2480" i="4"/>
  <c r="E2481" i="4"/>
  <c r="E2482" i="4"/>
  <c r="E2483" i="4"/>
  <c r="E2484" i="4"/>
  <c r="E2485" i="4"/>
  <c r="E2486" i="4"/>
  <c r="E2487" i="4"/>
  <c r="E2488" i="4"/>
  <c r="E2489" i="4"/>
  <c r="E2490" i="4"/>
  <c r="E2491" i="4"/>
  <c r="E2492" i="4"/>
  <c r="E2493" i="4"/>
  <c r="E2494" i="4"/>
  <c r="E2495" i="4"/>
  <c r="E2496" i="4"/>
  <c r="E2497" i="4"/>
  <c r="E2498" i="4"/>
  <c r="E2499" i="4"/>
  <c r="E2500" i="4"/>
  <c r="E2501" i="4"/>
  <c r="E2502" i="4"/>
  <c r="E2503" i="4"/>
  <c r="E2504" i="4"/>
  <c r="E2505" i="4"/>
  <c r="E2506" i="4"/>
  <c r="E2507" i="4"/>
  <c r="E2508" i="4"/>
  <c r="E2509" i="4"/>
  <c r="E2510" i="4"/>
  <c r="E2511" i="4"/>
  <c r="E2512" i="4"/>
  <c r="E2513" i="4"/>
  <c r="E2514" i="4"/>
  <c r="E2515" i="4"/>
  <c r="E2516" i="4"/>
  <c r="E2517" i="4"/>
  <c r="E2518" i="4"/>
  <c r="E2519" i="4"/>
  <c r="E2520" i="4"/>
  <c r="E2521" i="4"/>
  <c r="E2522" i="4"/>
  <c r="E2523" i="4"/>
  <c r="E2524" i="4"/>
  <c r="E2525" i="4"/>
  <c r="E2526" i="4"/>
  <c r="E2527" i="4"/>
  <c r="E2535" i="4"/>
  <c r="E2536" i="4"/>
  <c r="E2537" i="4"/>
  <c r="E2538" i="4"/>
  <c r="E2539" i="4"/>
  <c r="E2541" i="4"/>
  <c r="E2542" i="4"/>
  <c r="E2543" i="4"/>
  <c r="E2544" i="4"/>
  <c r="E2545" i="4"/>
  <c r="E2546" i="4"/>
  <c r="E2549" i="4"/>
  <c r="E2550" i="4"/>
  <c r="E2551" i="4"/>
  <c r="E2552" i="4"/>
  <c r="E2553" i="4"/>
  <c r="E2554" i="4"/>
  <c r="E2555" i="4"/>
  <c r="E2558" i="4"/>
  <c r="E2559" i="4"/>
  <c r="E2560" i="4"/>
  <c r="E2561" i="4"/>
  <c r="E2562" i="4"/>
  <c r="E2580" i="4"/>
  <c r="E2596" i="4"/>
  <c r="E2597" i="4"/>
  <c r="E2601" i="4"/>
  <c r="E2602" i="4"/>
  <c r="E2603" i="4"/>
  <c r="E2605" i="4"/>
  <c r="E2606" i="4"/>
  <c r="E2607" i="4"/>
  <c r="E2608" i="4"/>
  <c r="E2609" i="4"/>
  <c r="E2610" i="4"/>
  <c r="E2612" i="4"/>
  <c r="E2613" i="4"/>
  <c r="E2615" i="4"/>
  <c r="E2616" i="4"/>
  <c r="E2618" i="4"/>
  <c r="E2619" i="4"/>
  <c r="E2620" i="4"/>
  <c r="E2622" i="4"/>
  <c r="E2623" i="4"/>
  <c r="E2624" i="4"/>
  <c r="E2625" i="4"/>
  <c r="E2627" i="4"/>
  <c r="E2628" i="4"/>
  <c r="E2629" i="4"/>
  <c r="E2630" i="4"/>
  <c r="E2631" i="4"/>
  <c r="E2632" i="4"/>
  <c r="E2649" i="4"/>
  <c r="E2661" i="4"/>
  <c r="E2635" i="4"/>
  <c r="E2636" i="4"/>
  <c r="E2637" i="4"/>
  <c r="E2638" i="4"/>
  <c r="E2640" i="4"/>
  <c r="E2641" i="4"/>
  <c r="E2642" i="4"/>
  <c r="E2643" i="4"/>
  <c r="E2644" i="4"/>
  <c r="E2645" i="4"/>
  <c r="E2647" i="4"/>
  <c r="E2648" i="4"/>
  <c r="E2650" i="4"/>
  <c r="E2651" i="4"/>
  <c r="E2653" i="4"/>
  <c r="E2654" i="4"/>
  <c r="E2655" i="4"/>
  <c r="E2657" i="4"/>
  <c r="E2658" i="4"/>
  <c r="E2659" i="4"/>
  <c r="E2660" i="4"/>
  <c r="E2662" i="4"/>
  <c r="E2663" i="4"/>
  <c r="E2664" i="4"/>
  <c r="E2665" i="4"/>
  <c r="E2666" i="4"/>
  <c r="E2667" i="4"/>
  <c r="E2684" i="4"/>
  <c r="E2671" i="4"/>
  <c r="E2672" i="4"/>
  <c r="E2673" i="4"/>
  <c r="E2675" i="4"/>
  <c r="E2676" i="4"/>
  <c r="E2677" i="4"/>
  <c r="E2678" i="4"/>
  <c r="E2679" i="4"/>
  <c r="E2680" i="4"/>
  <c r="E2682" i="4"/>
  <c r="E2683" i="4"/>
  <c r="E2685" i="4"/>
  <c r="E2686" i="4"/>
  <c r="E2688" i="4"/>
  <c r="E2689" i="4"/>
  <c r="E2690" i="4"/>
  <c r="E2692" i="4"/>
  <c r="E2693" i="4"/>
  <c r="E2694" i="4"/>
  <c r="E2695" i="4"/>
  <c r="E2697" i="4"/>
  <c r="E2698" i="4"/>
  <c r="E2699" i="4"/>
  <c r="E2700" i="4"/>
  <c r="E2701" i="4"/>
  <c r="E2702" i="4"/>
  <c r="E2706" i="4"/>
  <c r="E2707" i="4"/>
  <c r="E2708" i="4"/>
  <c r="E2710" i="4"/>
  <c r="E2711" i="4"/>
  <c r="E2712" i="4"/>
  <c r="E2713" i="4"/>
  <c r="E2714" i="4"/>
  <c r="E2715" i="4"/>
  <c r="E2717" i="4"/>
  <c r="E2718" i="4"/>
  <c r="E2720" i="4"/>
  <c r="E2721" i="4"/>
  <c r="E2723" i="4"/>
  <c r="E2724" i="4"/>
  <c r="E2725" i="4"/>
  <c r="E2727" i="4"/>
  <c r="E2728" i="4"/>
  <c r="E2729" i="4"/>
  <c r="E2730" i="4"/>
  <c r="E2732" i="4"/>
  <c r="E2733" i="4"/>
  <c r="E2734" i="4"/>
  <c r="E2735" i="4"/>
  <c r="E2736" i="4"/>
  <c r="E2737" i="4"/>
  <c r="E2738" i="4"/>
  <c r="E2739" i="4"/>
  <c r="E2740" i="4"/>
  <c r="E2741" i="4"/>
  <c r="E2742" i="4"/>
  <c r="E2743" i="4"/>
  <c r="E2744" i="4"/>
  <c r="E2745" i="4"/>
  <c r="E2746" i="4"/>
  <c r="E2747" i="4"/>
  <c r="E2748" i="4"/>
  <c r="E2749" i="4"/>
  <c r="E2750" i="4"/>
  <c r="E2751" i="4"/>
  <c r="E2752" i="4"/>
  <c r="E2753" i="4"/>
  <c r="E2754" i="4"/>
  <c r="E2755" i="4"/>
  <c r="E2756" i="4"/>
  <c r="E2757" i="4"/>
  <c r="E2758" i="4"/>
  <c r="E2759" i="4"/>
  <c r="E2760" i="4"/>
  <c r="E2761" i="4"/>
  <c r="E2762" i="4"/>
  <c r="E2763" i="4"/>
  <c r="E2764" i="4"/>
  <c r="E2765" i="4"/>
  <c r="E2766" i="4"/>
  <c r="E2767" i="4"/>
  <c r="E2768" i="4"/>
  <c r="E2769" i="4"/>
  <c r="E2770" i="4"/>
  <c r="E2771" i="4"/>
  <c r="E2772" i="4"/>
  <c r="E2773" i="4"/>
  <c r="E2774" i="4"/>
  <c r="E2775" i="4"/>
  <c r="E2776" i="4"/>
  <c r="E2777" i="4"/>
  <c r="E2778" i="4"/>
  <c r="E2779" i="4"/>
  <c r="E2780" i="4"/>
  <c r="E2781" i="4"/>
  <c r="E2782" i="4"/>
  <c r="E2783" i="4"/>
  <c r="E2784" i="4"/>
  <c r="E2785" i="4"/>
  <c r="E2786" i="4"/>
  <c r="E2787" i="4"/>
  <c r="E2788" i="4"/>
  <c r="E2789" i="4"/>
  <c r="E2790" i="4"/>
  <c r="E2791" i="4"/>
  <c r="E2792" i="4"/>
  <c r="E2793" i="4"/>
  <c r="E2794" i="4"/>
  <c r="E2795" i="4"/>
  <c r="E2796" i="4"/>
  <c r="E2797" i="4"/>
  <c r="E2798" i="4"/>
  <c r="E2799" i="4"/>
  <c r="E2800" i="4"/>
  <c r="E2801" i="4"/>
  <c r="E2802" i="4"/>
  <c r="E2803" i="4"/>
  <c r="E2804" i="4"/>
  <c r="E2805" i="4"/>
  <c r="E2806" i="4"/>
  <c r="E2807" i="4"/>
  <c r="E2808" i="4"/>
  <c r="E2809" i="4"/>
  <c r="E2810" i="4"/>
  <c r="E2811" i="4"/>
  <c r="E2812" i="4"/>
  <c r="E2813" i="4"/>
  <c r="E2814" i="4"/>
  <c r="E2815" i="4"/>
  <c r="E2816" i="4"/>
  <c r="E2817" i="4"/>
  <c r="E2818" i="4"/>
  <c r="E2819" i="4"/>
  <c r="E2820" i="4"/>
  <c r="E2821" i="4"/>
  <c r="E2822" i="4"/>
  <c r="E2823" i="4"/>
  <c r="E2824" i="4"/>
  <c r="E2825" i="4"/>
  <c r="E2826" i="4"/>
  <c r="E2827" i="4"/>
  <c r="E2828" i="4"/>
  <c r="E2829" i="4"/>
  <c r="E2830" i="4"/>
  <c r="E2831" i="4"/>
  <c r="E2832" i="4"/>
  <c r="E2833" i="4"/>
  <c r="E2834" i="4"/>
  <c r="E2835" i="4"/>
  <c r="E2836" i="4"/>
  <c r="E2837" i="4"/>
  <c r="E2838" i="4"/>
  <c r="E2839" i="4"/>
  <c r="E2840" i="4"/>
  <c r="E2841" i="4"/>
  <c r="E2842" i="4"/>
  <c r="E2843" i="4"/>
  <c r="E2844" i="4"/>
  <c r="E2845" i="4"/>
  <c r="E2846" i="4"/>
  <c r="E2847" i="4"/>
  <c r="E2848" i="4"/>
  <c r="E2849" i="4"/>
  <c r="E2850" i="4"/>
  <c r="E2851" i="4"/>
  <c r="E2852" i="4"/>
  <c r="E2853" i="4"/>
  <c r="E2854" i="4"/>
  <c r="E2855" i="4"/>
  <c r="E2856" i="4"/>
  <c r="E2857" i="4"/>
  <c r="E2858" i="4"/>
  <c r="E2859" i="4"/>
  <c r="E2860" i="4"/>
  <c r="E2861" i="4"/>
  <c r="E2862" i="4"/>
  <c r="E2863" i="4"/>
  <c r="E2864" i="4"/>
  <c r="E2865" i="4"/>
  <c r="E2866" i="4"/>
  <c r="E2867" i="4"/>
  <c r="E2868" i="4"/>
  <c r="E2869" i="4"/>
  <c r="E2870" i="4"/>
  <c r="E2871" i="4"/>
  <c r="E2872" i="4"/>
  <c r="E2873" i="4"/>
  <c r="E2874" i="4"/>
  <c r="E2875" i="4"/>
  <c r="E2876" i="4"/>
  <c r="E2877" i="4"/>
  <c r="E2878" i="4"/>
  <c r="E2879" i="4"/>
  <c r="E2880" i="4"/>
  <c r="E2881" i="4"/>
  <c r="E2882" i="4"/>
  <c r="E2883" i="4"/>
  <c r="E2884" i="4"/>
  <c r="E2885" i="4"/>
  <c r="E2886" i="4"/>
  <c r="E2887" i="4"/>
  <c r="E2888" i="4"/>
  <c r="E2889" i="4"/>
  <c r="E2890" i="4"/>
  <c r="E2891" i="4"/>
  <c r="E2892" i="4"/>
  <c r="E2893" i="4"/>
  <c r="E2894" i="4"/>
  <c r="E2895" i="4"/>
  <c r="E2896" i="4"/>
  <c r="E2897" i="4"/>
  <c r="E2898" i="4"/>
  <c r="E2899" i="4"/>
  <c r="E2900" i="4"/>
  <c r="E2901" i="4"/>
  <c r="E2902" i="4"/>
  <c r="E2903" i="4"/>
  <c r="E2904" i="4"/>
  <c r="E2905" i="4"/>
  <c r="E2906" i="4"/>
  <c r="E2907" i="4"/>
  <c r="E2908" i="4"/>
  <c r="E2909" i="4"/>
  <c r="E2910" i="4"/>
  <c r="E2911" i="4"/>
  <c r="E2912" i="4"/>
  <c r="E2946" i="4"/>
  <c r="E2947" i="4"/>
  <c r="J2971" i="4"/>
  <c r="E2981" i="4"/>
  <c r="E2982" i="4"/>
  <c r="E2983" i="4"/>
  <c r="E2984" i="4"/>
  <c r="E2985" i="4"/>
  <c r="E2986" i="4"/>
  <c r="E2987" i="4"/>
  <c r="E2988" i="4"/>
  <c r="E2989" i="4"/>
  <c r="E2990" i="4"/>
  <c r="E2991" i="4"/>
  <c r="E2992" i="4"/>
  <c r="E2993" i="4"/>
  <c r="E2994" i="4"/>
  <c r="E2995" i="4"/>
  <c r="E2996" i="4"/>
  <c r="E2997" i="4"/>
  <c r="E2998" i="4"/>
  <c r="E2999" i="4"/>
  <c r="E3000" i="4"/>
  <c r="E3001" i="4"/>
  <c r="E3002" i="4"/>
  <c r="E3003" i="4"/>
  <c r="E3004" i="4"/>
  <c r="E3005" i="4"/>
  <c r="E3006" i="4"/>
  <c r="E3007" i="4"/>
  <c r="E3008" i="4"/>
  <c r="E3009" i="4"/>
  <c r="E3010" i="4"/>
  <c r="E3011" i="4"/>
  <c r="E3012" i="4"/>
  <c r="E3013" i="4"/>
  <c r="E3014" i="4"/>
  <c r="E3015" i="4"/>
  <c r="E3016" i="4"/>
  <c r="E3017" i="4"/>
  <c r="E3021" i="4"/>
  <c r="E3022" i="4"/>
  <c r="E3023" i="4"/>
  <c r="E3025" i="4"/>
  <c r="E3026" i="4"/>
  <c r="E3027" i="4"/>
  <c r="E3028" i="4"/>
  <c r="E3030" i="4"/>
  <c r="E3032" i="4"/>
  <c r="E3033" i="4"/>
  <c r="E3035" i="4"/>
  <c r="E3036" i="4"/>
  <c r="E3038" i="4"/>
  <c r="E3039" i="4"/>
  <c r="E3040" i="4"/>
  <c r="E3042" i="4"/>
  <c r="E3044" i="4"/>
  <c r="E3045" i="4"/>
  <c r="E3047" i="4"/>
  <c r="E3048" i="4"/>
  <c r="E3049" i="4"/>
  <c r="E3050" i="4"/>
  <c r="E3051" i="4"/>
  <c r="E3052" i="4"/>
  <c r="E3056" i="4"/>
  <c r="E3057" i="4"/>
  <c r="E3058" i="4"/>
  <c r="E3060" i="4"/>
  <c r="E3061" i="4"/>
  <c r="E3062" i="4"/>
  <c r="E3063" i="4"/>
  <c r="E3064" i="4"/>
  <c r="E3065" i="4"/>
  <c r="E3067" i="4"/>
  <c r="E3068" i="4"/>
  <c r="E3070" i="4"/>
  <c r="E3071" i="4"/>
  <c r="E3073" i="4"/>
  <c r="E3074" i="4"/>
  <c r="E3075" i="4"/>
  <c r="E3077" i="4"/>
  <c r="E3079" i="4"/>
  <c r="E3080" i="4"/>
  <c r="E3082" i="4"/>
  <c r="E3083" i="4"/>
  <c r="E3084" i="4"/>
  <c r="E3085" i="4"/>
  <c r="E3086" i="4"/>
  <c r="E3087" i="4"/>
  <c r="E3088" i="4"/>
  <c r="E3089" i="4"/>
  <c r="E3090" i="4"/>
  <c r="E3091" i="4"/>
  <c r="E3092" i="4"/>
  <c r="E3093" i="4"/>
  <c r="E3094" i="4"/>
  <c r="E3095" i="4"/>
  <c r="E3096" i="4"/>
  <c r="E3097" i="4"/>
  <c r="E3098" i="4"/>
  <c r="E3099" i="4"/>
  <c r="E3100" i="4"/>
  <c r="E3101" i="4"/>
  <c r="E3102" i="4"/>
  <c r="E3103" i="4"/>
  <c r="E3104" i="4"/>
  <c r="E3105" i="4"/>
  <c r="E3106" i="4"/>
  <c r="E3107" i="4"/>
  <c r="E3108" i="4"/>
  <c r="E3109" i="4"/>
  <c r="E3110" i="4"/>
  <c r="E3111" i="4"/>
  <c r="E3112" i="4"/>
  <c r="E3113" i="4"/>
  <c r="E3114" i="4"/>
  <c r="E3115" i="4"/>
  <c r="E3116" i="4"/>
  <c r="E3117" i="4"/>
  <c r="E3118" i="4"/>
  <c r="E3119" i="4"/>
  <c r="E3120" i="4"/>
  <c r="E3121" i="4"/>
  <c r="E3122" i="4"/>
  <c r="E3126" i="4"/>
  <c r="E3127" i="4"/>
  <c r="E3128" i="4"/>
  <c r="E3130" i="4"/>
  <c r="E3131" i="4"/>
  <c r="E3132" i="4"/>
  <c r="E3133" i="4"/>
  <c r="E3134" i="4"/>
  <c r="E3135" i="4"/>
  <c r="E3137" i="4"/>
  <c r="E3138" i="4"/>
  <c r="E3140" i="4"/>
  <c r="E3141" i="4"/>
  <c r="E3143" i="4"/>
  <c r="E3144" i="4"/>
  <c r="E3145" i="4"/>
  <c r="E3147" i="4"/>
  <c r="E3148" i="4"/>
  <c r="E3149" i="4"/>
  <c r="E3150" i="4"/>
  <c r="E3152" i="4"/>
  <c r="E3153" i="4"/>
  <c r="E3154" i="4"/>
  <c r="E3155" i="4"/>
  <c r="E3156" i="4"/>
  <c r="E3157" i="4"/>
  <c r="E3191" i="4"/>
  <c r="E3192" i="4"/>
  <c r="E3193" i="4"/>
  <c r="E3194" i="4"/>
  <c r="E3195" i="4"/>
  <c r="E3196" i="4"/>
  <c r="E3197" i="4"/>
  <c r="E3198" i="4"/>
  <c r="E3199" i="4"/>
  <c r="E3200" i="4"/>
  <c r="E3201" i="4"/>
  <c r="E3202" i="4"/>
  <c r="E3203" i="4"/>
  <c r="E3204" i="4"/>
  <c r="E3205" i="4"/>
  <c r="E3206" i="4"/>
  <c r="E3207" i="4"/>
  <c r="E3208" i="4"/>
  <c r="E3209" i="4"/>
  <c r="E3210" i="4"/>
  <c r="E3211" i="4"/>
  <c r="E3212" i="4"/>
  <c r="E3213" i="4"/>
  <c r="E3214" i="4"/>
  <c r="E3215" i="4"/>
  <c r="E3216" i="4"/>
  <c r="E3217" i="4"/>
  <c r="E3218" i="4"/>
  <c r="E3219" i="4"/>
  <c r="E3220" i="4"/>
  <c r="E3221" i="4"/>
  <c r="E3222" i="4"/>
  <c r="E3223" i="4"/>
  <c r="E3224" i="4"/>
  <c r="E3225" i="4"/>
  <c r="E3226" i="4"/>
  <c r="E3227" i="4"/>
  <c r="E3231" i="4"/>
  <c r="E3232" i="4"/>
  <c r="E3233" i="4"/>
  <c r="E3235" i="4"/>
  <c r="E3236" i="4"/>
  <c r="E3237" i="4"/>
  <c r="E3238" i="4"/>
  <c r="E3239" i="4"/>
  <c r="E3242" i="4"/>
  <c r="E3243" i="4"/>
  <c r="E3245" i="4"/>
  <c r="E3246" i="4"/>
  <c r="E3576" i="4"/>
  <c r="E3577" i="4"/>
  <c r="E3581" i="4"/>
  <c r="E3582" i="4"/>
  <c r="E3583" i="4"/>
  <c r="E3585" i="4"/>
  <c r="E3586" i="4"/>
  <c r="E3587" i="4"/>
  <c r="E3588" i="4"/>
  <c r="E3589" i="4"/>
  <c r="E3590" i="4"/>
  <c r="E3593" i="4"/>
  <c r="E3595" i="4"/>
  <c r="E3596" i="4"/>
  <c r="E3598" i="4"/>
  <c r="E3599" i="4"/>
  <c r="E3600" i="4"/>
  <c r="E3602" i="4"/>
  <c r="E3603" i="4"/>
  <c r="E3604" i="4"/>
  <c r="E3605" i="4"/>
  <c r="E3607" i="4"/>
  <c r="E3608" i="4"/>
  <c r="E3609" i="4"/>
  <c r="E3610" i="4"/>
  <c r="E3611" i="4"/>
  <c r="E3612" i="4"/>
  <c r="E3613" i="4"/>
  <c r="E3614" i="4"/>
  <c r="E3615" i="4"/>
  <c r="E3616" i="4"/>
  <c r="E3617" i="4"/>
  <c r="E3618" i="4"/>
  <c r="E3619" i="4"/>
  <c r="E3620" i="4"/>
  <c r="E3621" i="4"/>
  <c r="E3622" i="4"/>
  <c r="E3623" i="4"/>
  <c r="E3624" i="4"/>
  <c r="E3625" i="4"/>
  <c r="E3626" i="4"/>
  <c r="E3627" i="4"/>
  <c r="E3628" i="4"/>
  <c r="E3629" i="4"/>
  <c r="E3630" i="4"/>
  <c r="E3631" i="4"/>
  <c r="E3632" i="4"/>
  <c r="E3633" i="4"/>
  <c r="E3634" i="4"/>
  <c r="E3635" i="4"/>
  <c r="E3636" i="4"/>
  <c r="E3637" i="4"/>
  <c r="E3638" i="4"/>
  <c r="E3639" i="4"/>
  <c r="E3640" i="4"/>
  <c r="E3641" i="4"/>
  <c r="E3642" i="4"/>
  <c r="E3643" i="4"/>
  <c r="E3644" i="4"/>
  <c r="E3645" i="4"/>
  <c r="E3646" i="4"/>
  <c r="E3647" i="4"/>
  <c r="E3681" i="4"/>
  <c r="E3682" i="4"/>
  <c r="E3686" i="4"/>
  <c r="E3687" i="4"/>
  <c r="E3688" i="4"/>
  <c r="E3690" i="4"/>
  <c r="E3691" i="4"/>
  <c r="E3692" i="4"/>
  <c r="E3693" i="4"/>
  <c r="E3694" i="4"/>
  <c r="E3695" i="4"/>
  <c r="E3697" i="4"/>
  <c r="E3698" i="4"/>
  <c r="E3700" i="4"/>
  <c r="E3701" i="4"/>
  <c r="E3703" i="4"/>
  <c r="E3704" i="4"/>
  <c r="E3705" i="4"/>
  <c r="E3707" i="4"/>
  <c r="E3708" i="4"/>
  <c r="E3709" i="4"/>
  <c r="E3710" i="4"/>
  <c r="E3712" i="4"/>
  <c r="E3713" i="4"/>
  <c r="E3714" i="4"/>
  <c r="E3715" i="4"/>
  <c r="E3716" i="4"/>
  <c r="E3717" i="4"/>
  <c r="E3721" i="4"/>
  <c r="E3722" i="4"/>
  <c r="E3723" i="4"/>
  <c r="E3725" i="4"/>
  <c r="E3726" i="4"/>
  <c r="E3727" i="4"/>
  <c r="E3728" i="4"/>
  <c r="E3729" i="4"/>
  <c r="E3730" i="4"/>
  <c r="E3732" i="4"/>
  <c r="E3733" i="4"/>
  <c r="E3735" i="4"/>
  <c r="E3736" i="4"/>
  <c r="E3738" i="4"/>
  <c r="E3739" i="4"/>
  <c r="E3740" i="4"/>
  <c r="E3742" i="4"/>
  <c r="E3743" i="4"/>
  <c r="E3744" i="4"/>
  <c r="E3745" i="4"/>
  <c r="E3747" i="4"/>
  <c r="E3748" i="4"/>
  <c r="E3749" i="4"/>
  <c r="E3750" i="4"/>
  <c r="E3751" i="4"/>
  <c r="E3752" i="4"/>
  <c r="E3756" i="4"/>
  <c r="E3757" i="4"/>
  <c r="E3758" i="4"/>
  <c r="E3760" i="4"/>
  <c r="E3761" i="4"/>
  <c r="E3762" i="4"/>
  <c r="E3763" i="4"/>
  <c r="E3764" i="4"/>
  <c r="E3765" i="4"/>
  <c r="E3767" i="4"/>
  <c r="E3768" i="4"/>
  <c r="E3770" i="4"/>
  <c r="E3771" i="4"/>
  <c r="E3773" i="4"/>
  <c r="E3774" i="4"/>
  <c r="E3775" i="4"/>
  <c r="E3777" i="4"/>
  <c r="E3778" i="4"/>
  <c r="E3779" i="4"/>
  <c r="E3780" i="4"/>
  <c r="E3782" i="4"/>
  <c r="E3783" i="4"/>
  <c r="E3784" i="4"/>
  <c r="E3785" i="4"/>
  <c r="E3786" i="4"/>
  <c r="E3787" i="4"/>
  <c r="J2574" i="4"/>
  <c r="K329" i="4"/>
  <c r="K469" i="4"/>
  <c r="K516" i="4"/>
  <c r="K565" i="4"/>
  <c r="K1261" i="4"/>
  <c r="K1545" i="4"/>
  <c r="K1547" i="4"/>
  <c r="K1610" i="4"/>
  <c r="K1611" i="4"/>
  <c r="K1612" i="4"/>
  <c r="K1614" i="4"/>
  <c r="K1615" i="4"/>
  <c r="K1616" i="4"/>
  <c r="K1617" i="4"/>
  <c r="K1628" i="4"/>
  <c r="K1629" i="4"/>
  <c r="K1631" i="4"/>
  <c r="K1632" i="4"/>
  <c r="K1633" i="4"/>
  <c r="K1634" i="4"/>
  <c r="K1640" i="4"/>
  <c r="K1641" i="4"/>
  <c r="K1709" i="4"/>
  <c r="K2401" i="4"/>
  <c r="K2438" i="4"/>
  <c r="K2452" i="4"/>
  <c r="K2455" i="4"/>
  <c r="K2456" i="4"/>
  <c r="K2457" i="4"/>
  <c r="K2458" i="4"/>
  <c r="K2459" i="4"/>
  <c r="K2460" i="4"/>
  <c r="K2461" i="4"/>
  <c r="K2462" i="4"/>
  <c r="K2463" i="4"/>
  <c r="K2464" i="4"/>
  <c r="K2465" i="4"/>
  <c r="K2466" i="4"/>
  <c r="K2467" i="4"/>
  <c r="K2468" i="4"/>
  <c r="K2469" i="4"/>
  <c r="K2470" i="4"/>
  <c r="K2471" i="4"/>
  <c r="K2472" i="4"/>
  <c r="K2473" i="4"/>
  <c r="K2474" i="4"/>
  <c r="K2475" i="4"/>
  <c r="K2476" i="4"/>
  <c r="K2477" i="4"/>
  <c r="K2478" i="4"/>
  <c r="K2479" i="4"/>
  <c r="K2480" i="4"/>
  <c r="K2481" i="4"/>
  <c r="K2482" i="4"/>
  <c r="K2483" i="4"/>
  <c r="K2484" i="4"/>
  <c r="K2485" i="4"/>
  <c r="K2486" i="4"/>
  <c r="K2487" i="4"/>
  <c r="K2488" i="4"/>
  <c r="K2489" i="4"/>
  <c r="K2490" i="4"/>
  <c r="K2491" i="4"/>
  <c r="K2492" i="4"/>
  <c r="K2493" i="4"/>
  <c r="K2494" i="4"/>
  <c r="K2495" i="4"/>
  <c r="K2496" i="4"/>
  <c r="K2497" i="4"/>
  <c r="K2498" i="4"/>
  <c r="K2499" i="4"/>
  <c r="K2500" i="4"/>
  <c r="K2501" i="4"/>
  <c r="K2502" i="4"/>
  <c r="K2503" i="4"/>
  <c r="K2504" i="4"/>
  <c r="K2505" i="4"/>
  <c r="K2506" i="4"/>
  <c r="K2507" i="4"/>
  <c r="K2508" i="4"/>
  <c r="K2509" i="4"/>
  <c r="K2510" i="4"/>
  <c r="K2511" i="4"/>
  <c r="K2512" i="4"/>
  <c r="K2513" i="4"/>
  <c r="K2514" i="4"/>
  <c r="K2515" i="4"/>
  <c r="K2516" i="4"/>
  <c r="K2517" i="4"/>
  <c r="K2518" i="4"/>
  <c r="K2519" i="4"/>
  <c r="K2520" i="4"/>
  <c r="K2521" i="4"/>
  <c r="K2522" i="4"/>
  <c r="K2523" i="4"/>
  <c r="K2524" i="4"/>
  <c r="K2525" i="4"/>
  <c r="K2526" i="4"/>
  <c r="K2527" i="4"/>
  <c r="K2530" i="4"/>
  <c r="K2531" i="4"/>
  <c r="K2532" i="4"/>
  <c r="K2533" i="4"/>
  <c r="K2535" i="4"/>
  <c r="K2536" i="4"/>
  <c r="K2537" i="4"/>
  <c r="K2538" i="4"/>
  <c r="K2539" i="4"/>
  <c r="K2541" i="4"/>
  <c r="K2542" i="4"/>
  <c r="K2543" i="4"/>
  <c r="K2544" i="4"/>
  <c r="K2545" i="4"/>
  <c r="K2546" i="4"/>
  <c r="K2549" i="4"/>
  <c r="K2550" i="4"/>
  <c r="K2551" i="4"/>
  <c r="K2552" i="4"/>
  <c r="K2553" i="4"/>
  <c r="K2554" i="4"/>
  <c r="K2555" i="4"/>
  <c r="K2558" i="4"/>
  <c r="K2559" i="4"/>
  <c r="K2560" i="4"/>
  <c r="K2561" i="4"/>
  <c r="K2562" i="4"/>
  <c r="K2596" i="4"/>
  <c r="K2597" i="4"/>
  <c r="J2617" i="4"/>
  <c r="K2601" i="4"/>
  <c r="K2602" i="4"/>
  <c r="K2603" i="4"/>
  <c r="K2604" i="4"/>
  <c r="K2605" i="4"/>
  <c r="K2606" i="4"/>
  <c r="K2607" i="4"/>
  <c r="K2608" i="4"/>
  <c r="K2609" i="4"/>
  <c r="K2610" i="4"/>
  <c r="K2612" i="4"/>
  <c r="K2613" i="4"/>
  <c r="K2615" i="4"/>
  <c r="K2616" i="4"/>
  <c r="K2618" i="4"/>
  <c r="K2619" i="4"/>
  <c r="K2620" i="4"/>
  <c r="K2622" i="4"/>
  <c r="K2623" i="4"/>
  <c r="K2624" i="4"/>
  <c r="K2625" i="4"/>
  <c r="K2627" i="4"/>
  <c r="K2628" i="4"/>
  <c r="K2629" i="4"/>
  <c r="K2630" i="4"/>
  <c r="K2631" i="4"/>
  <c r="K2632" i="4"/>
  <c r="J2661" i="4"/>
  <c r="K2636" i="4"/>
  <c r="K2637" i="4"/>
  <c r="K2638" i="4"/>
  <c r="K2640" i="4"/>
  <c r="K2641" i="4"/>
  <c r="K2642" i="4"/>
  <c r="K2643" i="4"/>
  <c r="K2644" i="4"/>
  <c r="K2645" i="4"/>
  <c r="K2647" i="4"/>
  <c r="K2648" i="4"/>
  <c r="K2650" i="4"/>
  <c r="K2651" i="4"/>
  <c r="K2653" i="4"/>
  <c r="K2654" i="4"/>
  <c r="K2655" i="4"/>
  <c r="K2657" i="4"/>
  <c r="K2658" i="4"/>
  <c r="K2659" i="4"/>
  <c r="K2660" i="4"/>
  <c r="K2662" i="4"/>
  <c r="K2663" i="4"/>
  <c r="K2664" i="4"/>
  <c r="K2665" i="4"/>
  <c r="K2666" i="4"/>
  <c r="K2667" i="4"/>
  <c r="J2696" i="4"/>
  <c r="J2684" i="4"/>
  <c r="K2671" i="4"/>
  <c r="K2672" i="4"/>
  <c r="K2673" i="4"/>
  <c r="K2675" i="4"/>
  <c r="K2676" i="4"/>
  <c r="K2677" i="4"/>
  <c r="K2678" i="4"/>
  <c r="K2679" i="4"/>
  <c r="K2680" i="4"/>
  <c r="K2682" i="4"/>
  <c r="K2683" i="4"/>
  <c r="K2685" i="4"/>
  <c r="K2686" i="4"/>
  <c r="K2688" i="4"/>
  <c r="K2689" i="4"/>
  <c r="K2690" i="4"/>
  <c r="K2692" i="4"/>
  <c r="K2693" i="4"/>
  <c r="K2694" i="4"/>
  <c r="K2695" i="4"/>
  <c r="K2697" i="4"/>
  <c r="K2698" i="4"/>
  <c r="K2699" i="4"/>
  <c r="K2700" i="4"/>
  <c r="K2701" i="4"/>
  <c r="K2702" i="4"/>
  <c r="J2709" i="4"/>
  <c r="J2731" i="4"/>
  <c r="K2706" i="4"/>
  <c r="K2707" i="4"/>
  <c r="K2708" i="4"/>
  <c r="K2710" i="4"/>
  <c r="K2711" i="4"/>
  <c r="K2712" i="4"/>
  <c r="K2713" i="4"/>
  <c r="K2714" i="4"/>
  <c r="K2715" i="4"/>
  <c r="K2717" i="4"/>
  <c r="K2718" i="4"/>
  <c r="K2720" i="4"/>
  <c r="K2721" i="4"/>
  <c r="K2723" i="4"/>
  <c r="K2724" i="4"/>
  <c r="K2725" i="4"/>
  <c r="K2727" i="4"/>
  <c r="K2728" i="4"/>
  <c r="K2729" i="4"/>
  <c r="K2730" i="4"/>
  <c r="K2732" i="4"/>
  <c r="K2733" i="4"/>
  <c r="K2734" i="4"/>
  <c r="K2735" i="4"/>
  <c r="K2736" i="4"/>
  <c r="K2737" i="4"/>
  <c r="K2738" i="4"/>
  <c r="K2739" i="4"/>
  <c r="K2740" i="4"/>
  <c r="K2741" i="4"/>
  <c r="K2742" i="4"/>
  <c r="K2743" i="4"/>
  <c r="K2744" i="4"/>
  <c r="K2745" i="4"/>
  <c r="K2746" i="4"/>
  <c r="K2747" i="4"/>
  <c r="K2748" i="4"/>
  <c r="K2749" i="4"/>
  <c r="K2750" i="4"/>
  <c r="K2751" i="4"/>
  <c r="K2752" i="4"/>
  <c r="K2753" i="4"/>
  <c r="K2754" i="4"/>
  <c r="K2755" i="4"/>
  <c r="K2756" i="4"/>
  <c r="K2757" i="4"/>
  <c r="K2758" i="4"/>
  <c r="K2759" i="4"/>
  <c r="K2760" i="4"/>
  <c r="K2761" i="4"/>
  <c r="K2762" i="4"/>
  <c r="K2763" i="4"/>
  <c r="K2764" i="4"/>
  <c r="K2765" i="4"/>
  <c r="K2766" i="4"/>
  <c r="K2767" i="4"/>
  <c r="K2768" i="4"/>
  <c r="K2769" i="4"/>
  <c r="K2770" i="4"/>
  <c r="K2771" i="4"/>
  <c r="K2772" i="4"/>
  <c r="K2773" i="4"/>
  <c r="K2774" i="4"/>
  <c r="K2775" i="4"/>
  <c r="K2776" i="4"/>
  <c r="K2777" i="4"/>
  <c r="K2778" i="4"/>
  <c r="K2779" i="4"/>
  <c r="K2780" i="4"/>
  <c r="K2781" i="4"/>
  <c r="K2782" i="4"/>
  <c r="K2783" i="4"/>
  <c r="K2784" i="4"/>
  <c r="K2785" i="4"/>
  <c r="K2786" i="4"/>
  <c r="K2787" i="4"/>
  <c r="K2788" i="4"/>
  <c r="K2789" i="4"/>
  <c r="K2790" i="4"/>
  <c r="K2791" i="4"/>
  <c r="K2792" i="4"/>
  <c r="K2793" i="4"/>
  <c r="K2794" i="4"/>
  <c r="K2795" i="4"/>
  <c r="K2796" i="4"/>
  <c r="K2797" i="4"/>
  <c r="K2798" i="4"/>
  <c r="K2799" i="4"/>
  <c r="K2800" i="4"/>
  <c r="K2801" i="4"/>
  <c r="K2802" i="4"/>
  <c r="K2803" i="4"/>
  <c r="K2804" i="4"/>
  <c r="K2805" i="4"/>
  <c r="K2806" i="4"/>
  <c r="K2807" i="4"/>
  <c r="K2808" i="4"/>
  <c r="K2809" i="4"/>
  <c r="K2810" i="4"/>
  <c r="K2811" i="4"/>
  <c r="K2812" i="4"/>
  <c r="K2813" i="4"/>
  <c r="K2814" i="4"/>
  <c r="K2815" i="4"/>
  <c r="K2816" i="4"/>
  <c r="K2817" i="4"/>
  <c r="K2818" i="4"/>
  <c r="K2819" i="4"/>
  <c r="K2820" i="4"/>
  <c r="K2821" i="4"/>
  <c r="K2822" i="4"/>
  <c r="K2823" i="4"/>
  <c r="K2824" i="4"/>
  <c r="K2825" i="4"/>
  <c r="K2826" i="4"/>
  <c r="K2827" i="4"/>
  <c r="K2828" i="4"/>
  <c r="K2829" i="4"/>
  <c r="K2830" i="4"/>
  <c r="K2831" i="4"/>
  <c r="K2832" i="4"/>
  <c r="K2833" i="4"/>
  <c r="K2834" i="4"/>
  <c r="K2835" i="4"/>
  <c r="K2836" i="4"/>
  <c r="K2837" i="4"/>
  <c r="K2838" i="4"/>
  <c r="K2839" i="4"/>
  <c r="K2840" i="4"/>
  <c r="K2841" i="4"/>
  <c r="K2842" i="4"/>
  <c r="K2843" i="4"/>
  <c r="K2844" i="4"/>
  <c r="K2845" i="4"/>
  <c r="K2846" i="4"/>
  <c r="K2847" i="4"/>
  <c r="K2848" i="4"/>
  <c r="K2849" i="4"/>
  <c r="K2850" i="4"/>
  <c r="K2851" i="4"/>
  <c r="K2852" i="4"/>
  <c r="K2853" i="4"/>
  <c r="K2854" i="4"/>
  <c r="K2855" i="4"/>
  <c r="K2856" i="4"/>
  <c r="K2857" i="4"/>
  <c r="K2858" i="4"/>
  <c r="K2859" i="4"/>
  <c r="K2860" i="4"/>
  <c r="K2861" i="4"/>
  <c r="K2862" i="4"/>
  <c r="K2863" i="4"/>
  <c r="K2864" i="4"/>
  <c r="K2865" i="4"/>
  <c r="K2866" i="4"/>
  <c r="K2867" i="4"/>
  <c r="K2868" i="4"/>
  <c r="K2869" i="4"/>
  <c r="K2870" i="4"/>
  <c r="K2871" i="4"/>
  <c r="K2872" i="4"/>
  <c r="K2873" i="4"/>
  <c r="K2874" i="4"/>
  <c r="K2875" i="4"/>
  <c r="K2876" i="4"/>
  <c r="K2877" i="4"/>
  <c r="K2878" i="4"/>
  <c r="K2879" i="4"/>
  <c r="K2880" i="4"/>
  <c r="K2881" i="4"/>
  <c r="K2882" i="4"/>
  <c r="K2883" i="4"/>
  <c r="K2884" i="4"/>
  <c r="K2885" i="4"/>
  <c r="K2886" i="4"/>
  <c r="K2887" i="4"/>
  <c r="K2888" i="4"/>
  <c r="K2889" i="4"/>
  <c r="K2890" i="4"/>
  <c r="K2891" i="4"/>
  <c r="K2892" i="4"/>
  <c r="K2893" i="4"/>
  <c r="K2894" i="4"/>
  <c r="K2895" i="4"/>
  <c r="K2896" i="4"/>
  <c r="K2897" i="4"/>
  <c r="K2898" i="4"/>
  <c r="K2899" i="4"/>
  <c r="K2900" i="4"/>
  <c r="K2901" i="4"/>
  <c r="K2902" i="4"/>
  <c r="K2903" i="4"/>
  <c r="K2904" i="4"/>
  <c r="K2905" i="4"/>
  <c r="K2906" i="4"/>
  <c r="K2907" i="4"/>
  <c r="K2908" i="4"/>
  <c r="K2909" i="4"/>
  <c r="K2910" i="4"/>
  <c r="K2911" i="4"/>
  <c r="K2912" i="4"/>
  <c r="J3041" i="4"/>
  <c r="J3024" i="4"/>
  <c r="J3247" i="4"/>
  <c r="K3248" i="4"/>
  <c r="K3362" i="4"/>
  <c r="K3890" i="4"/>
  <c r="K3895" i="4"/>
  <c r="K3931" i="4"/>
  <c r="K3934" i="4"/>
  <c r="K4527" i="4"/>
  <c r="K4550" i="4"/>
  <c r="K4562" i="4"/>
  <c r="K4600" i="4"/>
  <c r="K4601" i="4"/>
  <c r="K4602" i="4"/>
  <c r="K4603" i="4"/>
  <c r="K4629" i="4"/>
  <c r="K4638" i="4"/>
  <c r="K4746" i="4"/>
  <c r="K4784" i="4"/>
  <c r="K4785" i="4"/>
  <c r="K4786" i="4"/>
  <c r="K4787" i="4"/>
  <c r="K4788" i="4"/>
  <c r="K4789" i="4"/>
  <c r="K4790" i="4"/>
  <c r="K4791" i="4"/>
  <c r="K4792" i="4"/>
  <c r="K4793" i="4"/>
  <c r="K4794" i="4"/>
  <c r="K4795" i="4"/>
  <c r="K4796" i="4"/>
  <c r="K4797" i="4"/>
  <c r="K4798" i="4"/>
  <c r="K4799" i="4"/>
  <c r="K4800" i="4"/>
  <c r="K4801" i="4"/>
  <c r="K4802" i="4"/>
  <c r="K4803" i="4"/>
  <c r="K4804" i="4"/>
  <c r="K4805" i="4"/>
  <c r="K4806" i="4"/>
  <c r="K4807" i="4"/>
  <c r="K4808" i="4"/>
  <c r="K4809" i="4"/>
  <c r="K4810" i="4"/>
  <c r="K4811" i="4"/>
  <c r="K4812" i="4"/>
  <c r="K4813" i="4"/>
  <c r="K4814" i="4"/>
  <c r="K4815" i="4"/>
  <c r="K4816" i="4"/>
  <c r="K4817" i="4"/>
  <c r="K4818" i="4"/>
  <c r="K4819" i="4"/>
  <c r="K4820" i="4"/>
  <c r="K4821" i="4"/>
  <c r="K4822" i="4"/>
  <c r="K4823" i="4"/>
  <c r="K4824" i="4"/>
  <c r="K4825" i="4"/>
  <c r="K4826" i="4"/>
  <c r="K4827" i="4"/>
  <c r="K4828" i="4"/>
  <c r="K4829" i="4"/>
  <c r="K4830" i="4"/>
  <c r="K4831" i="4"/>
  <c r="K4832" i="4"/>
  <c r="K4833" i="4"/>
  <c r="K4834" i="4"/>
  <c r="K4835" i="4"/>
  <c r="K4836" i="4"/>
  <c r="K4837" i="4"/>
  <c r="K4838" i="4"/>
  <c r="K4839" i="4"/>
  <c r="K4840" i="4"/>
  <c r="K4841" i="4"/>
  <c r="K4843" i="4"/>
  <c r="K4844" i="4"/>
  <c r="K4845" i="4"/>
  <c r="K4846" i="4"/>
  <c r="K4847" i="4"/>
  <c r="K4848" i="4"/>
  <c r="K4849" i="4"/>
  <c r="K4850" i="4"/>
  <c r="K4851" i="4"/>
  <c r="K4852" i="4"/>
  <c r="K4853" i="4"/>
  <c r="K4854" i="4"/>
  <c r="K4855" i="4"/>
  <c r="K4856" i="4"/>
  <c r="K4857" i="4"/>
  <c r="K4858" i="4"/>
  <c r="K4859" i="4"/>
  <c r="K4860" i="4"/>
  <c r="K4861" i="4"/>
  <c r="K4862" i="4"/>
  <c r="K4863" i="4"/>
  <c r="K4864" i="4"/>
  <c r="K4865" i="4"/>
  <c r="E1564" i="4"/>
  <c r="E557" i="4"/>
  <c r="E1699" i="4"/>
  <c r="D1522" i="4"/>
  <c r="D1527" i="4"/>
  <c r="D1590" i="4"/>
  <c r="D1595" i="4"/>
  <c r="D1596" i="4"/>
  <c r="D1599" i="4"/>
  <c r="D1600" i="4"/>
  <c r="E3344" i="4"/>
  <c r="E3336" i="4"/>
  <c r="E3337" i="4"/>
  <c r="E3338" i="4"/>
  <c r="E3347" i="4"/>
  <c r="E3351" i="4"/>
  <c r="E3353" i="4"/>
  <c r="E3355" i="4"/>
  <c r="E3357" i="4"/>
  <c r="E3358" i="4"/>
  <c r="E3360" i="4"/>
  <c r="E3364" i="4"/>
  <c r="E190" i="4"/>
  <c r="E530" i="4"/>
  <c r="J1810" i="4"/>
  <c r="J1661" i="4"/>
  <c r="J3069" i="4"/>
  <c r="J3776" i="4"/>
  <c r="J3769" i="4"/>
  <c r="J3759" i="4"/>
  <c r="J3746" i="4"/>
  <c r="J3737" i="4"/>
  <c r="J3731" i="4"/>
  <c r="J3720" i="4"/>
  <c r="J3699" i="4"/>
  <c r="J3685" i="4"/>
  <c r="J3606" i="4"/>
  <c r="J3431" i="4"/>
  <c r="J3409" i="4"/>
  <c r="J3405" i="4"/>
  <c r="J3346" i="4"/>
  <c r="J3234" i="4"/>
  <c r="J3151" i="4"/>
  <c r="J3129" i="4"/>
  <c r="J3046" i="4"/>
  <c r="J3034" i="4"/>
  <c r="J2967" i="4"/>
  <c r="J2954" i="4"/>
  <c r="J2267" i="4"/>
  <c r="J1767" i="4"/>
  <c r="J470" i="4"/>
  <c r="J458" i="4"/>
  <c r="J448" i="4"/>
  <c r="J318" i="4"/>
  <c r="J315" i="4"/>
  <c r="J308" i="4"/>
  <c r="J280" i="4"/>
  <c r="J273" i="4"/>
  <c r="J146" i="4"/>
  <c r="J3597" i="4"/>
  <c r="J3591" i="4"/>
  <c r="J3419" i="4"/>
  <c r="J3139" i="4"/>
  <c r="J3037" i="4"/>
  <c r="J2976" i="4"/>
  <c r="J2961" i="4"/>
  <c r="J2716" i="4"/>
  <c r="J2639" i="4"/>
  <c r="J2621" i="4"/>
  <c r="J2611" i="4"/>
  <c r="J2092" i="4"/>
  <c r="J1529" i="4"/>
  <c r="J330" i="4"/>
  <c r="J286" i="4"/>
  <c r="E1522" i="4"/>
  <c r="E1523" i="4"/>
  <c r="E3669" i="4"/>
  <c r="K1699" i="4"/>
  <c r="E2042" i="4"/>
  <c r="E2048" i="4"/>
  <c r="E2061" i="4"/>
  <c r="E2064" i="4"/>
  <c r="E2066" i="4"/>
  <c r="E2441" i="4"/>
  <c r="E3565" i="4"/>
  <c r="E3574" i="4"/>
  <c r="E192" i="4"/>
  <c r="E193" i="4"/>
  <c r="E195" i="4"/>
  <c r="E199" i="4"/>
  <c r="E200" i="4"/>
  <c r="K2060" i="4"/>
  <c r="K4769" i="4"/>
  <c r="D2405" i="4"/>
  <c r="J1482" i="4"/>
  <c r="J1487" i="4"/>
  <c r="D2570" i="4"/>
  <c r="D3172" i="4"/>
  <c r="D3572" i="4"/>
  <c r="D3574" i="4"/>
  <c r="D1816" i="4"/>
  <c r="D2594" i="4"/>
  <c r="J2378" i="4"/>
  <c r="J2360" i="4"/>
  <c r="J2362" i="4"/>
  <c r="J2921" i="4"/>
  <c r="J2944" i="4"/>
  <c r="J584" i="4"/>
  <c r="J940" i="4"/>
  <c r="J944" i="4"/>
  <c r="J949" i="4"/>
  <c r="J962" i="4"/>
  <c r="J3184" i="4"/>
  <c r="J3672" i="4"/>
  <c r="J1796" i="4"/>
  <c r="J2595" i="4"/>
  <c r="J3382" i="4"/>
  <c r="J3388" i="4"/>
  <c r="J34" i="4"/>
  <c r="J50" i="4"/>
  <c r="J600" i="4"/>
  <c r="J3570" i="4"/>
  <c r="J2593" i="4"/>
  <c r="D3180" i="4"/>
  <c r="D3162" i="4"/>
  <c r="D3169" i="4"/>
  <c r="D3176" i="4"/>
  <c r="K4645" i="4"/>
  <c r="K4646" i="4"/>
  <c r="J3884" i="4"/>
  <c r="J201" i="4"/>
  <c r="J3791" i="4"/>
  <c r="J3781" i="4"/>
  <c r="J3772" i="4"/>
  <c r="J3766" i="4"/>
  <c r="J3755" i="4"/>
  <c r="J3741" i="4"/>
  <c r="J3734" i="4"/>
  <c r="J3724" i="4"/>
  <c r="J3711" i="4"/>
  <c r="J3696" i="4"/>
  <c r="J3594" i="4"/>
  <c r="J3416" i="4"/>
  <c r="J3349" i="4"/>
  <c r="J3339" i="4"/>
  <c r="J3256" i="4"/>
  <c r="J3241" i="4"/>
  <c r="J3136" i="4"/>
  <c r="J3020" i="4"/>
  <c r="J2964" i="4"/>
  <c r="J2719" i="4"/>
  <c r="J2691" i="4"/>
  <c r="J2649" i="4"/>
  <c r="J2604" i="4"/>
  <c r="J1900" i="4"/>
  <c r="J1449" i="4"/>
  <c r="J1302" i="4"/>
  <c r="J455" i="4"/>
  <c r="J444" i="4"/>
  <c r="J304" i="4"/>
  <c r="J290" i="4"/>
  <c r="D194" i="4"/>
  <c r="K121" i="4"/>
  <c r="K122" i="4"/>
  <c r="K123" i="4"/>
  <c r="K4597" i="4"/>
  <c r="K4637" i="4"/>
  <c r="K4658" i="4"/>
  <c r="K4609" i="4"/>
  <c r="D726" i="4"/>
  <c r="E734" i="4"/>
  <c r="E751" i="4"/>
  <c r="E753" i="4"/>
  <c r="E779" i="4"/>
  <c r="D783" i="4"/>
  <c r="E796" i="4"/>
  <c r="D797" i="4"/>
  <c r="D799" i="4"/>
  <c r="K809" i="4"/>
  <c r="D815" i="4"/>
  <c r="E828" i="4"/>
  <c r="D830" i="4"/>
  <c r="D837" i="4"/>
  <c r="K838" i="4"/>
  <c r="E852" i="4"/>
  <c r="D855" i="4"/>
  <c r="K868" i="4"/>
  <c r="D871" i="4"/>
  <c r="D879" i="4"/>
  <c r="D895" i="4"/>
  <c r="D906" i="4"/>
  <c r="D911" i="4"/>
  <c r="D925" i="4"/>
  <c r="D927" i="4"/>
  <c r="D2417" i="4"/>
  <c r="D273" i="4"/>
  <c r="D315" i="4"/>
  <c r="E458" i="4"/>
  <c r="D531" i="4"/>
  <c r="D697" i="4"/>
  <c r="E1023" i="4"/>
  <c r="D2071" i="4"/>
  <c r="D2097" i="4"/>
  <c r="D2614" i="4"/>
  <c r="D2621" i="4"/>
  <c r="D2681" i="4"/>
  <c r="D3041" i="4"/>
  <c r="D3241" i="4"/>
  <c r="D3251" i="4"/>
  <c r="D3352" i="4"/>
  <c r="D3426" i="4"/>
  <c r="D3606" i="4"/>
  <c r="D3706" i="4"/>
  <c r="D3731" i="4"/>
  <c r="D3737" i="4"/>
  <c r="D3746" i="4"/>
  <c r="D941" i="4"/>
  <c r="D954" i="4"/>
  <c r="D958" i="4"/>
  <c r="D3546" i="4"/>
  <c r="D3560" i="4"/>
  <c r="D3569" i="4"/>
  <c r="D1811" i="4"/>
  <c r="D1818" i="4"/>
  <c r="D3380" i="4"/>
  <c r="D3388" i="4"/>
  <c r="D3392" i="4"/>
  <c r="D3660" i="4"/>
  <c r="D3662" i="4"/>
  <c r="J12" i="4"/>
  <c r="J14" i="4"/>
  <c r="J28" i="4"/>
  <c r="J3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1" i="4"/>
  <c r="J122" i="4"/>
  <c r="J123" i="4"/>
  <c r="J125" i="4"/>
  <c r="J126" i="4"/>
  <c r="J127" i="4"/>
  <c r="J128" i="4"/>
  <c r="J129" i="4"/>
  <c r="J130" i="4"/>
  <c r="J131" i="4"/>
  <c r="J132" i="4"/>
  <c r="J136" i="4"/>
  <c r="J137" i="4"/>
  <c r="J138" i="4"/>
  <c r="J140" i="4"/>
  <c r="J141" i="4"/>
  <c r="J142" i="4"/>
  <c r="J143" i="4"/>
  <c r="J144" i="4"/>
  <c r="J145" i="4"/>
  <c r="J147" i="4"/>
  <c r="J148" i="4"/>
  <c r="J150" i="4"/>
  <c r="J151" i="4"/>
  <c r="J153" i="4"/>
  <c r="J154" i="4"/>
  <c r="J155" i="4"/>
  <c r="J157" i="4"/>
  <c r="J158" i="4"/>
  <c r="J159" i="4"/>
  <c r="J160" i="4"/>
  <c r="J162" i="4"/>
  <c r="J163" i="4"/>
  <c r="J164" i="4"/>
  <c r="J165" i="4"/>
  <c r="J166" i="4"/>
  <c r="J167" i="4"/>
  <c r="J171" i="4"/>
  <c r="J172" i="4"/>
  <c r="J173" i="4"/>
  <c r="J174" i="4"/>
  <c r="J175" i="4"/>
  <c r="J177" i="4"/>
  <c r="J181" i="4"/>
  <c r="J184" i="4"/>
  <c r="J185" i="4"/>
  <c r="J186" i="4"/>
  <c r="J191" i="4"/>
  <c r="J192" i="4"/>
  <c r="J193" i="4"/>
  <c r="J194" i="4"/>
  <c r="J195" i="4"/>
  <c r="J196" i="4"/>
  <c r="J197" i="4"/>
  <c r="J198" i="4"/>
  <c r="J199" i="4"/>
  <c r="J200" i="4"/>
  <c r="J202" i="4"/>
  <c r="J203" i="4"/>
  <c r="J204" i="4"/>
  <c r="J221" i="4"/>
  <c r="J222" i="4"/>
  <c r="J223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70" i="4"/>
  <c r="J271" i="4"/>
  <c r="J272" i="4"/>
  <c r="J274" i="4"/>
  <c r="J275" i="4"/>
  <c r="J276" i="4"/>
  <c r="J277" i="4"/>
  <c r="J278" i="4"/>
  <c r="J279" i="4"/>
  <c r="J281" i="4"/>
  <c r="J282" i="4"/>
  <c r="J283" i="4"/>
  <c r="J284" i="4"/>
  <c r="J285" i="4"/>
  <c r="J287" i="4"/>
  <c r="J288" i="4"/>
  <c r="J289" i="4"/>
  <c r="J291" i="4"/>
  <c r="J292" i="4"/>
  <c r="J293" i="4"/>
  <c r="J294" i="4"/>
  <c r="J295" i="4"/>
  <c r="J296" i="4"/>
  <c r="J297" i="4"/>
  <c r="J298" i="4"/>
  <c r="J299" i="4"/>
  <c r="J300" i="4"/>
  <c r="J301" i="4"/>
  <c r="J305" i="4"/>
  <c r="J306" i="4"/>
  <c r="J307" i="4"/>
  <c r="J309" i="4"/>
  <c r="J310" i="4"/>
  <c r="J311" i="4"/>
  <c r="J312" i="4"/>
  <c r="J313" i="4"/>
  <c r="J314" i="4"/>
  <c r="J316" i="4"/>
  <c r="J317" i="4"/>
  <c r="J319" i="4"/>
  <c r="J320" i="4"/>
  <c r="J321" i="4"/>
  <c r="J322" i="4"/>
  <c r="J323" i="4"/>
  <c r="J324" i="4"/>
  <c r="J325" i="4"/>
  <c r="J326" i="4"/>
  <c r="J327" i="4"/>
  <c r="J328" i="4"/>
  <c r="J329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5" i="4"/>
  <c r="J446" i="4"/>
  <c r="J447" i="4"/>
  <c r="J449" i="4"/>
  <c r="J450" i="4"/>
  <c r="J451" i="4"/>
  <c r="J452" i="4"/>
  <c r="J453" i="4"/>
  <c r="J454" i="4"/>
  <c r="J456" i="4"/>
  <c r="J457" i="4"/>
  <c r="J459" i="4"/>
  <c r="J460" i="4"/>
  <c r="J461" i="4"/>
  <c r="J462" i="4"/>
  <c r="J463" i="4"/>
  <c r="J464" i="4"/>
  <c r="J465" i="4"/>
  <c r="J466" i="4"/>
  <c r="J467" i="4"/>
  <c r="J468" i="4"/>
  <c r="J469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5" i="4"/>
  <c r="J516" i="4"/>
  <c r="J517" i="4"/>
  <c r="J518" i="4"/>
  <c r="J519" i="4"/>
  <c r="J521" i="4"/>
  <c r="J522" i="4"/>
  <c r="J523" i="4"/>
  <c r="J524" i="4"/>
  <c r="J525" i="4"/>
  <c r="J526" i="4"/>
  <c r="J531" i="4"/>
  <c r="J532" i="4"/>
  <c r="J533" i="4"/>
  <c r="J534" i="4"/>
  <c r="J535" i="4"/>
  <c r="J536" i="4"/>
  <c r="J538" i="4"/>
  <c r="J539" i="4"/>
  <c r="J540" i="4"/>
  <c r="J541" i="4"/>
  <c r="J542" i="4"/>
  <c r="J543" i="4"/>
  <c r="J544" i="4"/>
  <c r="J558" i="4"/>
  <c r="J560" i="4"/>
  <c r="J561" i="4"/>
  <c r="J562" i="4"/>
  <c r="J568" i="4"/>
  <c r="J569" i="4"/>
  <c r="J574" i="4"/>
  <c r="J579" i="4"/>
  <c r="J590" i="4"/>
  <c r="J594" i="4"/>
  <c r="J59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3" i="4"/>
  <c r="J684" i="4"/>
  <c r="J685" i="4"/>
  <c r="J686" i="4"/>
  <c r="J687" i="4"/>
  <c r="J689" i="4"/>
  <c r="J690" i="4"/>
  <c r="J691" i="4"/>
  <c r="J694" i="4"/>
  <c r="J695" i="4"/>
  <c r="J696" i="4"/>
  <c r="J697" i="4"/>
  <c r="J698" i="4"/>
  <c r="J699" i="4"/>
  <c r="J701" i="4"/>
  <c r="J702" i="4"/>
  <c r="J704" i="4"/>
  <c r="J705" i="4"/>
  <c r="J706" i="4"/>
  <c r="J708" i="4"/>
  <c r="J709" i="4"/>
  <c r="J710" i="4"/>
  <c r="J712" i="4"/>
  <c r="J714" i="4"/>
  <c r="J715" i="4"/>
  <c r="J716" i="4"/>
  <c r="J717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6" i="4"/>
  <c r="J950" i="4"/>
  <c r="J956" i="4"/>
  <c r="J961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7" i="4"/>
  <c r="J1008" i="4"/>
  <c r="J1009" i="4"/>
  <c r="J1011" i="4"/>
  <c r="J1012" i="4"/>
  <c r="J1013" i="4"/>
  <c r="J1014" i="4"/>
  <c r="J1015" i="4"/>
  <c r="J1016" i="4"/>
  <c r="J1018" i="4"/>
  <c r="J1019" i="4"/>
  <c r="J1021" i="4"/>
  <c r="J1022" i="4"/>
  <c r="J1024" i="4"/>
  <c r="J1025" i="4"/>
  <c r="J1026" i="4"/>
  <c r="J1028" i="4"/>
  <c r="J1029" i="4"/>
  <c r="J1030" i="4"/>
  <c r="J1031" i="4"/>
  <c r="J1033" i="4"/>
  <c r="J1034" i="4"/>
  <c r="J1035" i="4"/>
  <c r="J1036" i="4"/>
  <c r="J1037" i="4"/>
  <c r="J1038" i="4"/>
  <c r="J1039" i="4"/>
  <c r="J1040" i="4"/>
  <c r="J1041" i="4"/>
  <c r="J1042" i="4"/>
  <c r="J1043" i="4"/>
  <c r="J1044" i="4"/>
  <c r="J1045" i="4"/>
  <c r="J1046" i="4"/>
  <c r="J1047" i="4"/>
  <c r="J1048" i="4"/>
  <c r="J1049" i="4"/>
  <c r="J1050" i="4"/>
  <c r="J1051" i="4"/>
  <c r="J1052" i="4"/>
  <c r="J1053" i="4"/>
  <c r="J1054" i="4"/>
  <c r="J1055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5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J1131" i="4"/>
  <c r="J1132" i="4"/>
  <c r="J1133" i="4"/>
  <c r="J1134" i="4"/>
  <c r="J1135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70" i="4"/>
  <c r="J1171" i="4"/>
  <c r="J1172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210" i="4"/>
  <c r="J1211" i="4"/>
  <c r="J1212" i="4"/>
  <c r="J1213" i="4"/>
  <c r="J1214" i="4"/>
  <c r="J1215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5" i="4"/>
  <c r="J1236" i="4"/>
  <c r="J1237" i="4"/>
  <c r="J1238" i="4"/>
  <c r="J1239" i="4"/>
  <c r="J1240" i="4"/>
  <c r="J1241" i="4"/>
  <c r="J1242" i="4"/>
  <c r="J1243" i="4"/>
  <c r="J1244" i="4"/>
  <c r="J1245" i="4"/>
  <c r="J1246" i="4"/>
  <c r="J1247" i="4"/>
  <c r="J1248" i="4"/>
  <c r="J1252" i="4"/>
  <c r="J1253" i="4"/>
  <c r="J1254" i="4"/>
  <c r="J1256" i="4"/>
  <c r="J1257" i="4"/>
  <c r="J1258" i="4"/>
  <c r="J1259" i="4"/>
  <c r="J1260" i="4"/>
  <c r="J1261" i="4"/>
  <c r="J1263" i="4"/>
  <c r="J1264" i="4"/>
  <c r="J1266" i="4"/>
  <c r="J1267" i="4"/>
  <c r="J1269" i="4"/>
  <c r="J1270" i="4"/>
  <c r="J1271" i="4"/>
  <c r="J1272" i="4"/>
  <c r="J1273" i="4"/>
  <c r="J1274" i="4"/>
  <c r="J1275" i="4"/>
  <c r="J1276" i="4"/>
  <c r="J1278" i="4"/>
  <c r="J1279" i="4"/>
  <c r="J1280" i="4"/>
  <c r="J1284" i="4"/>
  <c r="J1285" i="4"/>
  <c r="J1288" i="4"/>
  <c r="J1289" i="4"/>
  <c r="J1290" i="4"/>
  <c r="J1291" i="4"/>
  <c r="J1292" i="4"/>
  <c r="J1293" i="4"/>
  <c r="J1294" i="4"/>
  <c r="J1295" i="4"/>
  <c r="J1296" i="4"/>
  <c r="J1297" i="4"/>
  <c r="J1298" i="4"/>
  <c r="J1299" i="4"/>
  <c r="J1300" i="4"/>
  <c r="J1301" i="4"/>
  <c r="J1303" i="4"/>
  <c r="J1304" i="4"/>
  <c r="J1305" i="4"/>
  <c r="J1306" i="4"/>
  <c r="J1307" i="4"/>
  <c r="J1308" i="4"/>
  <c r="J1309" i="4"/>
  <c r="J1310" i="4"/>
  <c r="J1311" i="4"/>
  <c r="J1312" i="4"/>
  <c r="J1313" i="4"/>
  <c r="J1314" i="4"/>
  <c r="J1315" i="4"/>
  <c r="J1316" i="4"/>
  <c r="J1317" i="4"/>
  <c r="J1318" i="4"/>
  <c r="J1319" i="4"/>
  <c r="J1320" i="4"/>
  <c r="J1321" i="4"/>
  <c r="J1322" i="4"/>
  <c r="J1323" i="4"/>
  <c r="J1324" i="4"/>
  <c r="J1325" i="4"/>
  <c r="J1326" i="4"/>
  <c r="J1327" i="4"/>
  <c r="J1328" i="4"/>
  <c r="J1329" i="4"/>
  <c r="J1330" i="4"/>
  <c r="J1331" i="4"/>
  <c r="J1332" i="4"/>
  <c r="J1333" i="4"/>
  <c r="J1334" i="4"/>
  <c r="J1335" i="4"/>
  <c r="J1336" i="4"/>
  <c r="J1337" i="4"/>
  <c r="J1338" i="4"/>
  <c r="J1339" i="4"/>
  <c r="J1340" i="4"/>
  <c r="J1341" i="4"/>
  <c r="J1342" i="4"/>
  <c r="J1343" i="4"/>
  <c r="J1344" i="4"/>
  <c r="J1345" i="4"/>
  <c r="J1346" i="4"/>
  <c r="J1347" i="4"/>
  <c r="J1348" i="4"/>
  <c r="J1349" i="4"/>
  <c r="J1350" i="4"/>
  <c r="J1351" i="4"/>
  <c r="J1352" i="4"/>
  <c r="J1353" i="4"/>
  <c r="J1354" i="4"/>
  <c r="J1355" i="4"/>
  <c r="J1356" i="4"/>
  <c r="J1357" i="4"/>
  <c r="J1358" i="4"/>
  <c r="J1359" i="4"/>
  <c r="J1360" i="4"/>
  <c r="J1361" i="4"/>
  <c r="J1362" i="4"/>
  <c r="J1363" i="4"/>
  <c r="J1364" i="4"/>
  <c r="J1365" i="4"/>
  <c r="J1366" i="4"/>
  <c r="J1367" i="4"/>
  <c r="J1368" i="4"/>
  <c r="J1369" i="4"/>
  <c r="J1370" i="4"/>
  <c r="J1371" i="4"/>
  <c r="J1372" i="4"/>
  <c r="J1373" i="4"/>
  <c r="J1374" i="4"/>
  <c r="J1375" i="4"/>
  <c r="J1376" i="4"/>
  <c r="J1377" i="4"/>
  <c r="J1378" i="4"/>
  <c r="J1379" i="4"/>
  <c r="J1380" i="4"/>
  <c r="J1381" i="4"/>
  <c r="J1382" i="4"/>
  <c r="J1383" i="4"/>
  <c r="J1384" i="4"/>
  <c r="J1385" i="4"/>
  <c r="J1386" i="4"/>
  <c r="J1387" i="4"/>
  <c r="J1388" i="4"/>
  <c r="J1389" i="4"/>
  <c r="J1390" i="4"/>
  <c r="J1391" i="4"/>
  <c r="J1392" i="4"/>
  <c r="J1393" i="4"/>
  <c r="J1394" i="4"/>
  <c r="J1395" i="4"/>
  <c r="J1396" i="4"/>
  <c r="J1397" i="4"/>
  <c r="J1398" i="4"/>
  <c r="J1399" i="4"/>
  <c r="J1400" i="4"/>
  <c r="J1401" i="4"/>
  <c r="J1402" i="4"/>
  <c r="J1403" i="4"/>
  <c r="J1404" i="4"/>
  <c r="J1405" i="4"/>
  <c r="J1406" i="4"/>
  <c r="J1407" i="4"/>
  <c r="J1408" i="4"/>
  <c r="J1409" i="4"/>
  <c r="J1410" i="4"/>
  <c r="J1411" i="4"/>
  <c r="J1412" i="4"/>
  <c r="J1413" i="4"/>
  <c r="J1414" i="4"/>
  <c r="J1415" i="4"/>
  <c r="J1416" i="4"/>
  <c r="J1417" i="4"/>
  <c r="J1418" i="4"/>
  <c r="J1419" i="4"/>
  <c r="J1420" i="4"/>
  <c r="J1421" i="4"/>
  <c r="J1422" i="4"/>
  <c r="J1423" i="4"/>
  <c r="J1424" i="4"/>
  <c r="J1425" i="4"/>
  <c r="J1429" i="4"/>
  <c r="J1430" i="4"/>
  <c r="J1431" i="4"/>
  <c r="J1433" i="4"/>
  <c r="J1434" i="4"/>
  <c r="J1435" i="4"/>
  <c r="J1436" i="4"/>
  <c r="J1437" i="4"/>
  <c r="J1438" i="4"/>
  <c r="J1439" i="4"/>
  <c r="J1440" i="4"/>
  <c r="J1441" i="4"/>
  <c r="J1443" i="4"/>
  <c r="J1444" i="4"/>
  <c r="J1446" i="4"/>
  <c r="J1447" i="4"/>
  <c r="J1448" i="4"/>
  <c r="J1450" i="4"/>
  <c r="J1451" i="4"/>
  <c r="J1452" i="4"/>
  <c r="J1453" i="4"/>
  <c r="J1455" i="4"/>
  <c r="J1456" i="4"/>
  <c r="J1457" i="4"/>
  <c r="J1458" i="4"/>
  <c r="J1460" i="4"/>
  <c r="J1465" i="4"/>
  <c r="J1469" i="4"/>
  <c r="J1479" i="4"/>
  <c r="J1488" i="4"/>
  <c r="J1493" i="4"/>
  <c r="J1503" i="4"/>
  <c r="J1504" i="4"/>
  <c r="J1505" i="4"/>
  <c r="J1506" i="4"/>
  <c r="J1508" i="4"/>
  <c r="J1509" i="4"/>
  <c r="J1510" i="4"/>
  <c r="J1511" i="4"/>
  <c r="J1512" i="4"/>
  <c r="J1513" i="4"/>
  <c r="J1514" i="4"/>
  <c r="J1515" i="4"/>
  <c r="J1516" i="4"/>
  <c r="J1517" i="4"/>
  <c r="J1518" i="4"/>
  <c r="J1519" i="4"/>
  <c r="J1520" i="4"/>
  <c r="J1521" i="4"/>
  <c r="J1522" i="4"/>
  <c r="J1523" i="4"/>
  <c r="J1525" i="4"/>
  <c r="J1526" i="4"/>
  <c r="J1527" i="4"/>
  <c r="J1528" i="4"/>
  <c r="J1530" i="4"/>
  <c r="J1531" i="4"/>
  <c r="J1532" i="4"/>
  <c r="J1533" i="4"/>
  <c r="J1537" i="4"/>
  <c r="J1538" i="4"/>
  <c r="J1539" i="4"/>
  <c r="J1541" i="4"/>
  <c r="J1542" i="4"/>
  <c r="J1543" i="4"/>
  <c r="J1544" i="4"/>
  <c r="J1545" i="4"/>
  <c r="J1549" i="4"/>
  <c r="J1550" i="4"/>
  <c r="J1552" i="4"/>
  <c r="J1553" i="4"/>
  <c r="J1554" i="4"/>
  <c r="J1555" i="4"/>
  <c r="J1556" i="4"/>
  <c r="J1557" i="4"/>
  <c r="J1559" i="4"/>
  <c r="J1560" i="4"/>
  <c r="J1561" i="4"/>
  <c r="J1562" i="4"/>
  <c r="J1563" i="4"/>
  <c r="J1564" i="4"/>
  <c r="J1565" i="4"/>
  <c r="J1566" i="4"/>
  <c r="J1567" i="4"/>
  <c r="J1576" i="4"/>
  <c r="J1583" i="4"/>
  <c r="J1586" i="4"/>
  <c r="J1589" i="4"/>
  <c r="J1591" i="4"/>
  <c r="J1593" i="4"/>
  <c r="J1596" i="4"/>
  <c r="J1605" i="4"/>
  <c r="J1606" i="4"/>
  <c r="J1610" i="4"/>
  <c r="J1611" i="4"/>
  <c r="J1612" i="4"/>
  <c r="J1614" i="4"/>
  <c r="J1615" i="4"/>
  <c r="J1616" i="4"/>
  <c r="J1617" i="4"/>
  <c r="J1618" i="4"/>
  <c r="J1619" i="4"/>
  <c r="J1621" i="4"/>
  <c r="J1622" i="4"/>
  <c r="J1624" i="4"/>
  <c r="J1625" i="4"/>
  <c r="J1627" i="4"/>
  <c r="J1628" i="4"/>
  <c r="J1629" i="4"/>
  <c r="J1631" i="4"/>
  <c r="J1632" i="4"/>
  <c r="J1633" i="4"/>
  <c r="J1634" i="4"/>
  <c r="J1636" i="4"/>
  <c r="J1637" i="4"/>
  <c r="J1638" i="4"/>
  <c r="J1639" i="4"/>
  <c r="J1640" i="4"/>
  <c r="J1641" i="4"/>
  <c r="J1645" i="4"/>
  <c r="J1646" i="4"/>
  <c r="J1647" i="4"/>
  <c r="J1649" i="4"/>
  <c r="J1650" i="4"/>
  <c r="J1651" i="4"/>
  <c r="J1652" i="4"/>
  <c r="J1653" i="4"/>
  <c r="J1654" i="4"/>
  <c r="J1656" i="4"/>
  <c r="J1657" i="4"/>
  <c r="J1659" i="4"/>
  <c r="J1660" i="4"/>
  <c r="J1662" i="4"/>
  <c r="J1663" i="4"/>
  <c r="J1664" i="4"/>
  <c r="J1666" i="4"/>
  <c r="J1667" i="4"/>
  <c r="J1668" i="4"/>
  <c r="J1669" i="4"/>
  <c r="J1670" i="4"/>
  <c r="J1671" i="4"/>
  <c r="J1672" i="4"/>
  <c r="J1673" i="4"/>
  <c r="J1674" i="4"/>
  <c r="J1675" i="4"/>
  <c r="J1676" i="4"/>
  <c r="J1680" i="4"/>
  <c r="J1681" i="4"/>
  <c r="J1682" i="4"/>
  <c r="J1683" i="4"/>
  <c r="J1684" i="4"/>
  <c r="J1685" i="4"/>
  <c r="J1686" i="4"/>
  <c r="J1689" i="4"/>
  <c r="J1690" i="4"/>
  <c r="J1691" i="4"/>
  <c r="J1693" i="4"/>
  <c r="J1694" i="4"/>
  <c r="J1696" i="4"/>
  <c r="J1697" i="4"/>
  <c r="J1699" i="4"/>
  <c r="J1700" i="4"/>
  <c r="J1701" i="4"/>
  <c r="J1703" i="4"/>
  <c r="J1704" i="4"/>
  <c r="J1705" i="4"/>
  <c r="J1706" i="4"/>
  <c r="J1708" i="4"/>
  <c r="J1710" i="4"/>
  <c r="J1711" i="4"/>
  <c r="J1716" i="4"/>
  <c r="J1717" i="4"/>
  <c r="J1718" i="4"/>
  <c r="J1719" i="4"/>
  <c r="J1720" i="4"/>
  <c r="J1721" i="4"/>
  <c r="J1722" i="4"/>
  <c r="J1723" i="4"/>
  <c r="J1724" i="4"/>
  <c r="J1725" i="4"/>
  <c r="J1726" i="4"/>
  <c r="J1727" i="4"/>
  <c r="J1728" i="4"/>
  <c r="J1729" i="4"/>
  <c r="J1730" i="4"/>
  <c r="J1731" i="4"/>
  <c r="J1732" i="4"/>
  <c r="J1733" i="4"/>
  <c r="J1734" i="4"/>
  <c r="J1735" i="4"/>
  <c r="J1736" i="4"/>
  <c r="J1737" i="4"/>
  <c r="J1738" i="4"/>
  <c r="J1739" i="4"/>
  <c r="J1740" i="4"/>
  <c r="J1741" i="4"/>
  <c r="J1742" i="4"/>
  <c r="J1743" i="4"/>
  <c r="J1744" i="4"/>
  <c r="J1745" i="4"/>
  <c r="J1746" i="4"/>
  <c r="J1747" i="4"/>
  <c r="J1748" i="4"/>
  <c r="J1749" i="4"/>
  <c r="J1750" i="4"/>
  <c r="J1751" i="4"/>
  <c r="J1752" i="4"/>
  <c r="J1756" i="4"/>
  <c r="J1757" i="4"/>
  <c r="J1758" i="4"/>
  <c r="J1760" i="4"/>
  <c r="J1761" i="4"/>
  <c r="J1762" i="4"/>
  <c r="J1763" i="4"/>
  <c r="J1764" i="4"/>
  <c r="J1765" i="4"/>
  <c r="J1768" i="4"/>
  <c r="J1769" i="4"/>
  <c r="J1771" i="4"/>
  <c r="J1772" i="4"/>
  <c r="J1774" i="4"/>
  <c r="J1775" i="4"/>
  <c r="J1776" i="4"/>
  <c r="J1778" i="4"/>
  <c r="J1779" i="4"/>
  <c r="J1780" i="4"/>
  <c r="J1781" i="4"/>
  <c r="J1783" i="4"/>
  <c r="J1784" i="4"/>
  <c r="J1785" i="4"/>
  <c r="J1786" i="4"/>
  <c r="J1787" i="4"/>
  <c r="J1788" i="4"/>
  <c r="J1794" i="4"/>
  <c r="J1806" i="4"/>
  <c r="J1811" i="4"/>
  <c r="J1814" i="4"/>
  <c r="J1821" i="4"/>
  <c r="J1822" i="4"/>
  <c r="J1823" i="4"/>
  <c r="J1824" i="4"/>
  <c r="J1825" i="4"/>
  <c r="J1826" i="4"/>
  <c r="J1827" i="4"/>
  <c r="J1828" i="4"/>
  <c r="J1829" i="4"/>
  <c r="J1830" i="4"/>
  <c r="J1831" i="4"/>
  <c r="J1832" i="4"/>
  <c r="J1833" i="4"/>
  <c r="J1834" i="4"/>
  <c r="J1835" i="4"/>
  <c r="J1836" i="4"/>
  <c r="J1837" i="4"/>
  <c r="J1838" i="4"/>
  <c r="J1839" i="4"/>
  <c r="J1840" i="4"/>
  <c r="J1841" i="4"/>
  <c r="J1842" i="4"/>
  <c r="J1843" i="4"/>
  <c r="J1844" i="4"/>
  <c r="J1845" i="4"/>
  <c r="J1846" i="4"/>
  <c r="J1847" i="4"/>
  <c r="J1848" i="4"/>
  <c r="J1849" i="4"/>
  <c r="J1850" i="4"/>
  <c r="J1851" i="4"/>
  <c r="J1852" i="4"/>
  <c r="J1853" i="4"/>
  <c r="J1854" i="4"/>
  <c r="J1855" i="4"/>
  <c r="J1856" i="4"/>
  <c r="J1857" i="4"/>
  <c r="J1858" i="4"/>
  <c r="J1859" i="4"/>
  <c r="J1860" i="4"/>
  <c r="J1861" i="4"/>
  <c r="J1862" i="4"/>
  <c r="J1863" i="4"/>
  <c r="J1864" i="4"/>
  <c r="J1865" i="4"/>
  <c r="J1866" i="4"/>
  <c r="J1867" i="4"/>
  <c r="J1868" i="4"/>
  <c r="J1869" i="4"/>
  <c r="J1870" i="4"/>
  <c r="J1871" i="4"/>
  <c r="J1872" i="4"/>
  <c r="J1873" i="4"/>
  <c r="J1874" i="4"/>
  <c r="J1875" i="4"/>
  <c r="J1876" i="4"/>
  <c r="J1877" i="4"/>
  <c r="J1878" i="4"/>
  <c r="J1879" i="4"/>
  <c r="J1880" i="4"/>
  <c r="J1881" i="4"/>
  <c r="J1882" i="4"/>
  <c r="J1883" i="4"/>
  <c r="J1884" i="4"/>
  <c r="J1885" i="4"/>
  <c r="J1886" i="4"/>
  <c r="J1887" i="4"/>
  <c r="J1888" i="4"/>
  <c r="J1889" i="4"/>
  <c r="J1890" i="4"/>
  <c r="J1891" i="4"/>
  <c r="J1892" i="4"/>
  <c r="J1893" i="4"/>
  <c r="J1897" i="4"/>
  <c r="J1898" i="4"/>
  <c r="J1899" i="4"/>
  <c r="J1901" i="4"/>
  <c r="J1902" i="4"/>
  <c r="J1903" i="4"/>
  <c r="J1904" i="4"/>
  <c r="J1905" i="4"/>
  <c r="J1906" i="4"/>
  <c r="J1908" i="4"/>
  <c r="J1909" i="4"/>
  <c r="J1910" i="4"/>
  <c r="J1911" i="4"/>
  <c r="J1912" i="4"/>
  <c r="J1914" i="4"/>
  <c r="J1915" i="4"/>
  <c r="J1916" i="4"/>
  <c r="J1918" i="4"/>
  <c r="J1919" i="4"/>
  <c r="J1920" i="4"/>
  <c r="J1921" i="4"/>
  <c r="J1922" i="4"/>
  <c r="J1923" i="4"/>
  <c r="J1924" i="4"/>
  <c r="J1925" i="4"/>
  <c r="J1926" i="4"/>
  <c r="J1927" i="4"/>
  <c r="J1928" i="4"/>
  <c r="J1929" i="4"/>
  <c r="J1930" i="4"/>
  <c r="J1931" i="4"/>
  <c r="J1932" i="4"/>
  <c r="J1933" i="4"/>
  <c r="J1934" i="4"/>
  <c r="J1935" i="4"/>
  <c r="J1936" i="4"/>
  <c r="J1937" i="4"/>
  <c r="J1938" i="4"/>
  <c r="J1939" i="4"/>
  <c r="J1940" i="4"/>
  <c r="J1941" i="4"/>
  <c r="J1942" i="4"/>
  <c r="J1943" i="4"/>
  <c r="J1944" i="4"/>
  <c r="J1945" i="4"/>
  <c r="J1946" i="4"/>
  <c r="J1947" i="4"/>
  <c r="J1948" i="4"/>
  <c r="J1949" i="4"/>
  <c r="J1950" i="4"/>
  <c r="J1951" i="4"/>
  <c r="J1952" i="4"/>
  <c r="J1953" i="4"/>
  <c r="J1954" i="4"/>
  <c r="J1955" i="4"/>
  <c r="J1956" i="4"/>
  <c r="J1957" i="4"/>
  <c r="J1958" i="4"/>
  <c r="J1959" i="4"/>
  <c r="J1960" i="4"/>
  <c r="J1961" i="4"/>
  <c r="J1962" i="4"/>
  <c r="J1963" i="4"/>
  <c r="J1964" i="4"/>
  <c r="J1965" i="4"/>
  <c r="J1966" i="4"/>
  <c r="J1967" i="4"/>
  <c r="J1968" i="4"/>
  <c r="J1969" i="4"/>
  <c r="J1970" i="4"/>
  <c r="J1971" i="4"/>
  <c r="J1972" i="4"/>
  <c r="J1973" i="4"/>
  <c r="J1974" i="4"/>
  <c r="J1975" i="4"/>
  <c r="J1976" i="4"/>
  <c r="J1977" i="4"/>
  <c r="J1978" i="4"/>
  <c r="J1979" i="4"/>
  <c r="J1980" i="4"/>
  <c r="J1981" i="4"/>
  <c r="J1982" i="4"/>
  <c r="J1983" i="4"/>
  <c r="J1984" i="4"/>
  <c r="J1985" i="4"/>
  <c r="J1986" i="4"/>
  <c r="J1987" i="4"/>
  <c r="J1988" i="4"/>
  <c r="J1989" i="4"/>
  <c r="J1990" i="4"/>
  <c r="J1991" i="4"/>
  <c r="J1992" i="4"/>
  <c r="J1993" i="4"/>
  <c r="J1994" i="4"/>
  <c r="J1995" i="4"/>
  <c r="J1996" i="4"/>
  <c r="J1997" i="4"/>
  <c r="J1998" i="4"/>
  <c r="J2003" i="4"/>
  <c r="J2007" i="4"/>
  <c r="J2011" i="4"/>
  <c r="J2017" i="4"/>
  <c r="J2032" i="4"/>
  <c r="J2033" i="4"/>
  <c r="J2037" i="4"/>
  <c r="J2038" i="4"/>
  <c r="J2039" i="4"/>
  <c r="J2041" i="4"/>
  <c r="J2042" i="4"/>
  <c r="J2043" i="4"/>
  <c r="J2044" i="4"/>
  <c r="J2045" i="4"/>
  <c r="J2046" i="4"/>
  <c r="J2047" i="4"/>
  <c r="J2048" i="4"/>
  <c r="J2049" i="4"/>
  <c r="J2050" i="4"/>
  <c r="J2051" i="4"/>
  <c r="J2052" i="4"/>
  <c r="J2053" i="4"/>
  <c r="J2054" i="4"/>
  <c r="J2055" i="4"/>
  <c r="J2056" i="4"/>
  <c r="J2057" i="4"/>
  <c r="J2058" i="4"/>
  <c r="J2059" i="4"/>
  <c r="J2060" i="4"/>
  <c r="J2061" i="4"/>
  <c r="J2063" i="4"/>
  <c r="J2064" i="4"/>
  <c r="J2065" i="4"/>
  <c r="J2066" i="4"/>
  <c r="J2067" i="4"/>
  <c r="J2068" i="4"/>
  <c r="J2072" i="4"/>
  <c r="J2073" i="4"/>
  <c r="J2074" i="4"/>
  <c r="J2076" i="4"/>
  <c r="J2077" i="4"/>
  <c r="J2078" i="4"/>
  <c r="J2079" i="4"/>
  <c r="J2080" i="4"/>
  <c r="J2081" i="4"/>
  <c r="J2083" i="4"/>
  <c r="J2084" i="4"/>
  <c r="J2086" i="4"/>
  <c r="J2087" i="4"/>
  <c r="J2089" i="4"/>
  <c r="J2090" i="4"/>
  <c r="J2091" i="4"/>
  <c r="J2093" i="4"/>
  <c r="J2094" i="4"/>
  <c r="J2095" i="4"/>
  <c r="J2096" i="4"/>
  <c r="J2098" i="4"/>
  <c r="J2099" i="4"/>
  <c r="J2100" i="4"/>
  <c r="J2101" i="4"/>
  <c r="J2102" i="4"/>
  <c r="J2103" i="4"/>
  <c r="J2104" i="4"/>
  <c r="J2105" i="4"/>
  <c r="J2106" i="4"/>
  <c r="J2107" i="4"/>
  <c r="J2108" i="4"/>
  <c r="J2109" i="4"/>
  <c r="J2110" i="4"/>
  <c r="J2111" i="4"/>
  <c r="J2112" i="4"/>
  <c r="J2113" i="4"/>
  <c r="J2114" i="4"/>
  <c r="J2115" i="4"/>
  <c r="J2116" i="4"/>
  <c r="J2117" i="4"/>
  <c r="J2118" i="4"/>
  <c r="J2119" i="4"/>
  <c r="J2120" i="4"/>
  <c r="J2121" i="4"/>
  <c r="J2122" i="4"/>
  <c r="J2123" i="4"/>
  <c r="J2124" i="4"/>
  <c r="J2125" i="4"/>
  <c r="J2126" i="4"/>
  <c r="J2127" i="4"/>
  <c r="J2128" i="4"/>
  <c r="J2129" i="4"/>
  <c r="J2130" i="4"/>
  <c r="J2131" i="4"/>
  <c r="J2132" i="4"/>
  <c r="J2133" i="4"/>
  <c r="J2134" i="4"/>
  <c r="J2135" i="4"/>
  <c r="J2136" i="4"/>
  <c r="J2137" i="4"/>
  <c r="J2138" i="4"/>
  <c r="J2139" i="4"/>
  <c r="J2140" i="4"/>
  <c r="J2141" i="4"/>
  <c r="J2142" i="4"/>
  <c r="J2143" i="4"/>
  <c r="J2144" i="4"/>
  <c r="J2145" i="4"/>
  <c r="J2146" i="4"/>
  <c r="J2147" i="4"/>
  <c r="J2148" i="4"/>
  <c r="J2149" i="4"/>
  <c r="J2150" i="4"/>
  <c r="J2151" i="4"/>
  <c r="J2152" i="4"/>
  <c r="J2153" i="4"/>
  <c r="J2154" i="4"/>
  <c r="J2155" i="4"/>
  <c r="J2156" i="4"/>
  <c r="J2157" i="4"/>
  <c r="J2158" i="4"/>
  <c r="J2159" i="4"/>
  <c r="J2160" i="4"/>
  <c r="J2161" i="4"/>
  <c r="J2162" i="4"/>
  <c r="J2163" i="4"/>
  <c r="J2164" i="4"/>
  <c r="J2165" i="4"/>
  <c r="J2166" i="4"/>
  <c r="J2167" i="4"/>
  <c r="J2168" i="4"/>
  <c r="J2169" i="4"/>
  <c r="J2170" i="4"/>
  <c r="J2171" i="4"/>
  <c r="J2172" i="4"/>
  <c r="J2173" i="4"/>
  <c r="J2174" i="4"/>
  <c r="J2175" i="4"/>
  <c r="J2176" i="4"/>
  <c r="J2177" i="4"/>
  <c r="J2178" i="4"/>
  <c r="J2179" i="4"/>
  <c r="J2180" i="4"/>
  <c r="J2181" i="4"/>
  <c r="J2182" i="4"/>
  <c r="J2183" i="4"/>
  <c r="J2184" i="4"/>
  <c r="J2185" i="4"/>
  <c r="J2186" i="4"/>
  <c r="J2187" i="4"/>
  <c r="J2188" i="4"/>
  <c r="J2189" i="4"/>
  <c r="J2190" i="4"/>
  <c r="J2191" i="4"/>
  <c r="J2192" i="4"/>
  <c r="J2193" i="4"/>
  <c r="J2194" i="4"/>
  <c r="J2195" i="4"/>
  <c r="J2196" i="4"/>
  <c r="J2197" i="4"/>
  <c r="J2198" i="4"/>
  <c r="J2199" i="4"/>
  <c r="J2200" i="4"/>
  <c r="J2201" i="4"/>
  <c r="J2202" i="4"/>
  <c r="J2203" i="4"/>
  <c r="J2204" i="4"/>
  <c r="J2205" i="4"/>
  <c r="J2206" i="4"/>
  <c r="J2207" i="4"/>
  <c r="J2208" i="4"/>
  <c r="J2209" i="4"/>
  <c r="J2210" i="4"/>
  <c r="J2211" i="4"/>
  <c r="J2212" i="4"/>
  <c r="J2213" i="4"/>
  <c r="J2214" i="4"/>
  <c r="J2215" i="4"/>
  <c r="J2216" i="4"/>
  <c r="J2217" i="4"/>
  <c r="J2218" i="4"/>
  <c r="J2219" i="4"/>
  <c r="J2220" i="4"/>
  <c r="J2221" i="4"/>
  <c r="J2222" i="4"/>
  <c r="J2223" i="4"/>
  <c r="J2224" i="4"/>
  <c r="J2225" i="4"/>
  <c r="J2226" i="4"/>
  <c r="J2227" i="4"/>
  <c r="J2228" i="4"/>
  <c r="J2229" i="4"/>
  <c r="J2230" i="4"/>
  <c r="J2231" i="4"/>
  <c r="J2232" i="4"/>
  <c r="J2233" i="4"/>
  <c r="J2234" i="4"/>
  <c r="J2235" i="4"/>
  <c r="J2236" i="4"/>
  <c r="J2237" i="4"/>
  <c r="J2238" i="4"/>
  <c r="J2239" i="4"/>
  <c r="J2240" i="4"/>
  <c r="J2241" i="4"/>
  <c r="J2242" i="4"/>
  <c r="J2243" i="4"/>
  <c r="J2247" i="4"/>
  <c r="J2248" i="4"/>
  <c r="J2249" i="4"/>
  <c r="J2251" i="4"/>
  <c r="J2252" i="4"/>
  <c r="J2253" i="4"/>
  <c r="J2254" i="4"/>
  <c r="J2255" i="4"/>
  <c r="J2256" i="4"/>
  <c r="J2258" i="4"/>
  <c r="J2259" i="4"/>
  <c r="J2261" i="4"/>
  <c r="J2262" i="4"/>
  <c r="J2264" i="4"/>
  <c r="J2265" i="4"/>
  <c r="J2266" i="4"/>
  <c r="J2268" i="4"/>
  <c r="J2269" i="4"/>
  <c r="J2270" i="4"/>
  <c r="J2271" i="4"/>
  <c r="J2273" i="4"/>
  <c r="J2274" i="4"/>
  <c r="J2275" i="4"/>
  <c r="J2276" i="4"/>
  <c r="J2277" i="4"/>
  <c r="J2278" i="4"/>
  <c r="J2279" i="4"/>
  <c r="J2280" i="4"/>
  <c r="J2281" i="4"/>
  <c r="J2282" i="4"/>
  <c r="J2283" i="4"/>
  <c r="J2284" i="4"/>
  <c r="J2285" i="4"/>
  <c r="J2286" i="4"/>
  <c r="J2287" i="4"/>
  <c r="J2288" i="4"/>
  <c r="J2289" i="4"/>
  <c r="J2290" i="4"/>
  <c r="J2291" i="4"/>
  <c r="J2292" i="4"/>
  <c r="J2293" i="4"/>
  <c r="J2294" i="4"/>
  <c r="J2295" i="4"/>
  <c r="J2296" i="4"/>
  <c r="J2297" i="4"/>
  <c r="J2298" i="4"/>
  <c r="J2299" i="4"/>
  <c r="J2300" i="4"/>
  <c r="J2301" i="4"/>
  <c r="J2302" i="4"/>
  <c r="J2303" i="4"/>
  <c r="J2304" i="4"/>
  <c r="J2305" i="4"/>
  <c r="J2306" i="4"/>
  <c r="J2307" i="4"/>
  <c r="J2308" i="4"/>
  <c r="J2309" i="4"/>
  <c r="J2310" i="4"/>
  <c r="J2311" i="4"/>
  <c r="J2312" i="4"/>
  <c r="J2313" i="4"/>
  <c r="J2317" i="4"/>
  <c r="J2318" i="4"/>
  <c r="J2319" i="4"/>
  <c r="J2321" i="4"/>
  <c r="J2322" i="4"/>
  <c r="J2323" i="4"/>
  <c r="J2324" i="4"/>
  <c r="J2325" i="4"/>
  <c r="J2326" i="4"/>
  <c r="J2327" i="4"/>
  <c r="J2328" i="4"/>
  <c r="J2329" i="4"/>
  <c r="J2330" i="4"/>
  <c r="J2331" i="4"/>
  <c r="J2332" i="4"/>
  <c r="J2333" i="4"/>
  <c r="J2334" i="4"/>
  <c r="J2335" i="4"/>
  <c r="J2336" i="4"/>
  <c r="J2337" i="4"/>
  <c r="J2338" i="4"/>
  <c r="J2339" i="4"/>
  <c r="J2340" i="4"/>
  <c r="J2341" i="4"/>
  <c r="J2343" i="4"/>
  <c r="J2344" i="4"/>
  <c r="J2345" i="4"/>
  <c r="J2346" i="4"/>
  <c r="J2347" i="4"/>
  <c r="J2348" i="4"/>
  <c r="J2356" i="4"/>
  <c r="J2363" i="4"/>
  <c r="J2366" i="4"/>
  <c r="J2369" i="4"/>
  <c r="J2388" i="4"/>
  <c r="J2396" i="4"/>
  <c r="J2397" i="4"/>
  <c r="J2400" i="4"/>
  <c r="J2401" i="4"/>
  <c r="J2402" i="4"/>
  <c r="J2403" i="4"/>
  <c r="J2404" i="4"/>
  <c r="J2405" i="4"/>
  <c r="J2406" i="4"/>
  <c r="J2407" i="4"/>
  <c r="J2408" i="4"/>
  <c r="J2409" i="4"/>
  <c r="J2412" i="4"/>
  <c r="J2413" i="4"/>
  <c r="J2414" i="4"/>
  <c r="J2415" i="4"/>
  <c r="J2417" i="4"/>
  <c r="J2419" i="4"/>
  <c r="J2420" i="4"/>
  <c r="J2421" i="4"/>
  <c r="J2422" i="4"/>
  <c r="J2423" i="4"/>
  <c r="J2424" i="4"/>
  <c r="J2425" i="4"/>
  <c r="J2426" i="4"/>
  <c r="J2427" i="4"/>
  <c r="J2428" i="4"/>
  <c r="J2429" i="4"/>
  <c r="J2430" i="4"/>
  <c r="J2431" i="4"/>
  <c r="J2446" i="4"/>
  <c r="J2447" i="4"/>
  <c r="J2448" i="4"/>
  <c r="J2456" i="4"/>
  <c r="J2457" i="4"/>
  <c r="J2458" i="4"/>
  <c r="J2459" i="4"/>
  <c r="J2460" i="4"/>
  <c r="J2461" i="4"/>
  <c r="J2462" i="4"/>
  <c r="J2463" i="4"/>
  <c r="J2464" i="4"/>
  <c r="J2465" i="4"/>
  <c r="J2466" i="4"/>
  <c r="J2467" i="4"/>
  <c r="J2468" i="4"/>
  <c r="J2469" i="4"/>
  <c r="J2470" i="4"/>
  <c r="J2471" i="4"/>
  <c r="J2472" i="4"/>
  <c r="J2473" i="4"/>
  <c r="J2474" i="4"/>
  <c r="J2475" i="4"/>
  <c r="J2476" i="4"/>
  <c r="J2477" i="4"/>
  <c r="J2478" i="4"/>
  <c r="J2479" i="4"/>
  <c r="J2480" i="4"/>
  <c r="J2481" i="4"/>
  <c r="J2482" i="4"/>
  <c r="J2483" i="4"/>
  <c r="J2484" i="4"/>
  <c r="J2485" i="4"/>
  <c r="J2486" i="4"/>
  <c r="J2487" i="4"/>
  <c r="J2488" i="4"/>
  <c r="J2489" i="4"/>
  <c r="J2490" i="4"/>
  <c r="J2491" i="4"/>
  <c r="J2492" i="4"/>
  <c r="J2493" i="4"/>
  <c r="J2494" i="4"/>
  <c r="J2495" i="4"/>
  <c r="J2496" i="4"/>
  <c r="J2497" i="4"/>
  <c r="J2498" i="4"/>
  <c r="J2499" i="4"/>
  <c r="J2500" i="4"/>
  <c r="J2501" i="4"/>
  <c r="J2502" i="4"/>
  <c r="J2503" i="4"/>
  <c r="J2504" i="4"/>
  <c r="J2505" i="4"/>
  <c r="J2506" i="4"/>
  <c r="J2507" i="4"/>
  <c r="J2508" i="4"/>
  <c r="J2509" i="4"/>
  <c r="J2510" i="4"/>
  <c r="J2511" i="4"/>
  <c r="J2512" i="4"/>
  <c r="J2513" i="4"/>
  <c r="J2514" i="4"/>
  <c r="J2515" i="4"/>
  <c r="J2516" i="4"/>
  <c r="J2517" i="4"/>
  <c r="J2518" i="4"/>
  <c r="J2519" i="4"/>
  <c r="J2520" i="4"/>
  <c r="J2521" i="4"/>
  <c r="J2522" i="4"/>
  <c r="J2523" i="4"/>
  <c r="J2524" i="4"/>
  <c r="J2525" i="4"/>
  <c r="J2526" i="4"/>
  <c r="J2527" i="4"/>
  <c r="J2528" i="4"/>
  <c r="J2529" i="4"/>
  <c r="J2530" i="4"/>
  <c r="J2531" i="4"/>
  <c r="J2532" i="4"/>
  <c r="J2533" i="4"/>
  <c r="J2534" i="4"/>
  <c r="J2535" i="4"/>
  <c r="J2536" i="4"/>
  <c r="J2537" i="4"/>
  <c r="J2538" i="4"/>
  <c r="J2539" i="4"/>
  <c r="J2540" i="4"/>
  <c r="J2541" i="4"/>
  <c r="J2542" i="4"/>
  <c r="J2543" i="4"/>
  <c r="J2544" i="4"/>
  <c r="J2545" i="4"/>
  <c r="J2546" i="4"/>
  <c r="J2547" i="4"/>
  <c r="J2548" i="4"/>
  <c r="J2549" i="4"/>
  <c r="J2550" i="4"/>
  <c r="J2551" i="4"/>
  <c r="J2552" i="4"/>
  <c r="J2553" i="4"/>
  <c r="J2554" i="4"/>
  <c r="J2555" i="4"/>
  <c r="J2556" i="4"/>
  <c r="J2557" i="4"/>
  <c r="J2558" i="4"/>
  <c r="J2559" i="4"/>
  <c r="J2560" i="4"/>
  <c r="J2561" i="4"/>
  <c r="J2562" i="4"/>
  <c r="J2573" i="4"/>
  <c r="J2578" i="4"/>
  <c r="J2584" i="4"/>
  <c r="J2589" i="4"/>
  <c r="J2590" i="4"/>
  <c r="J2594" i="4"/>
  <c r="J2596" i="4"/>
  <c r="J2597" i="4"/>
  <c r="J2601" i="4"/>
  <c r="J2602" i="4"/>
  <c r="J2603" i="4"/>
  <c r="J2605" i="4"/>
  <c r="J2606" i="4"/>
  <c r="J2607" i="4"/>
  <c r="J2608" i="4"/>
  <c r="J2609" i="4"/>
  <c r="J2610" i="4"/>
  <c r="J2612" i="4"/>
  <c r="J2613" i="4"/>
  <c r="J2614" i="4"/>
  <c r="J2615" i="4"/>
  <c r="J2616" i="4"/>
  <c r="J2618" i="4"/>
  <c r="J2619" i="4"/>
  <c r="J2620" i="4"/>
  <c r="J2622" i="4"/>
  <c r="J2623" i="4"/>
  <c r="J2624" i="4"/>
  <c r="J2625" i="4"/>
  <c r="J2626" i="4"/>
  <c r="J2627" i="4"/>
  <c r="J2628" i="4"/>
  <c r="J2629" i="4"/>
  <c r="J2630" i="4"/>
  <c r="J2631" i="4"/>
  <c r="J2632" i="4"/>
  <c r="J2636" i="4"/>
  <c r="J2637" i="4"/>
  <c r="J2638" i="4"/>
  <c r="J2640" i="4"/>
  <c r="J2641" i="4"/>
  <c r="J2642" i="4"/>
  <c r="J2643" i="4"/>
  <c r="J2644" i="4"/>
  <c r="J2645" i="4"/>
  <c r="J2646" i="4"/>
  <c r="J2647" i="4"/>
  <c r="J2648" i="4"/>
  <c r="J2650" i="4"/>
  <c r="J2651" i="4"/>
  <c r="J2652" i="4"/>
  <c r="J2653" i="4"/>
  <c r="J2654" i="4"/>
  <c r="J2655" i="4"/>
  <c r="J2656" i="4"/>
  <c r="J2657" i="4"/>
  <c r="J2658" i="4"/>
  <c r="J2659" i="4"/>
  <c r="J2660" i="4"/>
  <c r="J2662" i="4"/>
  <c r="J2663" i="4"/>
  <c r="J2664" i="4"/>
  <c r="J2665" i="4"/>
  <c r="J2666" i="4"/>
  <c r="J2667" i="4"/>
  <c r="J2670" i="4"/>
  <c r="J2671" i="4"/>
  <c r="J2672" i="4"/>
  <c r="J2673" i="4"/>
  <c r="J2674" i="4"/>
  <c r="J2675" i="4"/>
  <c r="J2676" i="4"/>
  <c r="J2677" i="4"/>
  <c r="J2678" i="4"/>
  <c r="J2679" i="4"/>
  <c r="J2680" i="4"/>
  <c r="J2682" i="4"/>
  <c r="J2683" i="4"/>
  <c r="J2685" i="4"/>
  <c r="J2686" i="4"/>
  <c r="J2688" i="4"/>
  <c r="J2689" i="4"/>
  <c r="J2690" i="4"/>
  <c r="J2692" i="4"/>
  <c r="J2693" i="4"/>
  <c r="J2694" i="4"/>
  <c r="J2695" i="4"/>
  <c r="J2697" i="4"/>
  <c r="J2698" i="4"/>
  <c r="J2699" i="4"/>
  <c r="J2700" i="4"/>
  <c r="J2701" i="4"/>
  <c r="J2702" i="4"/>
  <c r="J2706" i="4"/>
  <c r="J2707" i="4"/>
  <c r="J2708" i="4"/>
  <c r="J2710" i="4"/>
  <c r="J2711" i="4"/>
  <c r="J2712" i="4"/>
  <c r="J2713" i="4"/>
  <c r="J2714" i="4"/>
  <c r="J2715" i="4"/>
  <c r="J2717" i="4"/>
  <c r="J2718" i="4"/>
  <c r="J2720" i="4"/>
  <c r="J2721" i="4"/>
  <c r="J2722" i="4"/>
  <c r="J2723" i="4"/>
  <c r="J2724" i="4"/>
  <c r="J2725" i="4"/>
  <c r="J2726" i="4"/>
  <c r="J2727" i="4"/>
  <c r="J2728" i="4"/>
  <c r="J2729" i="4"/>
  <c r="J2730" i="4"/>
  <c r="J2732" i="4"/>
  <c r="J2733" i="4"/>
  <c r="J2734" i="4"/>
  <c r="J2735" i="4"/>
  <c r="J2736" i="4"/>
  <c r="J2737" i="4"/>
  <c r="J2738" i="4"/>
  <c r="J2739" i="4"/>
  <c r="J2740" i="4"/>
  <c r="J2741" i="4"/>
  <c r="J2742" i="4"/>
  <c r="J2743" i="4"/>
  <c r="J2744" i="4"/>
  <c r="J2745" i="4"/>
  <c r="J2746" i="4"/>
  <c r="J2747" i="4"/>
  <c r="J2748" i="4"/>
  <c r="J2749" i="4"/>
  <c r="J2750" i="4"/>
  <c r="J2751" i="4"/>
  <c r="J2752" i="4"/>
  <c r="J2753" i="4"/>
  <c r="J2754" i="4"/>
  <c r="J2755" i="4"/>
  <c r="J2756" i="4"/>
  <c r="J2757" i="4"/>
  <c r="J2758" i="4"/>
  <c r="J2759" i="4"/>
  <c r="J2760" i="4"/>
  <c r="J2761" i="4"/>
  <c r="J2762" i="4"/>
  <c r="J2763" i="4"/>
  <c r="J2764" i="4"/>
  <c r="J2765" i="4"/>
  <c r="J2766" i="4"/>
  <c r="J2767" i="4"/>
  <c r="J2768" i="4"/>
  <c r="J2769" i="4"/>
  <c r="J2770" i="4"/>
  <c r="J2771" i="4"/>
  <c r="J2772" i="4"/>
  <c r="J2773" i="4"/>
  <c r="J2774" i="4"/>
  <c r="J2775" i="4"/>
  <c r="J2776" i="4"/>
  <c r="J2777" i="4"/>
  <c r="J2778" i="4"/>
  <c r="J2779" i="4"/>
  <c r="J2780" i="4"/>
  <c r="J2781" i="4"/>
  <c r="J2782" i="4"/>
  <c r="J2783" i="4"/>
  <c r="J2784" i="4"/>
  <c r="J2785" i="4"/>
  <c r="J2786" i="4"/>
  <c r="J2787" i="4"/>
  <c r="J2788" i="4"/>
  <c r="J2789" i="4"/>
  <c r="J2790" i="4"/>
  <c r="J2791" i="4"/>
  <c r="J2792" i="4"/>
  <c r="J2793" i="4"/>
  <c r="J2794" i="4"/>
  <c r="J2795" i="4"/>
  <c r="J2796" i="4"/>
  <c r="J2797" i="4"/>
  <c r="J2798" i="4"/>
  <c r="J2799" i="4"/>
  <c r="J2800" i="4"/>
  <c r="J2801" i="4"/>
  <c r="J2802" i="4"/>
  <c r="J2803" i="4"/>
  <c r="J2804" i="4"/>
  <c r="J2805" i="4"/>
  <c r="J2806" i="4"/>
  <c r="J2807" i="4"/>
  <c r="J2808" i="4"/>
  <c r="J2809" i="4"/>
  <c r="J2810" i="4"/>
  <c r="J2811" i="4"/>
  <c r="J2812" i="4"/>
  <c r="J2813" i="4"/>
  <c r="J2814" i="4"/>
  <c r="J2815" i="4"/>
  <c r="J2816" i="4"/>
  <c r="J2817" i="4"/>
  <c r="J2818" i="4"/>
  <c r="J2819" i="4"/>
  <c r="J2820" i="4"/>
  <c r="J2821" i="4"/>
  <c r="J2822" i="4"/>
  <c r="J2823" i="4"/>
  <c r="J2824" i="4"/>
  <c r="J2825" i="4"/>
  <c r="J2826" i="4"/>
  <c r="J2827" i="4"/>
  <c r="J2828" i="4"/>
  <c r="J2829" i="4"/>
  <c r="J2830" i="4"/>
  <c r="J2831" i="4"/>
  <c r="J2832" i="4"/>
  <c r="J2833" i="4"/>
  <c r="J2834" i="4"/>
  <c r="J2835" i="4"/>
  <c r="J2836" i="4"/>
  <c r="J2837" i="4"/>
  <c r="J2838" i="4"/>
  <c r="J2839" i="4"/>
  <c r="J2840" i="4"/>
  <c r="J2841" i="4"/>
  <c r="J2842" i="4"/>
  <c r="J2843" i="4"/>
  <c r="J2844" i="4"/>
  <c r="J2845" i="4"/>
  <c r="J2846" i="4"/>
  <c r="J2847" i="4"/>
  <c r="J2848" i="4"/>
  <c r="J2849" i="4"/>
  <c r="J2850" i="4"/>
  <c r="J2851" i="4"/>
  <c r="J2852" i="4"/>
  <c r="J2853" i="4"/>
  <c r="J2854" i="4"/>
  <c r="J2855" i="4"/>
  <c r="J2856" i="4"/>
  <c r="J2857" i="4"/>
  <c r="J2858" i="4"/>
  <c r="J2859" i="4"/>
  <c r="J2860" i="4"/>
  <c r="J2861" i="4"/>
  <c r="J2862" i="4"/>
  <c r="J2863" i="4"/>
  <c r="J2864" i="4"/>
  <c r="J2865" i="4"/>
  <c r="J2866" i="4"/>
  <c r="J2867" i="4"/>
  <c r="J2868" i="4"/>
  <c r="J2869" i="4"/>
  <c r="J2870" i="4"/>
  <c r="J2871" i="4"/>
  <c r="J2872" i="4"/>
  <c r="J2873" i="4"/>
  <c r="J2874" i="4"/>
  <c r="J2875" i="4"/>
  <c r="J2876" i="4"/>
  <c r="J2877" i="4"/>
  <c r="J2878" i="4"/>
  <c r="J2879" i="4"/>
  <c r="J2880" i="4"/>
  <c r="J2881" i="4"/>
  <c r="J2882" i="4"/>
  <c r="J2883" i="4"/>
  <c r="J2884" i="4"/>
  <c r="J2885" i="4"/>
  <c r="J2886" i="4"/>
  <c r="J2887" i="4"/>
  <c r="J2888" i="4"/>
  <c r="J2889" i="4"/>
  <c r="J2890" i="4"/>
  <c r="J2891" i="4"/>
  <c r="J2892" i="4"/>
  <c r="J2893" i="4"/>
  <c r="J2894" i="4"/>
  <c r="J2895" i="4"/>
  <c r="J2896" i="4"/>
  <c r="J2897" i="4"/>
  <c r="J2898" i="4"/>
  <c r="J2899" i="4"/>
  <c r="J2900" i="4"/>
  <c r="J2901" i="4"/>
  <c r="J2902" i="4"/>
  <c r="J2903" i="4"/>
  <c r="J2904" i="4"/>
  <c r="J2905" i="4"/>
  <c r="J2906" i="4"/>
  <c r="J2907" i="4"/>
  <c r="J2908" i="4"/>
  <c r="J2909" i="4"/>
  <c r="J2910" i="4"/>
  <c r="J2911" i="4"/>
  <c r="J2912" i="4"/>
  <c r="J2917" i="4"/>
  <c r="J2920" i="4"/>
  <c r="J2924" i="4"/>
  <c r="J2927" i="4"/>
  <c r="J2931" i="4"/>
  <c r="J2945" i="4"/>
  <c r="J2946" i="4"/>
  <c r="J2947" i="4"/>
  <c r="J2951" i="4"/>
  <c r="J2952" i="4"/>
  <c r="J2953" i="4"/>
  <c r="J2955" i="4"/>
  <c r="J2956" i="4"/>
  <c r="J2957" i="4"/>
  <c r="J2958" i="4"/>
  <c r="J2959" i="4"/>
  <c r="J2960" i="4"/>
  <c r="J2962" i="4"/>
  <c r="J2963" i="4"/>
  <c r="J2965" i="4"/>
  <c r="J2966" i="4"/>
  <c r="J2968" i="4"/>
  <c r="J2969" i="4"/>
  <c r="J2970" i="4"/>
  <c r="J2972" i="4"/>
  <c r="J2973" i="4"/>
  <c r="J2974" i="4"/>
  <c r="J2975" i="4"/>
  <c r="J2977" i="4"/>
  <c r="J2978" i="4"/>
  <c r="J2979" i="4"/>
  <c r="J2980" i="4"/>
  <c r="J2981" i="4"/>
  <c r="J2982" i="4"/>
  <c r="J2983" i="4"/>
  <c r="J2984" i="4"/>
  <c r="J2985" i="4"/>
  <c r="J2986" i="4"/>
  <c r="J2987" i="4"/>
  <c r="J2988" i="4"/>
  <c r="J2989" i="4"/>
  <c r="J2990" i="4"/>
  <c r="J2991" i="4"/>
  <c r="J2992" i="4"/>
  <c r="J2993" i="4"/>
  <c r="J2994" i="4"/>
  <c r="J2995" i="4"/>
  <c r="J2996" i="4"/>
  <c r="J2997" i="4"/>
  <c r="J2998" i="4"/>
  <c r="J2999" i="4"/>
  <c r="J3000" i="4"/>
  <c r="J3001" i="4"/>
  <c r="J3002" i="4"/>
  <c r="J3003" i="4"/>
  <c r="J3004" i="4"/>
  <c r="J3005" i="4"/>
  <c r="J3006" i="4"/>
  <c r="J3007" i="4"/>
  <c r="J3008" i="4"/>
  <c r="J3009" i="4"/>
  <c r="J3010" i="4"/>
  <c r="J3011" i="4"/>
  <c r="J3012" i="4"/>
  <c r="J3013" i="4"/>
  <c r="J3014" i="4"/>
  <c r="J3015" i="4"/>
  <c r="J3016" i="4"/>
  <c r="J3017" i="4"/>
  <c r="J3021" i="4"/>
  <c r="J3022" i="4"/>
  <c r="J3023" i="4"/>
  <c r="J3025" i="4"/>
  <c r="J3026" i="4"/>
  <c r="J3027" i="4"/>
  <c r="J3028" i="4"/>
  <c r="J3029" i="4"/>
  <c r="J3030" i="4"/>
  <c r="J3032" i="4"/>
  <c r="J3033" i="4"/>
  <c r="J3035" i="4"/>
  <c r="J3036" i="4"/>
  <c r="J3038" i="4"/>
  <c r="J3039" i="4"/>
  <c r="J3040" i="4"/>
  <c r="J3042" i="4"/>
  <c r="J3043" i="4"/>
  <c r="J3044" i="4"/>
  <c r="J3045" i="4"/>
  <c r="J3047" i="4"/>
  <c r="J3048" i="4"/>
  <c r="J3049" i="4"/>
  <c r="J3050" i="4"/>
  <c r="J3051" i="4"/>
  <c r="J3052" i="4"/>
  <c r="J3056" i="4"/>
  <c r="J3057" i="4"/>
  <c r="J3058" i="4"/>
  <c r="J3060" i="4"/>
  <c r="J3061" i="4"/>
  <c r="J3062" i="4"/>
  <c r="J3063" i="4"/>
  <c r="J3064" i="4"/>
  <c r="J3065" i="4"/>
  <c r="J3067" i="4"/>
  <c r="J3068" i="4"/>
  <c r="J3070" i="4"/>
  <c r="J3071" i="4"/>
  <c r="J3073" i="4"/>
  <c r="J3074" i="4"/>
  <c r="J3075" i="4"/>
  <c r="J3077" i="4"/>
  <c r="J3078" i="4"/>
  <c r="J3079" i="4"/>
  <c r="J3080" i="4"/>
  <c r="J3082" i="4"/>
  <c r="J3083" i="4"/>
  <c r="J3084" i="4"/>
  <c r="J3085" i="4"/>
  <c r="J3086" i="4"/>
  <c r="J3087" i="4"/>
  <c r="J3088" i="4"/>
  <c r="J3089" i="4"/>
  <c r="J3090" i="4"/>
  <c r="J3091" i="4"/>
  <c r="J3092" i="4"/>
  <c r="J3093" i="4"/>
  <c r="J3094" i="4"/>
  <c r="J3095" i="4"/>
  <c r="J3096" i="4"/>
  <c r="J3097" i="4"/>
  <c r="J3098" i="4"/>
  <c r="J3099" i="4"/>
  <c r="J3100" i="4"/>
  <c r="J3101" i="4"/>
  <c r="J3102" i="4"/>
  <c r="J3103" i="4"/>
  <c r="J3104" i="4"/>
  <c r="J3105" i="4"/>
  <c r="J3106" i="4"/>
  <c r="J3107" i="4"/>
  <c r="J3108" i="4"/>
  <c r="J3109" i="4"/>
  <c r="J3110" i="4"/>
  <c r="J3111" i="4"/>
  <c r="J3112" i="4"/>
  <c r="J3113" i="4"/>
  <c r="J3114" i="4"/>
  <c r="J3115" i="4"/>
  <c r="J3116" i="4"/>
  <c r="J3117" i="4"/>
  <c r="J3118" i="4"/>
  <c r="J3119" i="4"/>
  <c r="J3120" i="4"/>
  <c r="J3121" i="4"/>
  <c r="J3122" i="4"/>
  <c r="J3126" i="4"/>
  <c r="J3127" i="4"/>
  <c r="J3128" i="4"/>
  <c r="J3130" i="4"/>
  <c r="J3131" i="4"/>
  <c r="J3132" i="4"/>
  <c r="J3133" i="4"/>
  <c r="J3134" i="4"/>
  <c r="J3135" i="4"/>
  <c r="J3137" i="4"/>
  <c r="J3138" i="4"/>
  <c r="J3140" i="4"/>
  <c r="J3141" i="4"/>
  <c r="J3142" i="4"/>
  <c r="J3143" i="4"/>
  <c r="J3144" i="4"/>
  <c r="J3145" i="4"/>
  <c r="J3146" i="4"/>
  <c r="J3147" i="4"/>
  <c r="J3148" i="4"/>
  <c r="J3149" i="4"/>
  <c r="J3150" i="4"/>
  <c r="J3152" i="4"/>
  <c r="J3153" i="4"/>
  <c r="J3154" i="4"/>
  <c r="J3155" i="4"/>
  <c r="J3156" i="4"/>
  <c r="J3157" i="4"/>
  <c r="J3165" i="4"/>
  <c r="J3167" i="4"/>
  <c r="J3172" i="4"/>
  <c r="J3175" i="4"/>
  <c r="J3176" i="4"/>
  <c r="J3180" i="4"/>
  <c r="J3183" i="4"/>
  <c r="J3190" i="4"/>
  <c r="J3191" i="4"/>
  <c r="J3192" i="4"/>
  <c r="J3193" i="4"/>
  <c r="J3194" i="4"/>
  <c r="J3195" i="4"/>
  <c r="J3196" i="4"/>
  <c r="J3197" i="4"/>
  <c r="J3198" i="4"/>
  <c r="J3199" i="4"/>
  <c r="J3200" i="4"/>
  <c r="J3201" i="4"/>
  <c r="J3202" i="4"/>
  <c r="J3203" i="4"/>
  <c r="J3204" i="4"/>
  <c r="J3205" i="4"/>
  <c r="J3206" i="4"/>
  <c r="J3207" i="4"/>
  <c r="J3208" i="4"/>
  <c r="J3209" i="4"/>
  <c r="J3210" i="4"/>
  <c r="J3211" i="4"/>
  <c r="J3212" i="4"/>
  <c r="J3213" i="4"/>
  <c r="J3214" i="4"/>
  <c r="J3215" i="4"/>
  <c r="J3216" i="4"/>
  <c r="J3217" i="4"/>
  <c r="J3218" i="4"/>
  <c r="J3219" i="4"/>
  <c r="J3220" i="4"/>
  <c r="J3221" i="4"/>
  <c r="J3222" i="4"/>
  <c r="J3223" i="4"/>
  <c r="J3224" i="4"/>
  <c r="J3225" i="4"/>
  <c r="J3226" i="4"/>
  <c r="J3227" i="4"/>
  <c r="J3231" i="4"/>
  <c r="J3232" i="4"/>
  <c r="J3233" i="4"/>
  <c r="J3235" i="4"/>
  <c r="J3236" i="4"/>
  <c r="J3237" i="4"/>
  <c r="J3238" i="4"/>
  <c r="J3239" i="4"/>
  <c r="J3240" i="4"/>
  <c r="J3242" i="4"/>
  <c r="J3243" i="4"/>
  <c r="J3244" i="4"/>
  <c r="J3245" i="4"/>
  <c r="J3246" i="4"/>
  <c r="J3248" i="4"/>
  <c r="J3249" i="4"/>
  <c r="J3250" i="4"/>
  <c r="J3251" i="4"/>
  <c r="J3252" i="4"/>
  <c r="J3253" i="4"/>
  <c r="J3254" i="4"/>
  <c r="J3255" i="4"/>
  <c r="J3257" i="4"/>
  <c r="J3258" i="4"/>
  <c r="J3259" i="4"/>
  <c r="J3260" i="4"/>
  <c r="J3261" i="4"/>
  <c r="J3262" i="4"/>
  <c r="J3263" i="4"/>
  <c r="J3264" i="4"/>
  <c r="J3265" i="4"/>
  <c r="J3266" i="4"/>
  <c r="J3267" i="4"/>
  <c r="J3268" i="4"/>
  <c r="J3269" i="4"/>
  <c r="J3270" i="4"/>
  <c r="J3271" i="4"/>
  <c r="J3272" i="4"/>
  <c r="J3273" i="4"/>
  <c r="J3274" i="4"/>
  <c r="J3275" i="4"/>
  <c r="J3276" i="4"/>
  <c r="J3277" i="4"/>
  <c r="J3278" i="4"/>
  <c r="J3279" i="4"/>
  <c r="J3280" i="4"/>
  <c r="J3281" i="4"/>
  <c r="J3282" i="4"/>
  <c r="J3283" i="4"/>
  <c r="J3284" i="4"/>
  <c r="J3285" i="4"/>
  <c r="J3286" i="4"/>
  <c r="J3287" i="4"/>
  <c r="J3288" i="4"/>
  <c r="J3289" i="4"/>
  <c r="J3290" i="4"/>
  <c r="J3291" i="4"/>
  <c r="J3292" i="4"/>
  <c r="J3293" i="4"/>
  <c r="J3294" i="4"/>
  <c r="J3295" i="4"/>
  <c r="J3296" i="4"/>
  <c r="J3297" i="4"/>
  <c r="J3298" i="4"/>
  <c r="J3299" i="4"/>
  <c r="J3300" i="4"/>
  <c r="J3301" i="4"/>
  <c r="J3302" i="4"/>
  <c r="J3303" i="4"/>
  <c r="J3304" i="4"/>
  <c r="J3305" i="4"/>
  <c r="J3306" i="4"/>
  <c r="J3307" i="4"/>
  <c r="J3308" i="4"/>
  <c r="J3309" i="4"/>
  <c r="J3310" i="4"/>
  <c r="J3311" i="4"/>
  <c r="J3312" i="4"/>
  <c r="J3313" i="4"/>
  <c r="J3314" i="4"/>
  <c r="J3315" i="4"/>
  <c r="J3316" i="4"/>
  <c r="J3317" i="4"/>
  <c r="J3318" i="4"/>
  <c r="J3319" i="4"/>
  <c r="J3320" i="4"/>
  <c r="J3321" i="4"/>
  <c r="J3322" i="4"/>
  <c r="J3323" i="4"/>
  <c r="J3324" i="4"/>
  <c r="J3325" i="4"/>
  <c r="J3326" i="4"/>
  <c r="J3327" i="4"/>
  <c r="J3328" i="4"/>
  <c r="J3329" i="4"/>
  <c r="J3330" i="4"/>
  <c r="J3331" i="4"/>
  <c r="J3332" i="4"/>
  <c r="J3336" i="4"/>
  <c r="J3337" i="4"/>
  <c r="J3338" i="4"/>
  <c r="J3340" i="4"/>
  <c r="J3341" i="4"/>
  <c r="J3342" i="4"/>
  <c r="J3343" i="4"/>
  <c r="J3344" i="4"/>
  <c r="J3345" i="4"/>
  <c r="J3347" i="4"/>
  <c r="J3348" i="4"/>
  <c r="J3350" i="4"/>
  <c r="J3351" i="4"/>
  <c r="J3352" i="4"/>
  <c r="J3353" i="4"/>
  <c r="J3354" i="4"/>
  <c r="J3355" i="4"/>
  <c r="J3356" i="4"/>
  <c r="J3357" i="4"/>
  <c r="J3358" i="4"/>
  <c r="J3359" i="4"/>
  <c r="J3360" i="4"/>
  <c r="J3362" i="4"/>
  <c r="J3363" i="4"/>
  <c r="J3364" i="4"/>
  <c r="J3365" i="4"/>
  <c r="J3366" i="4"/>
  <c r="J3367" i="4"/>
  <c r="J3371" i="4"/>
  <c r="J3372" i="4"/>
  <c r="J3373" i="4"/>
  <c r="J3375" i="4"/>
  <c r="J3376" i="4"/>
  <c r="J3377" i="4"/>
  <c r="J3378" i="4"/>
  <c r="J3379" i="4"/>
  <c r="J3380" i="4"/>
  <c r="J3386" i="4"/>
  <c r="J3392" i="4"/>
  <c r="J3394" i="4"/>
  <c r="J3397" i="4"/>
  <c r="J3399" i="4"/>
  <c r="J3401" i="4"/>
  <c r="J3402" i="4"/>
  <c r="J3406" i="4"/>
  <c r="J3407" i="4"/>
  <c r="J3408" i="4"/>
  <c r="J3410" i="4"/>
  <c r="J3411" i="4"/>
  <c r="J3412" i="4"/>
  <c r="J3413" i="4"/>
  <c r="J3414" i="4"/>
  <c r="J3415" i="4"/>
  <c r="J3417" i="4"/>
  <c r="J3418" i="4"/>
  <c r="J3420" i="4"/>
  <c r="J3421" i="4"/>
  <c r="J3422" i="4"/>
  <c r="J3423" i="4"/>
  <c r="J3424" i="4"/>
  <c r="J3425" i="4"/>
  <c r="J3426" i="4"/>
  <c r="J3427" i="4"/>
  <c r="J3428" i="4"/>
  <c r="J3429" i="4"/>
  <c r="J3430" i="4"/>
  <c r="J3432" i="4"/>
  <c r="J3433" i="4"/>
  <c r="J3434" i="4"/>
  <c r="J3435" i="4"/>
  <c r="J3436" i="4"/>
  <c r="J3437" i="4"/>
  <c r="J3438" i="4"/>
  <c r="J3439" i="4"/>
  <c r="J3440" i="4"/>
  <c r="J3441" i="4"/>
  <c r="J3442" i="4"/>
  <c r="J3443" i="4"/>
  <c r="J3444" i="4"/>
  <c r="J3445" i="4"/>
  <c r="J3446" i="4"/>
  <c r="J3447" i="4"/>
  <c r="J3448" i="4"/>
  <c r="J3449" i="4"/>
  <c r="J3450" i="4"/>
  <c r="J3451" i="4"/>
  <c r="J3452" i="4"/>
  <c r="J3453" i="4"/>
  <c r="J3454" i="4"/>
  <c r="J3455" i="4"/>
  <c r="J3456" i="4"/>
  <c r="J3457" i="4"/>
  <c r="J3458" i="4"/>
  <c r="J3459" i="4"/>
  <c r="J3460" i="4"/>
  <c r="J3461" i="4"/>
  <c r="J3462" i="4"/>
  <c r="J3463" i="4"/>
  <c r="J3464" i="4"/>
  <c r="J3465" i="4"/>
  <c r="J3466" i="4"/>
  <c r="J3467" i="4"/>
  <c r="J3468" i="4"/>
  <c r="J3469" i="4"/>
  <c r="J3470" i="4"/>
  <c r="J3471" i="4"/>
  <c r="J3472" i="4"/>
  <c r="J3473" i="4"/>
  <c r="J3474" i="4"/>
  <c r="J3475" i="4"/>
  <c r="J3476" i="4"/>
  <c r="J3477" i="4"/>
  <c r="J3478" i="4"/>
  <c r="J3479" i="4"/>
  <c r="J3480" i="4"/>
  <c r="J3481" i="4"/>
  <c r="J3482" i="4"/>
  <c r="J3483" i="4"/>
  <c r="J3484" i="4"/>
  <c r="J3485" i="4"/>
  <c r="J3486" i="4"/>
  <c r="J3487" i="4"/>
  <c r="J3488" i="4"/>
  <c r="J3489" i="4"/>
  <c r="J3490" i="4"/>
  <c r="J3491" i="4"/>
  <c r="J3492" i="4"/>
  <c r="J3493" i="4"/>
  <c r="J3494" i="4"/>
  <c r="J3495" i="4"/>
  <c r="J3496" i="4"/>
  <c r="J3497" i="4"/>
  <c r="J3498" i="4"/>
  <c r="J3499" i="4"/>
  <c r="J3500" i="4"/>
  <c r="J3501" i="4"/>
  <c r="J3502" i="4"/>
  <c r="J3503" i="4"/>
  <c r="J3504" i="4"/>
  <c r="J3505" i="4"/>
  <c r="J3506" i="4"/>
  <c r="J3507" i="4"/>
  <c r="J3508" i="4"/>
  <c r="J3509" i="4"/>
  <c r="J3510" i="4"/>
  <c r="J3511" i="4"/>
  <c r="J3512" i="4"/>
  <c r="J3513" i="4"/>
  <c r="J3514" i="4"/>
  <c r="J3515" i="4"/>
  <c r="J3516" i="4"/>
  <c r="J3517" i="4"/>
  <c r="J3518" i="4"/>
  <c r="J3519" i="4"/>
  <c r="J3520" i="4"/>
  <c r="J3521" i="4"/>
  <c r="J3522" i="4"/>
  <c r="J3523" i="4"/>
  <c r="J3524" i="4"/>
  <c r="J3525" i="4"/>
  <c r="J3526" i="4"/>
  <c r="J3527" i="4"/>
  <c r="J3528" i="4"/>
  <c r="J3529" i="4"/>
  <c r="J3530" i="4"/>
  <c r="J3531" i="4"/>
  <c r="J3532" i="4"/>
  <c r="J3533" i="4"/>
  <c r="J3534" i="4"/>
  <c r="J3535" i="4"/>
  <c r="J3536" i="4"/>
  <c r="J3537" i="4"/>
  <c r="J3538" i="4"/>
  <c r="J3539" i="4"/>
  <c r="J3540" i="4"/>
  <c r="J3541" i="4"/>
  <c r="J3542" i="4"/>
  <c r="J3547" i="4"/>
  <c r="J3557" i="4"/>
  <c r="J3560" i="4"/>
  <c r="J3561" i="4"/>
  <c r="J3567" i="4"/>
  <c r="J3574" i="4"/>
  <c r="J3576" i="4"/>
  <c r="J3577" i="4"/>
  <c r="J3580" i="4"/>
  <c r="J3581" i="4"/>
  <c r="J3582" i="4"/>
  <c r="J3583" i="4"/>
  <c r="J3584" i="4"/>
  <c r="J3585" i="4"/>
  <c r="J3586" i="4"/>
  <c r="J3587" i="4"/>
  <c r="J3588" i="4"/>
  <c r="J3589" i="4"/>
  <c r="J3590" i="4"/>
  <c r="J3592" i="4"/>
  <c r="J3593" i="4"/>
  <c r="J3595" i="4"/>
  <c r="J3596" i="4"/>
  <c r="J3598" i="4"/>
  <c r="J3599" i="4"/>
  <c r="J3600" i="4"/>
  <c r="J3602" i="4"/>
  <c r="J3603" i="4"/>
  <c r="J3604" i="4"/>
  <c r="J3605" i="4"/>
  <c r="J3607" i="4"/>
  <c r="J3608" i="4"/>
  <c r="J3609" i="4"/>
  <c r="J3610" i="4"/>
  <c r="J3611" i="4"/>
  <c r="J3612" i="4"/>
  <c r="J3613" i="4"/>
  <c r="J3614" i="4"/>
  <c r="J3615" i="4"/>
  <c r="J3616" i="4"/>
  <c r="J3617" i="4"/>
  <c r="J3618" i="4"/>
  <c r="J3619" i="4"/>
  <c r="J3620" i="4"/>
  <c r="J3621" i="4"/>
  <c r="J3622" i="4"/>
  <c r="J3623" i="4"/>
  <c r="J3624" i="4"/>
  <c r="J3625" i="4"/>
  <c r="J3626" i="4"/>
  <c r="J3627" i="4"/>
  <c r="J3628" i="4"/>
  <c r="J3629" i="4"/>
  <c r="J3630" i="4"/>
  <c r="J3631" i="4"/>
  <c r="J3632" i="4"/>
  <c r="J3633" i="4"/>
  <c r="J3634" i="4"/>
  <c r="J3635" i="4"/>
  <c r="J3636" i="4"/>
  <c r="J3637" i="4"/>
  <c r="J3638" i="4"/>
  <c r="J3639" i="4"/>
  <c r="J3640" i="4"/>
  <c r="J3641" i="4"/>
  <c r="J3642" i="4"/>
  <c r="J3643" i="4"/>
  <c r="J3644" i="4"/>
  <c r="J3645" i="4"/>
  <c r="J3646" i="4"/>
  <c r="J3647" i="4"/>
  <c r="J3652" i="4"/>
  <c r="J3655" i="4"/>
  <c r="J3657" i="4"/>
  <c r="J3659" i="4"/>
  <c r="J3662" i="4"/>
  <c r="J3665" i="4"/>
  <c r="J3678" i="4"/>
  <c r="J3681" i="4"/>
  <c r="J3682" i="4"/>
  <c r="J3686" i="4"/>
  <c r="J3687" i="4"/>
  <c r="J3688" i="4"/>
  <c r="J3690" i="4"/>
  <c r="J3691" i="4"/>
  <c r="J3692" i="4"/>
  <c r="J3693" i="4"/>
  <c r="J3694" i="4"/>
  <c r="J3695" i="4"/>
  <c r="J3697" i="4"/>
  <c r="J3698" i="4"/>
  <c r="J3700" i="4"/>
  <c r="J3701" i="4"/>
  <c r="J3702" i="4"/>
  <c r="J3703" i="4"/>
  <c r="J3704" i="4"/>
  <c r="J3705" i="4"/>
  <c r="J3706" i="4"/>
  <c r="J3707" i="4"/>
  <c r="J3708" i="4"/>
  <c r="J3709" i="4"/>
  <c r="J3710" i="4"/>
  <c r="J3712" i="4"/>
  <c r="J3713" i="4"/>
  <c r="J3714" i="4"/>
  <c r="J3715" i="4"/>
  <c r="J3716" i="4"/>
  <c r="J3717" i="4"/>
  <c r="J3721" i="4"/>
  <c r="J3722" i="4"/>
  <c r="J3723" i="4"/>
  <c r="J3725" i="4"/>
  <c r="J3726" i="4"/>
  <c r="J3727" i="4"/>
  <c r="J3728" i="4"/>
  <c r="J3729" i="4"/>
  <c r="J3730" i="4"/>
  <c r="J3732" i="4"/>
  <c r="J3733" i="4"/>
  <c r="J3735" i="4"/>
  <c r="J3736" i="4"/>
  <c r="J3738" i="4"/>
  <c r="J3739" i="4"/>
  <c r="J3740" i="4"/>
  <c r="J3742" i="4"/>
  <c r="J3743" i="4"/>
  <c r="J3744" i="4"/>
  <c r="J3745" i="4"/>
  <c r="J3747" i="4"/>
  <c r="J3748" i="4"/>
  <c r="J3749" i="4"/>
  <c r="J3750" i="4"/>
  <c r="J3751" i="4"/>
  <c r="J3752" i="4"/>
  <c r="J3756" i="4"/>
  <c r="J3757" i="4"/>
  <c r="J3758" i="4"/>
  <c r="J3760" i="4"/>
  <c r="J3761" i="4"/>
  <c r="J3762" i="4"/>
  <c r="J3763" i="4"/>
  <c r="J3764" i="4"/>
  <c r="J3765" i="4"/>
  <c r="J3767" i="4"/>
  <c r="J3768" i="4"/>
  <c r="J3770" i="4"/>
  <c r="J3771" i="4"/>
  <c r="J3773" i="4"/>
  <c r="J3774" i="4"/>
  <c r="J3775" i="4"/>
  <c r="J3777" i="4"/>
  <c r="J3778" i="4"/>
  <c r="J3779" i="4"/>
  <c r="J3780" i="4"/>
  <c r="J3782" i="4"/>
  <c r="J3783" i="4"/>
  <c r="J3784" i="4"/>
  <c r="J3785" i="4"/>
  <c r="J3786" i="4"/>
  <c r="J3787" i="4"/>
  <c r="J3789" i="4"/>
  <c r="J3790" i="4"/>
  <c r="J3793" i="4"/>
  <c r="J3843" i="4"/>
  <c r="J3844" i="4"/>
  <c r="J3846" i="4"/>
  <c r="J3847" i="4"/>
  <c r="J3848" i="4"/>
  <c r="J3849" i="4"/>
  <c r="J3850" i="4"/>
  <c r="J3851" i="4"/>
  <c r="J3856" i="4"/>
  <c r="J3860" i="4"/>
  <c r="J3872" i="4"/>
  <c r="J3873" i="4"/>
  <c r="J3875" i="4"/>
  <c r="J3876" i="4"/>
  <c r="J3877" i="4"/>
  <c r="J3878" i="4"/>
  <c r="J3879" i="4"/>
  <c r="J3880" i="4"/>
  <c r="J3881" i="4"/>
  <c r="J3883" i="4"/>
  <c r="J3885" i="4"/>
  <c r="J3890" i="4"/>
  <c r="J3891" i="4"/>
  <c r="J3892" i="4"/>
  <c r="J3894" i="4"/>
  <c r="J3895" i="4"/>
  <c r="J3899" i="4"/>
  <c r="J3900" i="4"/>
  <c r="J3902" i="4"/>
  <c r="J3903" i="4"/>
  <c r="J3905" i="4"/>
  <c r="J3906" i="4"/>
  <c r="J3909" i="4"/>
  <c r="J3910" i="4"/>
  <c r="J3911" i="4"/>
  <c r="J3912" i="4"/>
  <c r="J3913" i="4"/>
  <c r="J3914" i="4"/>
  <c r="J3915" i="4"/>
  <c r="J3916" i="4"/>
  <c r="J3918" i="4"/>
  <c r="J3926" i="4"/>
  <c r="J3927" i="4"/>
  <c r="J3930" i="4"/>
  <c r="J3933" i="4"/>
  <c r="J3934" i="4"/>
  <c r="J3936" i="4"/>
  <c r="J3937" i="4"/>
  <c r="J3938" i="4"/>
  <c r="J3939" i="4"/>
  <c r="J3946" i="4"/>
  <c r="J3947" i="4"/>
  <c r="J3948" i="4"/>
  <c r="J3951" i="4"/>
  <c r="J3952" i="4"/>
  <c r="J3956" i="4"/>
  <c r="J3957" i="4"/>
  <c r="J3961" i="4"/>
  <c r="J3962" i="4"/>
  <c r="J3964" i="4"/>
  <c r="J3965" i="4"/>
  <c r="J3969" i="4"/>
  <c r="J3970" i="4"/>
  <c r="J3979" i="4"/>
  <c r="D1305" i="4"/>
  <c r="D1307" i="4"/>
  <c r="D1308" i="4"/>
  <c r="D1309" i="4"/>
  <c r="D1310" i="4"/>
  <c r="D1314" i="4"/>
  <c r="D1316" i="4"/>
  <c r="E1319" i="4"/>
  <c r="D1322" i="4"/>
  <c r="D1323" i="4"/>
  <c r="D1329" i="4"/>
  <c r="D1330" i="4"/>
  <c r="D1332" i="4"/>
  <c r="E1334" i="4"/>
  <c r="D1335" i="4"/>
  <c r="D1336" i="4"/>
  <c r="D1337" i="4"/>
  <c r="D1339" i="4"/>
  <c r="D1340" i="4"/>
  <c r="E1344" i="4"/>
  <c r="D1346" i="4"/>
  <c r="D1347" i="4"/>
  <c r="E1352" i="4"/>
  <c r="D1353" i="4"/>
  <c r="E1357" i="4"/>
  <c r="D1358" i="4"/>
  <c r="D1359" i="4"/>
  <c r="D1362" i="4"/>
  <c r="K1363" i="4"/>
  <c r="D1364" i="4"/>
  <c r="K1366" i="4"/>
  <c r="D1370" i="4"/>
  <c r="K1371" i="4"/>
  <c r="E1374" i="4"/>
  <c r="D1380" i="4"/>
  <c r="D1384" i="4"/>
  <c r="K1392" i="4"/>
  <c r="D1394" i="4"/>
  <c r="D1406" i="4"/>
  <c r="E1408" i="4"/>
  <c r="E1409" i="4"/>
  <c r="K1410" i="4"/>
  <c r="D1412" i="4"/>
  <c r="E1412" i="4"/>
  <c r="D1413" i="4"/>
  <c r="D1415" i="4"/>
  <c r="D1418" i="4"/>
  <c r="D1429" i="4"/>
  <c r="K1429" i="4"/>
  <c r="D1437" i="4"/>
  <c r="D1443" i="4"/>
  <c r="E1447" i="4"/>
  <c r="D1451" i="4"/>
  <c r="D1455" i="4"/>
  <c r="D1456" i="4"/>
  <c r="D1458" i="4"/>
  <c r="D1460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101" i="4"/>
  <c r="K104" i="4"/>
  <c r="K105" i="4"/>
  <c r="K106" i="4"/>
  <c r="K107" i="4"/>
  <c r="K108" i="4"/>
  <c r="K109" i="4"/>
  <c r="K111" i="4"/>
  <c r="K112" i="4"/>
  <c r="K113" i="4"/>
  <c r="K114" i="4"/>
  <c r="K116" i="4"/>
  <c r="K117" i="4"/>
  <c r="K118" i="4"/>
  <c r="K119" i="4"/>
  <c r="K125" i="4"/>
  <c r="K127" i="4"/>
  <c r="K129" i="4"/>
  <c r="K130" i="4"/>
  <c r="K131" i="4"/>
  <c r="K132" i="4"/>
  <c r="E146" i="4"/>
  <c r="E152" i="4"/>
  <c r="K136" i="4"/>
  <c r="K137" i="4"/>
  <c r="K138" i="4"/>
  <c r="K140" i="4"/>
  <c r="K141" i="4"/>
  <c r="K142" i="4"/>
  <c r="K143" i="4"/>
  <c r="K144" i="4"/>
  <c r="K145" i="4"/>
  <c r="K147" i="4"/>
  <c r="K148" i="4"/>
  <c r="K150" i="4"/>
  <c r="K151" i="4"/>
  <c r="K153" i="4"/>
  <c r="K154" i="4"/>
  <c r="K155" i="4"/>
  <c r="K157" i="4"/>
  <c r="K158" i="4"/>
  <c r="K159" i="4"/>
  <c r="K160" i="4"/>
  <c r="K162" i="4"/>
  <c r="K163" i="4"/>
  <c r="K164" i="4"/>
  <c r="K165" i="4"/>
  <c r="K166" i="4"/>
  <c r="K167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D290" i="4"/>
  <c r="K270" i="4"/>
  <c r="K271" i="4"/>
  <c r="K272" i="4"/>
  <c r="K274" i="4"/>
  <c r="K275" i="4"/>
  <c r="K276" i="4"/>
  <c r="K277" i="4"/>
  <c r="K278" i="4"/>
  <c r="K279" i="4"/>
  <c r="K281" i="4"/>
  <c r="K282" i="4"/>
  <c r="K284" i="4"/>
  <c r="K285" i="4"/>
  <c r="K287" i="4"/>
  <c r="K288" i="4"/>
  <c r="K289" i="4"/>
  <c r="K291" i="4"/>
  <c r="K292" i="4"/>
  <c r="K293" i="4"/>
  <c r="K294" i="4"/>
  <c r="K296" i="4"/>
  <c r="K297" i="4"/>
  <c r="K298" i="4"/>
  <c r="K299" i="4"/>
  <c r="K300" i="4"/>
  <c r="K301" i="4"/>
  <c r="E330" i="4"/>
  <c r="K305" i="4"/>
  <c r="K306" i="4"/>
  <c r="K307" i="4"/>
  <c r="K309" i="4"/>
  <c r="K310" i="4"/>
  <c r="K311" i="4"/>
  <c r="K312" i="4"/>
  <c r="K313" i="4"/>
  <c r="K314" i="4"/>
  <c r="K316" i="4"/>
  <c r="K317" i="4"/>
  <c r="K319" i="4"/>
  <c r="K320" i="4"/>
  <c r="K322" i="4"/>
  <c r="K323" i="4"/>
  <c r="K324" i="4"/>
  <c r="K326" i="4"/>
  <c r="K327" i="4"/>
  <c r="K328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5" i="4"/>
  <c r="K446" i="4"/>
  <c r="K447" i="4"/>
  <c r="K449" i="4"/>
  <c r="K450" i="4"/>
  <c r="K451" i="4"/>
  <c r="K452" i="4"/>
  <c r="K453" i="4"/>
  <c r="K454" i="4"/>
  <c r="K456" i="4"/>
  <c r="K457" i="4"/>
  <c r="K459" i="4"/>
  <c r="K460" i="4"/>
  <c r="K462" i="4"/>
  <c r="K463" i="4"/>
  <c r="K464" i="4"/>
  <c r="K466" i="4"/>
  <c r="K467" i="4"/>
  <c r="K468" i="4"/>
  <c r="K471" i="4"/>
  <c r="K472" i="4"/>
  <c r="K473" i="4"/>
  <c r="K474" i="4"/>
  <c r="K475" i="4"/>
  <c r="K476" i="4"/>
  <c r="K477" i="4"/>
  <c r="K478" i="4"/>
  <c r="K479" i="4"/>
  <c r="K480" i="4"/>
  <c r="K481" i="4"/>
  <c r="K483" i="4"/>
  <c r="K484" i="4"/>
  <c r="K485" i="4"/>
  <c r="K486" i="4"/>
  <c r="K487" i="4"/>
  <c r="K488" i="4"/>
  <c r="K489" i="4"/>
  <c r="K490" i="4"/>
  <c r="K491" i="4"/>
  <c r="K492" i="4"/>
  <c r="K493" i="4"/>
  <c r="K495" i="4"/>
  <c r="K496" i="4"/>
  <c r="K497" i="4"/>
  <c r="K498" i="4"/>
  <c r="K499" i="4"/>
  <c r="K500" i="4"/>
  <c r="K501" i="4"/>
  <c r="K503" i="4"/>
  <c r="K504" i="4"/>
  <c r="K505" i="4"/>
  <c r="K506" i="4"/>
  <c r="K507" i="4"/>
  <c r="K508" i="4"/>
  <c r="K509" i="4"/>
  <c r="K510" i="4"/>
  <c r="K511" i="4"/>
  <c r="K544" i="4"/>
  <c r="K562" i="4"/>
  <c r="K568" i="4"/>
  <c r="K569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967" i="4"/>
  <c r="K968" i="4"/>
  <c r="K970" i="4"/>
  <c r="K971" i="4"/>
  <c r="K972" i="4"/>
  <c r="K973" i="4"/>
  <c r="K974" i="4"/>
  <c r="K975" i="4"/>
  <c r="K976" i="4"/>
  <c r="K977" i="4"/>
  <c r="K979" i="4"/>
  <c r="K981" i="4"/>
  <c r="K982" i="4"/>
  <c r="K983" i="4"/>
  <c r="K984" i="4"/>
  <c r="K985" i="4"/>
  <c r="K986" i="4"/>
  <c r="K987" i="4"/>
  <c r="K988" i="4"/>
  <c r="K989" i="4"/>
  <c r="K992" i="4"/>
  <c r="K993" i="4"/>
  <c r="K994" i="4"/>
  <c r="K995" i="4"/>
  <c r="K996" i="4"/>
  <c r="K997" i="4"/>
  <c r="K999" i="4"/>
  <c r="K1000" i="4"/>
  <c r="K1002" i="4"/>
  <c r="K1003" i="4"/>
  <c r="D1017" i="4"/>
  <c r="K1032" i="4"/>
  <c r="E1006" i="4"/>
  <c r="K1007" i="4"/>
  <c r="K1009" i="4"/>
  <c r="K1011" i="4"/>
  <c r="K1012" i="4"/>
  <c r="K1013" i="4"/>
  <c r="K1014" i="4"/>
  <c r="K1015" i="4"/>
  <c r="K1016" i="4"/>
  <c r="K1018" i="4"/>
  <c r="K1021" i="4"/>
  <c r="K1022" i="4"/>
  <c r="K1025" i="4"/>
  <c r="K1026" i="4"/>
  <c r="K1028" i="4"/>
  <c r="K1029" i="4"/>
  <c r="K1030" i="4"/>
  <c r="K1031" i="4"/>
  <c r="K1035" i="4"/>
  <c r="K1036" i="4"/>
  <c r="K1037" i="4"/>
  <c r="K1038" i="4"/>
  <c r="K1039" i="4"/>
  <c r="K1040" i="4"/>
  <c r="K1041" i="4"/>
  <c r="K1043" i="4"/>
  <c r="K1045" i="4"/>
  <c r="K1046" i="4"/>
  <c r="K1047" i="4"/>
  <c r="K1048" i="4"/>
  <c r="K1049" i="4"/>
  <c r="K1051" i="4"/>
  <c r="K1052" i="4"/>
  <c r="K1053" i="4"/>
  <c r="K1054" i="4"/>
  <c r="K1056" i="4"/>
  <c r="K1057" i="4"/>
  <c r="K1058" i="4"/>
  <c r="K1059" i="4"/>
  <c r="K1060" i="4"/>
  <c r="K1061" i="4"/>
  <c r="K1063" i="4"/>
  <c r="K1064" i="4"/>
  <c r="K1066" i="4"/>
  <c r="K1067" i="4"/>
  <c r="K1068" i="4"/>
  <c r="K1069" i="4"/>
  <c r="K1070" i="4"/>
  <c r="K1071" i="4"/>
  <c r="K1072" i="4"/>
  <c r="K1073" i="4"/>
  <c r="K1074" i="4"/>
  <c r="K1075" i="4"/>
  <c r="K1077" i="4"/>
  <c r="K1079" i="4"/>
  <c r="K1080" i="4"/>
  <c r="K1081" i="4"/>
  <c r="K1082" i="4"/>
  <c r="K1083" i="4"/>
  <c r="K1084" i="4"/>
  <c r="K1085" i="4"/>
  <c r="K1086" i="4"/>
  <c r="K1088" i="4"/>
  <c r="K1089" i="4"/>
  <c r="K1091" i="4"/>
  <c r="K1092" i="4"/>
  <c r="K1093" i="4"/>
  <c r="K1094" i="4"/>
  <c r="K1095" i="4"/>
  <c r="K1096" i="4"/>
  <c r="K1099" i="4"/>
  <c r="K1100" i="4"/>
  <c r="K1101" i="4"/>
  <c r="K1102" i="4"/>
  <c r="K1103" i="4"/>
  <c r="K1104" i="4"/>
  <c r="K1105" i="4"/>
  <c r="K1107" i="4"/>
  <c r="K1109" i="4"/>
  <c r="K1110" i="4"/>
  <c r="K1111" i="4"/>
  <c r="K1112" i="4"/>
  <c r="K1113" i="4"/>
  <c r="K1115" i="4"/>
  <c r="K1116" i="4"/>
  <c r="K1117" i="4"/>
  <c r="K1118" i="4"/>
  <c r="K1120" i="4"/>
  <c r="K1121" i="4"/>
  <c r="K1122" i="4"/>
  <c r="K1123" i="4"/>
  <c r="K1124" i="4"/>
  <c r="K1125" i="4"/>
  <c r="K1127" i="4"/>
  <c r="K1128" i="4"/>
  <c r="K1130" i="4"/>
  <c r="K1131" i="4"/>
  <c r="K1132" i="4"/>
  <c r="K1133" i="4"/>
  <c r="K1134" i="4"/>
  <c r="K1135" i="4"/>
  <c r="K1136" i="4"/>
  <c r="K1137" i="4"/>
  <c r="K1138" i="4"/>
  <c r="K1139" i="4"/>
  <c r="K1141" i="4"/>
  <c r="K1143" i="4"/>
  <c r="K1144" i="4"/>
  <c r="K1145" i="4"/>
  <c r="K1146" i="4"/>
  <c r="K1147" i="4"/>
  <c r="K1148" i="4"/>
  <c r="K1149" i="4"/>
  <c r="K1150" i="4"/>
  <c r="K1152" i="4"/>
  <c r="K1153" i="4"/>
  <c r="K1155" i="4"/>
  <c r="K1156" i="4"/>
  <c r="K1157" i="4"/>
  <c r="K1158" i="4"/>
  <c r="K1159" i="4"/>
  <c r="K1160" i="4"/>
  <c r="K1163" i="4"/>
  <c r="K1164" i="4"/>
  <c r="K1165" i="4"/>
  <c r="K1166" i="4"/>
  <c r="K1167" i="4"/>
  <c r="K1168" i="4"/>
  <c r="K1169" i="4"/>
  <c r="K1171" i="4"/>
  <c r="K1173" i="4"/>
  <c r="K1174" i="4"/>
  <c r="K1175" i="4"/>
  <c r="K1176" i="4"/>
  <c r="K1177" i="4"/>
  <c r="K1179" i="4"/>
  <c r="K1180" i="4"/>
  <c r="K1181" i="4"/>
  <c r="K1182" i="4"/>
  <c r="K1184" i="4"/>
  <c r="K1185" i="4"/>
  <c r="K1186" i="4"/>
  <c r="K1187" i="4"/>
  <c r="K1188" i="4"/>
  <c r="K1189" i="4"/>
  <c r="K1191" i="4"/>
  <c r="K1192" i="4"/>
  <c r="K1194" i="4"/>
  <c r="K1195" i="4"/>
  <c r="K1196" i="4"/>
  <c r="K1197" i="4"/>
  <c r="K1198" i="4"/>
  <c r="K1199" i="4"/>
  <c r="K1200" i="4"/>
  <c r="K1201" i="4"/>
  <c r="K1202" i="4"/>
  <c r="K1203" i="4"/>
  <c r="K1205" i="4"/>
  <c r="K1207" i="4"/>
  <c r="K1208" i="4"/>
  <c r="K1209" i="4"/>
  <c r="K1210" i="4"/>
  <c r="K1211" i="4"/>
  <c r="K1212" i="4"/>
  <c r="K1213" i="4"/>
  <c r="K1214" i="4"/>
  <c r="K1216" i="4"/>
  <c r="K1217" i="4"/>
  <c r="K1219" i="4"/>
  <c r="K1220" i="4"/>
  <c r="K1221" i="4"/>
  <c r="K1222" i="4"/>
  <c r="K1223" i="4"/>
  <c r="K1224" i="4"/>
  <c r="K1227" i="4"/>
  <c r="K1228" i="4"/>
  <c r="K1229" i="4"/>
  <c r="K1230" i="4"/>
  <c r="K1231" i="4"/>
  <c r="K1232" i="4"/>
  <c r="K1233" i="4"/>
  <c r="K1235" i="4"/>
  <c r="K1237" i="4"/>
  <c r="K1238" i="4"/>
  <c r="K1239" i="4"/>
  <c r="K1240" i="4"/>
  <c r="K1241" i="4"/>
  <c r="K1243" i="4"/>
  <c r="K1244" i="4"/>
  <c r="K1245" i="4"/>
  <c r="K1246" i="4"/>
  <c r="K1248" i="4"/>
  <c r="K1252" i="4"/>
  <c r="K1253" i="4"/>
  <c r="K1254" i="4"/>
  <c r="K1256" i="4"/>
  <c r="K1257" i="4"/>
  <c r="K1258" i="4"/>
  <c r="K1259" i="4"/>
  <c r="K1263" i="4"/>
  <c r="K1264" i="4"/>
  <c r="K1266" i="4"/>
  <c r="K1267" i="4"/>
  <c r="K1270" i="4"/>
  <c r="K1271" i="4"/>
  <c r="K1273" i="4"/>
  <c r="K1274" i="4"/>
  <c r="K1275" i="4"/>
  <c r="K1276" i="4"/>
  <c r="K1278" i="4"/>
  <c r="K1279" i="4"/>
  <c r="K1280" i="4"/>
  <c r="K1284" i="4"/>
  <c r="K1285" i="4"/>
  <c r="K1290" i="4"/>
  <c r="K1293" i="4"/>
  <c r="K1519" i="4"/>
  <c r="K1538" i="4"/>
  <c r="K1539" i="4"/>
  <c r="K1605" i="4"/>
  <c r="K1606" i="4"/>
  <c r="K1646" i="4"/>
  <c r="K1647" i="4"/>
  <c r="K1649" i="4"/>
  <c r="K1651" i="4"/>
  <c r="K1652" i="4"/>
  <c r="K1656" i="4"/>
  <c r="K1657" i="4"/>
  <c r="K1660" i="4"/>
  <c r="K1664" i="4"/>
  <c r="K1675" i="4"/>
  <c r="K1676" i="4"/>
  <c r="K1680" i="4"/>
  <c r="K1681" i="4"/>
  <c r="K1682" i="4"/>
  <c r="K1693" i="4"/>
  <c r="K170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6" i="4"/>
  <c r="K1757" i="4"/>
  <c r="K1758" i="4"/>
  <c r="K1760" i="4"/>
  <c r="K1761" i="4"/>
  <c r="K1762" i="4"/>
  <c r="K1763" i="4"/>
  <c r="K1784" i="4"/>
  <c r="K1785" i="4"/>
  <c r="K1786" i="4"/>
  <c r="K1787" i="4"/>
  <c r="K1788" i="4"/>
  <c r="K1792" i="4"/>
  <c r="K1804" i="4"/>
  <c r="K1822" i="4"/>
  <c r="K1823" i="4"/>
  <c r="K1824" i="4"/>
  <c r="K1826" i="4"/>
  <c r="K1827" i="4"/>
  <c r="K1828" i="4"/>
  <c r="K1829" i="4"/>
  <c r="K1830" i="4"/>
  <c r="K1832" i="4"/>
  <c r="K1833" i="4"/>
  <c r="K1834" i="4"/>
  <c r="K1836" i="4"/>
  <c r="K1837" i="4"/>
  <c r="K1838" i="4"/>
  <c r="K1839" i="4"/>
  <c r="K1840" i="4"/>
  <c r="K1842" i="4"/>
  <c r="K1843" i="4"/>
  <c r="K1844" i="4"/>
  <c r="K1845" i="4"/>
  <c r="K1846" i="4"/>
  <c r="K1848" i="4"/>
  <c r="K1849" i="4"/>
  <c r="K1850" i="4"/>
  <c r="K1852" i="4"/>
  <c r="K1853" i="4"/>
  <c r="K1854" i="4"/>
  <c r="K1855" i="4"/>
  <c r="K1856" i="4"/>
  <c r="K1858" i="4"/>
  <c r="K1859" i="4"/>
  <c r="K1860" i="4"/>
  <c r="K1861" i="4"/>
  <c r="K1862" i="4"/>
  <c r="K1864" i="4"/>
  <c r="K1865" i="4"/>
  <c r="K1866" i="4"/>
  <c r="K1868" i="4"/>
  <c r="K1869" i="4"/>
  <c r="K1870" i="4"/>
  <c r="K1871" i="4"/>
  <c r="K1872" i="4"/>
  <c r="K1874" i="4"/>
  <c r="K1875" i="4"/>
  <c r="K1876" i="4"/>
  <c r="K1877" i="4"/>
  <c r="K1878" i="4"/>
  <c r="K1880" i="4"/>
  <c r="K1881" i="4"/>
  <c r="K1882" i="4"/>
  <c r="K1884" i="4"/>
  <c r="K1885" i="4"/>
  <c r="K1886" i="4"/>
  <c r="K1887" i="4"/>
  <c r="K1888" i="4"/>
  <c r="K1890" i="4"/>
  <c r="K1891" i="4"/>
  <c r="K1892" i="4"/>
  <c r="K1893" i="4"/>
  <c r="D1900" i="4"/>
  <c r="K1907" i="4"/>
  <c r="K1917" i="4"/>
  <c r="K1897" i="4"/>
  <c r="K1898" i="4"/>
  <c r="K1899" i="4"/>
  <c r="K1901" i="4"/>
  <c r="K1902" i="4"/>
  <c r="K1903" i="4"/>
  <c r="K1904" i="4"/>
  <c r="K1905" i="4"/>
  <c r="K1906" i="4"/>
  <c r="K1908" i="4"/>
  <c r="K1909" i="4"/>
  <c r="K1911" i="4"/>
  <c r="K1912" i="4"/>
  <c r="K1914" i="4"/>
  <c r="K1915" i="4"/>
  <c r="K1916" i="4"/>
  <c r="K1918" i="4"/>
  <c r="K1919" i="4"/>
  <c r="K1920" i="4"/>
  <c r="K1921" i="4"/>
  <c r="K1923" i="4"/>
  <c r="K1924" i="4"/>
  <c r="K1926" i="4"/>
  <c r="K1927" i="4"/>
  <c r="K1929" i="4"/>
  <c r="K1930" i="4"/>
  <c r="K1931" i="4"/>
  <c r="K1932" i="4"/>
  <c r="K1933" i="4"/>
  <c r="K1934" i="4"/>
  <c r="K1936" i="4"/>
  <c r="K1937" i="4"/>
  <c r="K1938" i="4"/>
  <c r="K1939" i="4"/>
  <c r="K1940" i="4"/>
  <c r="K1941" i="4"/>
  <c r="K1942" i="4"/>
  <c r="K1943" i="4"/>
  <c r="K1945" i="4"/>
  <c r="K1946" i="4"/>
  <c r="K1947" i="4"/>
  <c r="K1948" i="4"/>
  <c r="K1949" i="4"/>
  <c r="K1950" i="4"/>
  <c r="K1952" i="4"/>
  <c r="K1953" i="4"/>
  <c r="K1954" i="4"/>
  <c r="K1955" i="4"/>
  <c r="K1957" i="4"/>
  <c r="K1958" i="4"/>
  <c r="K1959" i="4"/>
  <c r="K1960" i="4"/>
  <c r="K1961" i="4"/>
  <c r="K1962" i="4"/>
  <c r="K1963" i="4"/>
  <c r="K1965" i="4"/>
  <c r="K1966" i="4"/>
  <c r="K1968" i="4"/>
  <c r="K1969" i="4"/>
  <c r="K1970" i="4"/>
  <c r="K1971" i="4"/>
  <c r="K1973" i="4"/>
  <c r="K1974" i="4"/>
  <c r="K1975" i="4"/>
  <c r="K1976" i="4"/>
  <c r="K1977" i="4"/>
  <c r="K1979" i="4"/>
  <c r="K1981" i="4"/>
  <c r="K1982" i="4"/>
  <c r="K1983" i="4"/>
  <c r="K1984" i="4"/>
  <c r="K1985" i="4"/>
  <c r="K1986" i="4"/>
  <c r="K1987" i="4"/>
  <c r="K1988" i="4"/>
  <c r="K1989" i="4"/>
  <c r="K1990" i="4"/>
  <c r="K1991" i="4"/>
  <c r="K1993" i="4"/>
  <c r="K1995" i="4"/>
  <c r="K1996" i="4"/>
  <c r="K1997" i="4"/>
  <c r="K1998" i="4"/>
  <c r="K2032" i="4"/>
  <c r="K2033" i="4"/>
  <c r="K2053" i="4"/>
  <c r="K2039" i="4"/>
  <c r="K2043" i="4"/>
  <c r="K2044" i="4"/>
  <c r="K2045" i="4"/>
  <c r="K2048" i="4"/>
  <c r="K2049" i="4"/>
  <c r="K2055" i="4"/>
  <c r="K2064" i="4"/>
  <c r="K2067" i="4"/>
  <c r="K2068" i="4"/>
  <c r="E2071" i="4"/>
  <c r="E2097" i="4"/>
  <c r="K2072" i="4"/>
  <c r="K2073" i="4"/>
  <c r="K2074" i="4"/>
  <c r="K2076" i="4"/>
  <c r="K2077" i="4"/>
  <c r="K2078" i="4"/>
  <c r="K2079" i="4"/>
  <c r="K2080" i="4"/>
  <c r="K2081" i="4"/>
  <c r="K2083" i="4"/>
  <c r="K2084" i="4"/>
  <c r="K2086" i="4"/>
  <c r="K2087" i="4"/>
  <c r="K2089" i="4"/>
  <c r="K2090" i="4"/>
  <c r="K2091" i="4"/>
  <c r="K2093" i="4"/>
  <c r="K2094" i="4"/>
  <c r="K2095" i="4"/>
  <c r="K2096" i="4"/>
  <c r="K2098" i="4"/>
  <c r="K2099" i="4"/>
  <c r="K2100" i="4"/>
  <c r="K2101" i="4"/>
  <c r="K2103" i="4"/>
  <c r="K2105" i="4"/>
  <c r="K2106" i="4"/>
  <c r="K2107" i="4"/>
  <c r="K2108" i="4"/>
  <c r="K2109" i="4"/>
  <c r="K2111" i="4"/>
  <c r="K2112" i="4"/>
  <c r="K2113" i="4"/>
  <c r="K2114" i="4"/>
  <c r="K2116" i="4"/>
  <c r="K2117" i="4"/>
  <c r="K2119" i="4"/>
  <c r="K2120" i="4"/>
  <c r="K2121" i="4"/>
  <c r="K2122" i="4"/>
  <c r="K2123" i="4"/>
  <c r="K2124" i="4"/>
  <c r="K2125" i="4"/>
  <c r="K2127" i="4"/>
  <c r="K2128" i="4"/>
  <c r="K2129" i="4"/>
  <c r="K2130" i="4"/>
  <c r="K2132" i="4"/>
  <c r="K2133" i="4"/>
  <c r="K2134" i="4"/>
  <c r="K2135" i="4"/>
  <c r="K2136" i="4"/>
  <c r="K2137" i="4"/>
  <c r="K2139" i="4"/>
  <c r="K2140" i="4"/>
  <c r="K2141" i="4"/>
  <c r="K2142" i="4"/>
  <c r="K2143" i="4"/>
  <c r="K2144" i="4"/>
  <c r="K2145" i="4"/>
  <c r="K2146" i="4"/>
  <c r="K2148" i="4"/>
  <c r="K2149" i="4"/>
  <c r="K2150" i="4"/>
  <c r="K2151" i="4"/>
  <c r="K2152" i="4"/>
  <c r="K2153" i="4"/>
  <c r="K2155" i="4"/>
  <c r="K2156" i="4"/>
  <c r="K2158" i="4"/>
  <c r="K2159" i="4"/>
  <c r="K2160" i="4"/>
  <c r="K2161" i="4"/>
  <c r="K2162" i="4"/>
  <c r="K2163" i="4"/>
  <c r="K2164" i="4"/>
  <c r="K2165" i="4"/>
  <c r="K2167" i="4"/>
  <c r="K2168" i="4"/>
  <c r="K2169" i="4"/>
  <c r="K2170" i="4"/>
  <c r="K2171" i="4"/>
  <c r="K2172" i="4"/>
  <c r="K2175" i="4"/>
  <c r="K2176" i="4"/>
  <c r="K2177" i="4"/>
  <c r="K2178" i="4"/>
  <c r="K2179" i="4"/>
  <c r="K2180" i="4"/>
  <c r="K2181" i="4"/>
  <c r="K2183" i="4"/>
  <c r="K2184" i="4"/>
  <c r="K2185" i="4"/>
  <c r="K2186" i="4"/>
  <c r="K2187" i="4"/>
  <c r="K2188" i="4"/>
  <c r="K2191" i="4"/>
  <c r="K2192" i="4"/>
  <c r="K2193" i="4"/>
  <c r="K2194" i="4"/>
  <c r="K2195" i="4"/>
  <c r="K2196" i="4"/>
  <c r="K2197" i="4"/>
  <c r="K2198" i="4"/>
  <c r="K2199" i="4"/>
  <c r="K2201" i="4"/>
  <c r="K2203" i="4"/>
  <c r="K2204" i="4"/>
  <c r="K2205" i="4"/>
  <c r="K2206" i="4"/>
  <c r="K2207" i="4"/>
  <c r="K2208" i="4"/>
  <c r="K2209" i="4"/>
  <c r="K2210" i="4"/>
  <c r="K2211" i="4"/>
  <c r="K2212" i="4"/>
  <c r="K2213" i="4"/>
  <c r="K2214" i="4"/>
  <c r="K2215" i="4"/>
  <c r="K2217" i="4"/>
  <c r="K2219" i="4"/>
  <c r="K2220" i="4"/>
  <c r="K2221" i="4"/>
  <c r="K2222" i="4"/>
  <c r="K2223" i="4"/>
  <c r="K2224" i="4"/>
  <c r="K2225" i="4"/>
  <c r="K2226" i="4"/>
  <c r="K2227" i="4"/>
  <c r="K2228" i="4"/>
  <c r="K2229" i="4"/>
  <c r="K2231" i="4"/>
  <c r="K2233" i="4"/>
  <c r="K2234" i="4"/>
  <c r="K2235" i="4"/>
  <c r="K2236" i="4"/>
  <c r="K2237" i="4"/>
  <c r="K2239" i="4"/>
  <c r="K2240" i="4"/>
  <c r="K2241" i="4"/>
  <c r="K2242" i="4"/>
  <c r="K2243" i="4"/>
  <c r="K2247" i="4"/>
  <c r="K2248" i="4"/>
  <c r="K2249" i="4"/>
  <c r="K2251" i="4"/>
  <c r="K2252" i="4"/>
  <c r="K2253" i="4"/>
  <c r="K2254" i="4"/>
  <c r="K2255" i="4"/>
  <c r="K2256" i="4"/>
  <c r="K2258" i="4"/>
  <c r="K2259" i="4"/>
  <c r="K2261" i="4"/>
  <c r="K2262" i="4"/>
  <c r="K2265" i="4"/>
  <c r="K2266" i="4"/>
  <c r="K2268" i="4"/>
  <c r="K2269" i="4"/>
  <c r="K2270" i="4"/>
  <c r="K2271" i="4"/>
  <c r="K2273" i="4"/>
  <c r="K2274" i="4"/>
  <c r="K2275" i="4"/>
  <c r="K2276" i="4"/>
  <c r="K2277" i="4"/>
  <c r="K2278" i="4"/>
  <c r="K2279" i="4"/>
  <c r="K2280" i="4"/>
  <c r="K2281" i="4"/>
  <c r="K2282" i="4"/>
  <c r="K2283" i="4"/>
  <c r="K2284" i="4"/>
  <c r="K2285" i="4"/>
  <c r="K2286" i="4"/>
  <c r="K2287" i="4"/>
  <c r="K2288" i="4"/>
  <c r="K2289" i="4"/>
  <c r="K2290" i="4"/>
  <c r="K2291" i="4"/>
  <c r="K2292" i="4"/>
  <c r="K2293" i="4"/>
  <c r="K2294" i="4"/>
  <c r="K2295" i="4"/>
  <c r="K2296" i="4"/>
  <c r="K2297" i="4"/>
  <c r="K2298" i="4"/>
  <c r="K2299" i="4"/>
  <c r="K2300" i="4"/>
  <c r="K2301" i="4"/>
  <c r="K2302" i="4"/>
  <c r="K2303" i="4"/>
  <c r="K2304" i="4"/>
  <c r="K2305" i="4"/>
  <c r="K2306" i="4"/>
  <c r="K2307" i="4"/>
  <c r="K2308" i="4"/>
  <c r="K2309" i="4"/>
  <c r="K2310" i="4"/>
  <c r="K2311" i="4"/>
  <c r="K2312" i="4"/>
  <c r="K2313" i="4"/>
  <c r="K2330" i="4"/>
  <c r="K2337" i="4"/>
  <c r="K2318" i="4"/>
  <c r="K2323" i="4"/>
  <c r="K2336" i="4"/>
  <c r="K2343" i="4"/>
  <c r="K2347" i="4"/>
  <c r="K2348" i="4"/>
  <c r="K2396" i="4"/>
  <c r="K2397" i="4"/>
  <c r="K2947" i="4"/>
  <c r="K2955" i="4"/>
  <c r="K2956" i="4"/>
  <c r="K2973" i="4"/>
  <c r="K2981" i="4"/>
  <c r="K2982" i="4"/>
  <c r="K2983" i="4"/>
  <c r="K2984" i="4"/>
  <c r="K2985" i="4"/>
  <c r="K2986" i="4"/>
  <c r="K2987" i="4"/>
  <c r="K2988" i="4"/>
  <c r="K2989" i="4"/>
  <c r="K2990" i="4"/>
  <c r="K2991" i="4"/>
  <c r="K2992" i="4"/>
  <c r="K2993" i="4"/>
  <c r="K2994" i="4"/>
  <c r="K2995" i="4"/>
  <c r="K2996" i="4"/>
  <c r="K2997" i="4"/>
  <c r="K2998" i="4"/>
  <c r="K2999" i="4"/>
  <c r="K3000" i="4"/>
  <c r="K3001" i="4"/>
  <c r="K3002" i="4"/>
  <c r="K3003" i="4"/>
  <c r="K3004" i="4"/>
  <c r="K3005" i="4"/>
  <c r="K3006" i="4"/>
  <c r="K3007" i="4"/>
  <c r="K3008" i="4"/>
  <c r="K3009" i="4"/>
  <c r="K3010" i="4"/>
  <c r="K3011" i="4"/>
  <c r="K3012" i="4"/>
  <c r="K3013" i="4"/>
  <c r="K3014" i="4"/>
  <c r="K3015" i="4"/>
  <c r="K3016" i="4"/>
  <c r="K3017" i="4"/>
  <c r="K3021" i="4"/>
  <c r="K3022" i="4"/>
  <c r="K3023" i="4"/>
  <c r="K3025" i="4"/>
  <c r="K3026" i="4"/>
  <c r="K3027" i="4"/>
  <c r="K3028" i="4"/>
  <c r="K3030" i="4"/>
  <c r="K3032" i="4"/>
  <c r="K3033" i="4"/>
  <c r="K3035" i="4"/>
  <c r="K3036" i="4"/>
  <c r="K3038" i="4"/>
  <c r="K3039" i="4"/>
  <c r="K3040" i="4"/>
  <c r="K3042" i="4"/>
  <c r="K3044" i="4"/>
  <c r="K3045" i="4"/>
  <c r="K3047" i="4"/>
  <c r="K3048" i="4"/>
  <c r="K3049" i="4"/>
  <c r="K3050" i="4"/>
  <c r="K3051" i="4"/>
  <c r="K3052" i="4"/>
  <c r="E3066" i="4"/>
  <c r="K3056" i="4"/>
  <c r="K3057" i="4"/>
  <c r="K3058" i="4"/>
  <c r="K3060" i="4"/>
  <c r="K3061" i="4"/>
  <c r="K3062" i="4"/>
  <c r="K3063" i="4"/>
  <c r="K3064" i="4"/>
  <c r="K3065" i="4"/>
  <c r="K3067" i="4"/>
  <c r="K3068" i="4"/>
  <c r="K3070" i="4"/>
  <c r="K3073" i="4"/>
  <c r="K3074" i="4"/>
  <c r="K3075" i="4"/>
  <c r="K3077" i="4"/>
  <c r="K3079" i="4"/>
  <c r="K3080" i="4"/>
  <c r="K3082" i="4"/>
  <c r="K3083" i="4"/>
  <c r="K3084" i="4"/>
  <c r="K3085" i="4"/>
  <c r="K3086" i="4"/>
  <c r="K3087" i="4"/>
  <c r="K3088" i="4"/>
  <c r="K3089" i="4"/>
  <c r="K3090" i="4"/>
  <c r="K3091" i="4"/>
  <c r="K3092" i="4"/>
  <c r="K3093" i="4"/>
  <c r="K3094" i="4"/>
  <c r="K3095" i="4"/>
  <c r="K3096" i="4"/>
  <c r="K3097" i="4"/>
  <c r="K3098" i="4"/>
  <c r="K3099" i="4"/>
  <c r="K3100" i="4"/>
  <c r="K3101" i="4"/>
  <c r="K3102" i="4"/>
  <c r="K3103" i="4"/>
  <c r="K3104" i="4"/>
  <c r="K3105" i="4"/>
  <c r="K3106" i="4"/>
  <c r="K3107" i="4"/>
  <c r="K3108" i="4"/>
  <c r="K3109" i="4"/>
  <c r="K3110" i="4"/>
  <c r="K3111" i="4"/>
  <c r="K3112" i="4"/>
  <c r="K3113" i="4"/>
  <c r="K3114" i="4"/>
  <c r="K3115" i="4"/>
  <c r="K3116" i="4"/>
  <c r="K3117" i="4"/>
  <c r="K3118" i="4"/>
  <c r="K3119" i="4"/>
  <c r="K3120" i="4"/>
  <c r="K3121" i="4"/>
  <c r="K3122" i="4"/>
  <c r="K3129" i="4"/>
  <c r="K3146" i="4"/>
  <c r="K3127" i="4"/>
  <c r="K3128" i="4"/>
  <c r="K3130" i="4"/>
  <c r="K3131" i="4"/>
  <c r="K3132" i="4"/>
  <c r="K3133" i="4"/>
  <c r="K3134" i="4"/>
  <c r="K3137" i="4"/>
  <c r="K3138" i="4"/>
  <c r="K3140" i="4"/>
  <c r="K3141" i="4"/>
  <c r="K3143" i="4"/>
  <c r="K3144" i="4"/>
  <c r="K3145" i="4"/>
  <c r="K3147" i="4"/>
  <c r="K3148" i="4"/>
  <c r="K3149" i="4"/>
  <c r="K3150" i="4"/>
  <c r="K3152" i="4"/>
  <c r="K3153" i="4"/>
  <c r="K3154" i="4"/>
  <c r="K3155" i="4"/>
  <c r="K3156" i="4"/>
  <c r="K3157" i="4"/>
  <c r="K3173" i="4"/>
  <c r="K3191" i="4"/>
  <c r="K3192" i="4"/>
  <c r="K3193" i="4"/>
  <c r="K3194" i="4"/>
  <c r="K3195" i="4"/>
  <c r="K3196" i="4"/>
  <c r="K3197" i="4"/>
  <c r="K3198" i="4"/>
  <c r="K3199" i="4"/>
  <c r="K3200" i="4"/>
  <c r="K3201" i="4"/>
  <c r="K3202" i="4"/>
  <c r="K3203" i="4"/>
  <c r="K3204" i="4"/>
  <c r="K3205" i="4"/>
  <c r="K3206" i="4"/>
  <c r="K3207" i="4"/>
  <c r="K3208" i="4"/>
  <c r="K3209" i="4"/>
  <c r="K3210" i="4"/>
  <c r="K3211" i="4"/>
  <c r="K3212" i="4"/>
  <c r="K3213" i="4"/>
  <c r="K3214" i="4"/>
  <c r="K3215" i="4"/>
  <c r="K3216" i="4"/>
  <c r="K3217" i="4"/>
  <c r="K3218" i="4"/>
  <c r="K3219" i="4"/>
  <c r="K3220" i="4"/>
  <c r="K3221" i="4"/>
  <c r="K3222" i="4"/>
  <c r="K3223" i="4"/>
  <c r="K3224" i="4"/>
  <c r="K3225" i="4"/>
  <c r="K3226" i="4"/>
  <c r="K3227" i="4"/>
  <c r="K3230" i="4"/>
  <c r="K3231" i="4"/>
  <c r="K3232" i="4"/>
  <c r="K3233" i="4"/>
  <c r="K3235" i="4"/>
  <c r="K3237" i="4"/>
  <c r="K3238" i="4"/>
  <c r="K3239" i="4"/>
  <c r="K3242" i="4"/>
  <c r="K3243" i="4"/>
  <c r="K3245" i="4"/>
  <c r="K3246" i="4"/>
  <c r="K3249" i="4"/>
  <c r="K3250" i="4"/>
  <c r="K3253" i="4"/>
  <c r="K3262" i="4"/>
  <c r="E3263" i="4"/>
  <c r="E3266" i="4"/>
  <c r="K3269" i="4"/>
  <c r="K3270" i="4"/>
  <c r="E3272" i="4"/>
  <c r="K3274" i="4"/>
  <c r="E3275" i="4"/>
  <c r="K3278" i="4"/>
  <c r="E3278" i="4"/>
  <c r="E3280" i="4"/>
  <c r="K3282" i="4"/>
  <c r="E3283" i="4"/>
  <c r="K3284" i="4"/>
  <c r="E3287" i="4"/>
  <c r="E3291" i="4"/>
  <c r="E3293" i="4"/>
  <c r="E3295" i="4"/>
  <c r="E3298" i="4"/>
  <c r="E3302" i="4"/>
  <c r="K3304" i="4"/>
  <c r="E3310" i="4"/>
  <c r="K3312" i="4"/>
  <c r="E3313" i="4"/>
  <c r="E3315" i="4"/>
  <c r="K3319" i="4"/>
  <c r="E3320" i="4"/>
  <c r="E3322" i="4"/>
  <c r="E3326" i="4"/>
  <c r="E3328" i="4"/>
  <c r="K3340" i="4"/>
  <c r="K3348" i="4"/>
  <c r="K3351" i="4"/>
  <c r="K3353" i="4"/>
  <c r="K3355" i="4"/>
  <c r="K3359" i="4"/>
  <c r="K3364" i="4"/>
  <c r="K3365" i="4"/>
  <c r="E3366" i="4"/>
  <c r="K3385" i="4"/>
  <c r="K3402" i="4"/>
  <c r="K3409" i="4"/>
  <c r="E3414" i="4"/>
  <c r="E3424" i="4"/>
  <c r="K3427" i="4"/>
  <c r="E3428" i="4"/>
  <c r="K3433" i="4"/>
  <c r="K3434" i="4"/>
  <c r="E3435" i="4"/>
  <c r="K3437" i="4"/>
  <c r="E3438" i="4"/>
  <c r="E3440" i="4"/>
  <c r="E3443" i="4"/>
  <c r="E3445" i="4"/>
  <c r="E3447" i="4"/>
  <c r="K3449" i="4"/>
  <c r="K3450" i="4"/>
  <c r="E3451" i="4"/>
  <c r="K3453" i="4"/>
  <c r="K3456" i="4"/>
  <c r="E3457" i="4"/>
  <c r="K3460" i="4"/>
  <c r="K3461" i="4"/>
  <c r="E3461" i="4"/>
  <c r="K3463" i="4"/>
  <c r="E3463" i="4"/>
  <c r="E3465" i="4"/>
  <c r="K3469" i="4"/>
  <c r="E3473" i="4"/>
  <c r="K3478" i="4"/>
  <c r="K3479" i="4"/>
  <c r="E3481" i="4"/>
  <c r="K3484" i="4"/>
  <c r="E3485" i="4"/>
  <c r="E3489" i="4"/>
  <c r="E3492" i="4"/>
  <c r="E3496" i="4"/>
  <c r="K3498" i="4"/>
  <c r="E3498" i="4"/>
  <c r="K3506" i="4"/>
  <c r="K3508" i="4"/>
  <c r="E3508" i="4"/>
  <c r="E3511" i="4"/>
  <c r="K3517" i="4"/>
  <c r="K3518" i="4"/>
  <c r="E3519" i="4"/>
  <c r="E3521" i="4"/>
  <c r="E3524" i="4"/>
  <c r="K3526" i="4"/>
  <c r="E3527" i="4"/>
  <c r="K3532" i="4"/>
  <c r="E3533" i="4"/>
  <c r="K3537" i="4"/>
  <c r="E3537" i="4"/>
  <c r="E3539" i="4"/>
  <c r="E3541" i="4"/>
  <c r="K3576" i="4"/>
  <c r="K3577" i="4"/>
  <c r="E3594" i="4"/>
  <c r="K3601" i="4"/>
  <c r="K3581" i="4"/>
  <c r="K3582" i="4"/>
  <c r="K3583" i="4"/>
  <c r="K3585" i="4"/>
  <c r="K3586" i="4"/>
  <c r="K3587" i="4"/>
  <c r="K3588" i="4"/>
  <c r="K3589" i="4"/>
  <c r="K3590" i="4"/>
  <c r="K3593" i="4"/>
  <c r="K3595" i="4"/>
  <c r="K3596" i="4"/>
  <c r="K3598" i="4"/>
  <c r="K3599" i="4"/>
  <c r="K3600" i="4"/>
  <c r="K3602" i="4"/>
  <c r="K3603" i="4"/>
  <c r="K3604" i="4"/>
  <c r="K3605" i="4"/>
  <c r="K3607" i="4"/>
  <c r="K3608" i="4"/>
  <c r="K3609" i="4"/>
  <c r="K3610" i="4"/>
  <c r="K3611" i="4"/>
  <c r="K3612" i="4"/>
  <c r="K3613" i="4"/>
  <c r="K3614" i="4"/>
  <c r="K3615" i="4"/>
  <c r="K3616" i="4"/>
  <c r="K3617" i="4"/>
  <c r="K3618" i="4"/>
  <c r="K3619" i="4"/>
  <c r="K3620" i="4"/>
  <c r="K3621" i="4"/>
  <c r="K3622" i="4"/>
  <c r="K3623" i="4"/>
  <c r="K3624" i="4"/>
  <c r="K3625" i="4"/>
  <c r="K3626" i="4"/>
  <c r="K3627" i="4"/>
  <c r="K3628" i="4"/>
  <c r="K3629" i="4"/>
  <c r="K3630" i="4"/>
  <c r="K3631" i="4"/>
  <c r="K3632" i="4"/>
  <c r="K3633" i="4"/>
  <c r="K3634" i="4"/>
  <c r="K3635" i="4"/>
  <c r="K3636" i="4"/>
  <c r="K3637" i="4"/>
  <c r="K3638" i="4"/>
  <c r="K3639" i="4"/>
  <c r="K3640" i="4"/>
  <c r="K3641" i="4"/>
  <c r="K3642" i="4"/>
  <c r="K3643" i="4"/>
  <c r="K3644" i="4"/>
  <c r="K3645" i="4"/>
  <c r="K3646" i="4"/>
  <c r="K3647" i="4"/>
  <c r="K3662" i="4"/>
  <c r="K3666" i="4"/>
  <c r="K3674" i="4"/>
  <c r="K3679" i="4"/>
  <c r="K3681" i="4"/>
  <c r="K3682" i="4"/>
  <c r="E3685" i="4"/>
  <c r="E3689" i="4"/>
  <c r="K3702" i="4"/>
  <c r="K3706" i="4"/>
  <c r="K3686" i="4"/>
  <c r="K3687" i="4"/>
  <c r="K3688" i="4"/>
  <c r="K3690" i="4"/>
  <c r="K3691" i="4"/>
  <c r="K3692" i="4"/>
  <c r="K3693" i="4"/>
  <c r="K3694" i="4"/>
  <c r="K3697" i="4"/>
  <c r="K3698" i="4"/>
  <c r="K3700" i="4"/>
  <c r="K3701" i="4"/>
  <c r="K3703" i="4"/>
  <c r="K3704" i="4"/>
  <c r="K3705" i="4"/>
  <c r="K3707" i="4"/>
  <c r="K3708" i="4"/>
  <c r="K3709" i="4"/>
  <c r="K3710" i="4"/>
  <c r="K3712" i="4"/>
  <c r="K3713" i="4"/>
  <c r="K3714" i="4"/>
  <c r="K3715" i="4"/>
  <c r="K3717" i="4"/>
  <c r="K3720" i="4"/>
  <c r="D3734" i="4"/>
  <c r="K3737" i="4"/>
  <c r="K3721" i="4"/>
  <c r="K3722" i="4"/>
  <c r="K3723" i="4"/>
  <c r="K3725" i="4"/>
  <c r="K3726" i="4"/>
  <c r="K3728" i="4"/>
  <c r="K3729" i="4"/>
  <c r="K3730" i="4"/>
  <c r="K3732" i="4"/>
  <c r="K3733" i="4"/>
  <c r="K3735" i="4"/>
  <c r="K3736" i="4"/>
  <c r="K3739" i="4"/>
  <c r="K3740" i="4"/>
  <c r="K3742" i="4"/>
  <c r="K3743" i="4"/>
  <c r="K3744" i="4"/>
  <c r="K3745" i="4"/>
  <c r="K3747" i="4"/>
  <c r="K3749" i="4"/>
  <c r="K3750" i="4"/>
  <c r="K3751" i="4"/>
  <c r="K3752" i="4"/>
  <c r="K3772" i="4"/>
  <c r="E3776" i="4"/>
  <c r="E3781" i="4"/>
  <c r="K3769" i="4"/>
  <c r="K3756" i="4"/>
  <c r="K3757" i="4"/>
  <c r="K3758" i="4"/>
  <c r="K3760" i="4"/>
  <c r="K3761" i="4"/>
  <c r="K3762" i="4"/>
  <c r="K3763" i="4"/>
  <c r="K3764" i="4"/>
  <c r="K3765" i="4"/>
  <c r="K3767" i="4"/>
  <c r="K3768" i="4"/>
  <c r="K3771" i="4"/>
  <c r="K3773" i="4"/>
  <c r="K3774" i="4"/>
  <c r="K3775" i="4"/>
  <c r="K3777" i="4"/>
  <c r="K3778" i="4"/>
  <c r="K3779" i="4"/>
  <c r="K3780" i="4"/>
  <c r="K3782" i="4"/>
  <c r="K3783" i="4"/>
  <c r="K3784" i="4"/>
  <c r="K3785" i="4"/>
  <c r="K3786" i="4"/>
  <c r="K3787" i="4"/>
  <c r="K3843" i="4"/>
  <c r="K3847" i="4"/>
  <c r="K3848" i="4"/>
  <c r="K3850" i="4"/>
  <c r="K3875" i="4"/>
  <c r="K3877" i="4"/>
  <c r="K3879" i="4"/>
  <c r="K3881" i="4"/>
  <c r="K3883" i="4"/>
  <c r="K3885" i="4"/>
  <c r="K3894" i="4"/>
  <c r="K3900" i="4"/>
  <c r="K3903" i="4"/>
  <c r="K3906" i="4"/>
  <c r="K3908" i="4"/>
  <c r="K3913" i="4"/>
  <c r="K3914" i="4"/>
  <c r="K3916" i="4"/>
  <c r="K3927" i="4"/>
  <c r="K3933" i="4"/>
  <c r="K3936" i="4"/>
  <c r="K3937" i="4"/>
  <c r="K3938" i="4"/>
  <c r="K3939" i="4"/>
  <c r="K3946" i="4"/>
  <c r="K3947" i="4"/>
  <c r="K3951" i="4"/>
  <c r="K3952" i="4"/>
  <c r="K3957" i="4"/>
  <c r="K3961" i="4"/>
  <c r="K3962" i="4"/>
  <c r="K3964" i="4"/>
  <c r="K3965" i="4"/>
  <c r="K3969" i="4"/>
  <c r="K3970" i="4"/>
  <c r="K3973" i="4"/>
  <c r="K3974" i="4"/>
  <c r="K3987" i="4"/>
  <c r="K3993" i="4"/>
  <c r="K4020" i="4"/>
  <c r="K4022" i="4"/>
  <c r="K4025" i="4"/>
  <c r="K4026" i="4"/>
  <c r="K4033" i="4"/>
  <c r="K4034" i="4"/>
  <c r="K4045" i="4"/>
  <c r="K4049" i="4"/>
  <c r="K4056" i="4"/>
  <c r="K4058" i="4"/>
  <c r="K4061" i="4"/>
  <c r="K4069" i="4"/>
  <c r="K4070" i="4"/>
  <c r="K4077" i="4"/>
  <c r="K4078" i="4"/>
  <c r="K4082" i="4"/>
  <c r="K4088" i="4"/>
  <c r="K4093" i="4"/>
  <c r="K4100" i="4"/>
  <c r="K4104" i="4"/>
  <c r="K4105" i="4"/>
  <c r="K4106" i="4"/>
  <c r="K4110" i="4"/>
  <c r="K4112" i="4"/>
  <c r="K4117" i="4"/>
  <c r="K4124" i="4"/>
  <c r="K4125" i="4"/>
  <c r="K4128" i="4"/>
  <c r="K4130" i="4"/>
  <c r="K4137" i="4"/>
  <c r="K4142" i="4"/>
  <c r="K4145" i="4"/>
  <c r="K4149" i="4"/>
  <c r="K4150" i="4"/>
  <c r="K4154" i="4"/>
  <c r="K4160" i="4"/>
  <c r="K4162" i="4"/>
  <c r="K4166" i="4"/>
  <c r="K4168" i="4"/>
  <c r="K4174" i="4"/>
  <c r="K4178" i="4"/>
  <c r="K4185" i="4"/>
  <c r="K4188" i="4"/>
  <c r="K4190" i="4"/>
  <c r="K4191" i="4"/>
  <c r="K4196" i="4"/>
  <c r="K4204" i="4"/>
  <c r="K4206" i="4"/>
  <c r="K4209" i="4"/>
  <c r="K4217" i="4"/>
  <c r="K4221" i="4"/>
  <c r="K4224" i="4"/>
  <c r="K4226" i="4"/>
  <c r="K4229" i="4"/>
  <c r="K4232" i="4"/>
  <c r="K4234" i="4"/>
  <c r="K4237" i="4"/>
  <c r="K4240" i="4"/>
  <c r="K4244" i="4"/>
  <c r="K4249" i="4"/>
  <c r="K4252" i="4"/>
  <c r="K4254" i="4"/>
  <c r="K4257" i="4"/>
  <c r="K4260" i="4"/>
  <c r="K4262" i="4"/>
  <c r="K4269" i="4"/>
  <c r="K4272" i="4"/>
  <c r="K4274" i="4"/>
  <c r="K4277" i="4"/>
  <c r="K4280" i="4"/>
  <c r="K4282" i="4"/>
  <c r="K4285" i="4"/>
  <c r="K4287" i="4"/>
  <c r="K4312" i="4"/>
  <c r="K4314" i="4"/>
  <c r="K4317" i="4"/>
  <c r="K4320" i="4"/>
  <c r="K4322" i="4"/>
  <c r="K4325" i="4"/>
  <c r="K4328" i="4"/>
  <c r="K4330" i="4"/>
  <c r="K4333" i="4"/>
  <c r="K4336" i="4"/>
  <c r="K4338" i="4"/>
  <c r="K4341" i="4"/>
  <c r="K4343" i="4"/>
  <c r="K4345" i="4"/>
  <c r="K4348" i="4"/>
  <c r="K4350" i="4"/>
  <c r="K4354" i="4"/>
  <c r="K4361" i="4"/>
  <c r="K4364" i="4"/>
  <c r="K4366" i="4"/>
  <c r="K4369" i="4"/>
  <c r="K4374" i="4"/>
  <c r="K4381" i="4"/>
  <c r="K4388" i="4"/>
  <c r="K4390" i="4"/>
  <c r="K4394" i="4"/>
  <c r="K4400" i="4"/>
  <c r="K4402" i="4"/>
  <c r="K4405" i="4"/>
  <c r="K4407" i="4"/>
  <c r="K4412" i="4"/>
  <c r="K4414" i="4"/>
  <c r="K4417" i="4"/>
  <c r="K4422" i="4"/>
  <c r="K4424" i="4"/>
  <c r="K4425" i="4"/>
  <c r="K4430" i="4"/>
  <c r="K4438" i="4"/>
  <c r="K4448" i="4"/>
  <c r="K4453" i="4"/>
  <c r="K4462" i="4"/>
  <c r="K4466" i="4"/>
  <c r="K4472" i="4"/>
  <c r="K4476" i="4"/>
  <c r="K4479" i="4"/>
  <c r="K4481" i="4"/>
  <c r="K4485" i="4"/>
  <c r="K4488" i="4"/>
  <c r="K4490" i="4"/>
  <c r="K4491" i="4"/>
  <c r="K4496" i="4"/>
  <c r="K4500" i="4"/>
  <c r="K4503" i="4"/>
  <c r="K4505" i="4"/>
  <c r="K4509" i="4"/>
  <c r="K4513" i="4"/>
  <c r="K4514" i="4"/>
  <c r="K4515" i="4"/>
  <c r="K4516" i="4"/>
  <c r="K4518" i="4"/>
  <c r="K4519" i="4"/>
  <c r="K4520" i="4"/>
  <c r="K4521" i="4"/>
  <c r="K4522" i="4"/>
  <c r="K4523" i="4"/>
  <c r="K4524" i="4"/>
  <c r="K4526" i="4"/>
  <c r="K4530" i="4"/>
  <c r="K4534" i="4"/>
  <c r="K4538" i="4"/>
  <c r="K4664" i="4"/>
  <c r="K4666" i="4"/>
  <c r="K4667" i="4"/>
  <c r="K4668" i="4"/>
  <c r="K4669" i="4"/>
  <c r="K47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8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1" i="4"/>
  <c r="D122" i="4"/>
  <c r="D123" i="4"/>
  <c r="D125" i="4"/>
  <c r="D126" i="4"/>
  <c r="D127" i="4"/>
  <c r="D128" i="4"/>
  <c r="D129" i="4"/>
  <c r="D130" i="4"/>
  <c r="D131" i="4"/>
  <c r="D132" i="4"/>
  <c r="D139" i="4"/>
  <c r="D149" i="4"/>
  <c r="D152" i="4"/>
  <c r="D136" i="4"/>
  <c r="D137" i="4"/>
  <c r="D138" i="4"/>
  <c r="D140" i="4"/>
  <c r="D141" i="4"/>
  <c r="D142" i="4"/>
  <c r="D143" i="4"/>
  <c r="D144" i="4"/>
  <c r="D145" i="4"/>
  <c r="D147" i="4"/>
  <c r="D148" i="4"/>
  <c r="D150" i="4"/>
  <c r="D151" i="4"/>
  <c r="D153" i="4"/>
  <c r="D154" i="4"/>
  <c r="D155" i="4"/>
  <c r="D157" i="4"/>
  <c r="D158" i="4"/>
  <c r="D159" i="4"/>
  <c r="D160" i="4"/>
  <c r="D162" i="4"/>
  <c r="D163" i="4"/>
  <c r="D164" i="4"/>
  <c r="D165" i="4"/>
  <c r="D166" i="4"/>
  <c r="D167" i="4"/>
  <c r="D177" i="4"/>
  <c r="D192" i="4"/>
  <c r="D193" i="4"/>
  <c r="D195" i="4"/>
  <c r="D196" i="4"/>
  <c r="D198" i="4"/>
  <c r="D199" i="4"/>
  <c r="D200" i="4"/>
  <c r="D202" i="4"/>
  <c r="D203" i="4"/>
  <c r="D204" i="4"/>
  <c r="D221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70" i="4"/>
  <c r="D271" i="4"/>
  <c r="D272" i="4"/>
  <c r="D274" i="4"/>
  <c r="D275" i="4"/>
  <c r="D276" i="4"/>
  <c r="D277" i="4"/>
  <c r="D278" i="4"/>
  <c r="D279" i="4"/>
  <c r="D281" i="4"/>
  <c r="D282" i="4"/>
  <c r="D284" i="4"/>
  <c r="D285" i="4"/>
  <c r="D287" i="4"/>
  <c r="D288" i="4"/>
  <c r="D289" i="4"/>
  <c r="D291" i="4"/>
  <c r="D292" i="4"/>
  <c r="D293" i="4"/>
  <c r="D294" i="4"/>
  <c r="D296" i="4"/>
  <c r="D297" i="4"/>
  <c r="D298" i="4"/>
  <c r="D299" i="4"/>
  <c r="D300" i="4"/>
  <c r="D301" i="4"/>
  <c r="D304" i="4"/>
  <c r="D321" i="4"/>
  <c r="D305" i="4"/>
  <c r="D306" i="4"/>
  <c r="D307" i="4"/>
  <c r="D309" i="4"/>
  <c r="D310" i="4"/>
  <c r="D311" i="4"/>
  <c r="D312" i="4"/>
  <c r="D313" i="4"/>
  <c r="D314" i="4"/>
  <c r="D316" i="4"/>
  <c r="D317" i="4"/>
  <c r="D319" i="4"/>
  <c r="D320" i="4"/>
  <c r="D322" i="4"/>
  <c r="D323" i="4"/>
  <c r="D324" i="4"/>
  <c r="D326" i="4"/>
  <c r="D327" i="4"/>
  <c r="D328" i="4"/>
  <c r="D329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65" i="4"/>
  <c r="D470" i="4"/>
  <c r="D461" i="4"/>
  <c r="D445" i="4"/>
  <c r="D446" i="4"/>
  <c r="D447" i="4"/>
  <c r="D449" i="4"/>
  <c r="D450" i="4"/>
  <c r="D451" i="4"/>
  <c r="D452" i="4"/>
  <c r="D453" i="4"/>
  <c r="D454" i="4"/>
  <c r="D456" i="4"/>
  <c r="D457" i="4"/>
  <c r="D459" i="4"/>
  <c r="D460" i="4"/>
  <c r="D462" i="4"/>
  <c r="D463" i="4"/>
  <c r="D464" i="4"/>
  <c r="D466" i="4"/>
  <c r="D467" i="4"/>
  <c r="D468" i="4"/>
  <c r="D469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5" i="4"/>
  <c r="D516" i="4"/>
  <c r="D522" i="4"/>
  <c r="D523" i="4"/>
  <c r="D536" i="4"/>
  <c r="D562" i="4"/>
  <c r="D568" i="4"/>
  <c r="D569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703" i="4"/>
  <c r="D684" i="4"/>
  <c r="D691" i="4"/>
  <c r="D695" i="4"/>
  <c r="D701" i="4"/>
  <c r="D702" i="4"/>
  <c r="D704" i="4"/>
  <c r="D706" i="4"/>
  <c r="D708" i="4"/>
  <c r="D710" i="4"/>
  <c r="D712" i="4"/>
  <c r="D714" i="4"/>
  <c r="D758" i="4"/>
  <c r="D876" i="4"/>
  <c r="D912" i="4"/>
  <c r="D914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32" i="4"/>
  <c r="D1007" i="4"/>
  <c r="D1008" i="4"/>
  <c r="D1009" i="4"/>
  <c r="D1011" i="4"/>
  <c r="D1012" i="4"/>
  <c r="D1013" i="4"/>
  <c r="D1014" i="4"/>
  <c r="D1015" i="4"/>
  <c r="D1016" i="4"/>
  <c r="D1018" i="4"/>
  <c r="D1019" i="4"/>
  <c r="D1021" i="4"/>
  <c r="D1022" i="4"/>
  <c r="D1024" i="4"/>
  <c r="D1025" i="4"/>
  <c r="D1026" i="4"/>
  <c r="D1028" i="4"/>
  <c r="D1029" i="4"/>
  <c r="D1030" i="4"/>
  <c r="D1031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62" i="4"/>
  <c r="D1252" i="4"/>
  <c r="D1253" i="4"/>
  <c r="D1254" i="4"/>
  <c r="D1256" i="4"/>
  <c r="D1257" i="4"/>
  <c r="D1258" i="4"/>
  <c r="D1259" i="4"/>
  <c r="D1261" i="4"/>
  <c r="D1263" i="4"/>
  <c r="D1264" i="4"/>
  <c r="D1266" i="4"/>
  <c r="D1267" i="4"/>
  <c r="D1270" i="4"/>
  <c r="D1271" i="4"/>
  <c r="D1273" i="4"/>
  <c r="D1274" i="4"/>
  <c r="D1275" i="4"/>
  <c r="D1276" i="4"/>
  <c r="D1279" i="4"/>
  <c r="D1280" i="4"/>
  <c r="D1284" i="4"/>
  <c r="D1285" i="4"/>
  <c r="D1290" i="4"/>
  <c r="D1299" i="4"/>
  <c r="D1300" i="4"/>
  <c r="D1301" i="4"/>
  <c r="D1303" i="4"/>
  <c r="D1315" i="4"/>
  <c r="D1508" i="4"/>
  <c r="D1521" i="4"/>
  <c r="D1525" i="4"/>
  <c r="D1531" i="4"/>
  <c r="D1539" i="4"/>
  <c r="D1541" i="4"/>
  <c r="D1542" i="4"/>
  <c r="D1552" i="4"/>
  <c r="D1605" i="4"/>
  <c r="D1606" i="4"/>
  <c r="D1610" i="4"/>
  <c r="D1611" i="4"/>
  <c r="D1612" i="4"/>
  <c r="D1614" i="4"/>
  <c r="D1615" i="4"/>
  <c r="D1616" i="4"/>
  <c r="D1617" i="4"/>
  <c r="D1619" i="4"/>
  <c r="D1621" i="4"/>
  <c r="D1622" i="4"/>
  <c r="D1624" i="4"/>
  <c r="D1625" i="4"/>
  <c r="D1628" i="4"/>
  <c r="D1629" i="4"/>
  <c r="D1631" i="4"/>
  <c r="D1632" i="4"/>
  <c r="D1633" i="4"/>
  <c r="D1634" i="4"/>
  <c r="D1636" i="4"/>
  <c r="D1639" i="4"/>
  <c r="D1640" i="4"/>
  <c r="D1641" i="4"/>
  <c r="D1645" i="4"/>
  <c r="D1646" i="4"/>
  <c r="D1647" i="4"/>
  <c r="D1649" i="4"/>
  <c r="D1650" i="4"/>
  <c r="D1651" i="4"/>
  <c r="D1652" i="4"/>
  <c r="D1656" i="4"/>
  <c r="D1657" i="4"/>
  <c r="D1660" i="4"/>
  <c r="D1671" i="4"/>
  <c r="D1675" i="4"/>
  <c r="D1676" i="4"/>
  <c r="D1679" i="4"/>
  <c r="D1680" i="4"/>
  <c r="D1681" i="4"/>
  <c r="D1682" i="4"/>
  <c r="D1684" i="4"/>
  <c r="D1689" i="4"/>
  <c r="D1694" i="4"/>
  <c r="D1696" i="4"/>
  <c r="D1701" i="4"/>
  <c r="D1704" i="4"/>
  <c r="D1705" i="4"/>
  <c r="D1710" i="4"/>
  <c r="D1711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67" i="4"/>
  <c r="D1777" i="4"/>
  <c r="D1756" i="4"/>
  <c r="D1757" i="4"/>
  <c r="D1758" i="4"/>
  <c r="D1760" i="4"/>
  <c r="D1761" i="4"/>
  <c r="D1762" i="4"/>
  <c r="D1763" i="4"/>
  <c r="D1764" i="4"/>
  <c r="D1765" i="4"/>
  <c r="D1768" i="4"/>
  <c r="D1772" i="4"/>
  <c r="D1775" i="4"/>
  <c r="D1776" i="4"/>
  <c r="D1780" i="4"/>
  <c r="D1781" i="4"/>
  <c r="D1784" i="4"/>
  <c r="D1785" i="4"/>
  <c r="D1786" i="4"/>
  <c r="D1787" i="4"/>
  <c r="D1788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1877" i="4"/>
  <c r="D1878" i="4"/>
  <c r="D1879" i="4"/>
  <c r="D1880" i="4"/>
  <c r="D1881" i="4"/>
  <c r="D1882" i="4"/>
  <c r="D1883" i="4"/>
  <c r="D1884" i="4"/>
  <c r="D1885" i="4"/>
  <c r="D1886" i="4"/>
  <c r="D1887" i="4"/>
  <c r="D1888" i="4"/>
  <c r="D1889" i="4"/>
  <c r="D1890" i="4"/>
  <c r="D1891" i="4"/>
  <c r="D1892" i="4"/>
  <c r="D1893" i="4"/>
  <c r="D1907" i="4"/>
  <c r="D1917" i="4"/>
  <c r="D1922" i="4"/>
  <c r="D1897" i="4"/>
  <c r="D1898" i="4"/>
  <c r="D1899" i="4"/>
  <c r="D1901" i="4"/>
  <c r="D1902" i="4"/>
  <c r="D1903" i="4"/>
  <c r="D1904" i="4"/>
  <c r="D1905" i="4"/>
  <c r="D1906" i="4"/>
  <c r="D1908" i="4"/>
  <c r="D1909" i="4"/>
  <c r="D1911" i="4"/>
  <c r="D1912" i="4"/>
  <c r="D1914" i="4"/>
  <c r="D1915" i="4"/>
  <c r="D1916" i="4"/>
  <c r="D1918" i="4"/>
  <c r="D1919" i="4"/>
  <c r="D1920" i="4"/>
  <c r="D1921" i="4"/>
  <c r="D1923" i="4"/>
  <c r="D1924" i="4"/>
  <c r="D1925" i="4"/>
  <c r="D1926" i="4"/>
  <c r="D1927" i="4"/>
  <c r="D1928" i="4"/>
  <c r="D1929" i="4"/>
  <c r="D1930" i="4"/>
  <c r="D1931" i="4"/>
  <c r="D1932" i="4"/>
  <c r="D1933" i="4"/>
  <c r="D1934" i="4"/>
  <c r="D1935" i="4"/>
  <c r="D1936" i="4"/>
  <c r="D1937" i="4"/>
  <c r="D1938" i="4"/>
  <c r="D1939" i="4"/>
  <c r="D1940" i="4"/>
  <c r="D1941" i="4"/>
  <c r="D1942" i="4"/>
  <c r="D1943" i="4"/>
  <c r="D1944" i="4"/>
  <c r="D1945" i="4"/>
  <c r="D1946" i="4"/>
  <c r="D1947" i="4"/>
  <c r="D1948" i="4"/>
  <c r="D1949" i="4"/>
  <c r="D1950" i="4"/>
  <c r="D1951" i="4"/>
  <c r="D1952" i="4"/>
  <c r="D1953" i="4"/>
  <c r="D1954" i="4"/>
  <c r="D1955" i="4"/>
  <c r="D1956" i="4"/>
  <c r="D1957" i="4"/>
  <c r="D1958" i="4"/>
  <c r="D1959" i="4"/>
  <c r="D1960" i="4"/>
  <c r="D1961" i="4"/>
  <c r="D1962" i="4"/>
  <c r="D1963" i="4"/>
  <c r="D1964" i="4"/>
  <c r="D1965" i="4"/>
  <c r="D1966" i="4"/>
  <c r="D1967" i="4"/>
  <c r="D1968" i="4"/>
  <c r="D1969" i="4"/>
  <c r="D1970" i="4"/>
  <c r="D1971" i="4"/>
  <c r="D1972" i="4"/>
  <c r="D1973" i="4"/>
  <c r="D1974" i="4"/>
  <c r="D1975" i="4"/>
  <c r="D1976" i="4"/>
  <c r="D1977" i="4"/>
  <c r="D1978" i="4"/>
  <c r="D1979" i="4"/>
  <c r="D1980" i="4"/>
  <c r="D1981" i="4"/>
  <c r="D1982" i="4"/>
  <c r="D1983" i="4"/>
  <c r="D1984" i="4"/>
  <c r="D1985" i="4"/>
  <c r="D1986" i="4"/>
  <c r="D1987" i="4"/>
  <c r="D1988" i="4"/>
  <c r="D1989" i="4"/>
  <c r="D1990" i="4"/>
  <c r="D1991" i="4"/>
  <c r="D1992" i="4"/>
  <c r="D1993" i="4"/>
  <c r="D1994" i="4"/>
  <c r="D1995" i="4"/>
  <c r="D1996" i="4"/>
  <c r="D1997" i="4"/>
  <c r="D1998" i="4"/>
  <c r="D2032" i="4"/>
  <c r="D2033" i="4"/>
  <c r="D2050" i="4"/>
  <c r="D2057" i="4"/>
  <c r="D2053" i="4"/>
  <c r="D2037" i="4"/>
  <c r="D2038" i="4"/>
  <c r="D2041" i="4"/>
  <c r="D2042" i="4"/>
  <c r="D2043" i="4"/>
  <c r="D2044" i="4"/>
  <c r="D2045" i="4"/>
  <c r="D2046" i="4"/>
  <c r="D2048" i="4"/>
  <c r="D2049" i="4"/>
  <c r="D2051" i="4"/>
  <c r="D2052" i="4"/>
  <c r="D2054" i="4"/>
  <c r="D2055" i="4"/>
  <c r="D2056" i="4"/>
  <c r="D2059" i="4"/>
  <c r="D2060" i="4"/>
  <c r="D2063" i="4"/>
  <c r="D2064" i="4"/>
  <c r="D2065" i="4"/>
  <c r="D2067" i="4"/>
  <c r="D2068" i="4"/>
  <c r="D2092" i="4"/>
  <c r="D2072" i="4"/>
  <c r="D2073" i="4"/>
  <c r="D2074" i="4"/>
  <c r="D2076" i="4"/>
  <c r="D2077" i="4"/>
  <c r="D2078" i="4"/>
  <c r="D2079" i="4"/>
  <c r="D2080" i="4"/>
  <c r="D2081" i="4"/>
  <c r="D2083" i="4"/>
  <c r="D2084" i="4"/>
  <c r="D2086" i="4"/>
  <c r="D2087" i="4"/>
  <c r="D2089" i="4"/>
  <c r="D2090" i="4"/>
  <c r="D2091" i="4"/>
  <c r="D2093" i="4"/>
  <c r="D2094" i="4"/>
  <c r="D2095" i="4"/>
  <c r="D2096" i="4"/>
  <c r="D2098" i="4"/>
  <c r="D2099" i="4"/>
  <c r="D2100" i="4"/>
  <c r="D2101" i="4"/>
  <c r="D2102" i="4"/>
  <c r="D2103" i="4"/>
  <c r="D2104" i="4"/>
  <c r="D2105" i="4"/>
  <c r="D2106" i="4"/>
  <c r="D2107" i="4"/>
  <c r="D2108" i="4"/>
  <c r="D2109" i="4"/>
  <c r="D2110" i="4"/>
  <c r="D2111" i="4"/>
  <c r="D2112" i="4"/>
  <c r="D2113" i="4"/>
  <c r="D2114" i="4"/>
  <c r="D2115" i="4"/>
  <c r="D2116" i="4"/>
  <c r="D2117" i="4"/>
  <c r="D2118" i="4"/>
  <c r="D2119" i="4"/>
  <c r="D2120" i="4"/>
  <c r="D2121" i="4"/>
  <c r="D2122" i="4"/>
  <c r="D2123" i="4"/>
  <c r="D2124" i="4"/>
  <c r="D2125" i="4"/>
  <c r="D2126" i="4"/>
  <c r="D2127" i="4"/>
  <c r="D2128" i="4"/>
  <c r="D2129" i="4"/>
  <c r="D2130" i="4"/>
  <c r="D2131" i="4"/>
  <c r="D2132" i="4"/>
  <c r="D2133" i="4"/>
  <c r="D2134" i="4"/>
  <c r="D2135" i="4"/>
  <c r="D2136" i="4"/>
  <c r="D2137" i="4"/>
  <c r="D2138" i="4"/>
  <c r="D2139" i="4"/>
  <c r="D2140" i="4"/>
  <c r="D2141" i="4"/>
  <c r="D2142" i="4"/>
  <c r="D2143" i="4"/>
  <c r="D2144" i="4"/>
  <c r="D2145" i="4"/>
  <c r="D2146" i="4"/>
  <c r="D2147" i="4"/>
  <c r="D2148" i="4"/>
  <c r="D2149" i="4"/>
  <c r="D2150" i="4"/>
  <c r="D2151" i="4"/>
  <c r="D2152" i="4"/>
  <c r="D2153" i="4"/>
  <c r="D2154" i="4"/>
  <c r="D2155" i="4"/>
  <c r="D2156" i="4"/>
  <c r="D2157" i="4"/>
  <c r="D2158" i="4"/>
  <c r="D2159" i="4"/>
  <c r="D2160" i="4"/>
  <c r="D2161" i="4"/>
  <c r="D2162" i="4"/>
  <c r="D2163" i="4"/>
  <c r="D2164" i="4"/>
  <c r="D2165" i="4"/>
  <c r="D2166" i="4"/>
  <c r="D2167" i="4"/>
  <c r="D2168" i="4"/>
  <c r="D2169" i="4"/>
  <c r="D2170" i="4"/>
  <c r="D2171" i="4"/>
  <c r="D2172" i="4"/>
  <c r="D2173" i="4"/>
  <c r="D2174" i="4"/>
  <c r="D2175" i="4"/>
  <c r="D2176" i="4"/>
  <c r="D2177" i="4"/>
  <c r="D2178" i="4"/>
  <c r="D2179" i="4"/>
  <c r="D2180" i="4"/>
  <c r="D2181" i="4"/>
  <c r="D2182" i="4"/>
  <c r="D2183" i="4"/>
  <c r="D2184" i="4"/>
  <c r="D2185" i="4"/>
  <c r="D2186" i="4"/>
  <c r="D2187" i="4"/>
  <c r="D2188" i="4"/>
  <c r="D2189" i="4"/>
  <c r="D2190" i="4"/>
  <c r="D2191" i="4"/>
  <c r="D2192" i="4"/>
  <c r="D2193" i="4"/>
  <c r="D2194" i="4"/>
  <c r="D2195" i="4"/>
  <c r="D2196" i="4"/>
  <c r="D2197" i="4"/>
  <c r="D2198" i="4"/>
  <c r="D2199" i="4"/>
  <c r="D2200" i="4"/>
  <c r="D2201" i="4"/>
  <c r="D2202" i="4"/>
  <c r="D2203" i="4"/>
  <c r="D2204" i="4"/>
  <c r="D2205" i="4"/>
  <c r="D2206" i="4"/>
  <c r="D2207" i="4"/>
  <c r="D2208" i="4"/>
  <c r="D2209" i="4"/>
  <c r="D2210" i="4"/>
  <c r="D2211" i="4"/>
  <c r="D2212" i="4"/>
  <c r="D2213" i="4"/>
  <c r="D2214" i="4"/>
  <c r="D2215" i="4"/>
  <c r="D2216" i="4"/>
  <c r="D2217" i="4"/>
  <c r="D2218" i="4"/>
  <c r="D2219" i="4"/>
  <c r="D2220" i="4"/>
  <c r="D2221" i="4"/>
  <c r="D2222" i="4"/>
  <c r="D2223" i="4"/>
  <c r="D2224" i="4"/>
  <c r="D2225" i="4"/>
  <c r="D2226" i="4"/>
  <c r="D2227" i="4"/>
  <c r="D2228" i="4"/>
  <c r="D2229" i="4"/>
  <c r="D2230" i="4"/>
  <c r="D2231" i="4"/>
  <c r="D2232" i="4"/>
  <c r="D2233" i="4"/>
  <c r="D2234" i="4"/>
  <c r="D2235" i="4"/>
  <c r="D2236" i="4"/>
  <c r="D2237" i="4"/>
  <c r="D2238" i="4"/>
  <c r="D2239" i="4"/>
  <c r="D2240" i="4"/>
  <c r="D2241" i="4"/>
  <c r="D2242" i="4"/>
  <c r="D2243" i="4"/>
  <c r="D2267" i="4"/>
  <c r="D2250" i="4"/>
  <c r="D2247" i="4"/>
  <c r="D2248" i="4"/>
  <c r="D2249" i="4"/>
  <c r="D2251" i="4"/>
  <c r="D2252" i="4"/>
  <c r="D2253" i="4"/>
  <c r="D2254" i="4"/>
  <c r="D2255" i="4"/>
  <c r="D2256" i="4"/>
  <c r="D2258" i="4"/>
  <c r="D2259" i="4"/>
  <c r="D2261" i="4"/>
  <c r="D2262" i="4"/>
  <c r="D2264" i="4"/>
  <c r="D2265" i="4"/>
  <c r="D2266" i="4"/>
  <c r="D2268" i="4"/>
  <c r="D2269" i="4"/>
  <c r="D2270" i="4"/>
  <c r="D2271" i="4"/>
  <c r="D2273" i="4"/>
  <c r="D2274" i="4"/>
  <c r="D2275" i="4"/>
  <c r="D2276" i="4"/>
  <c r="D2277" i="4"/>
  <c r="D2278" i="4"/>
  <c r="D2279" i="4"/>
  <c r="D2280" i="4"/>
  <c r="D2281" i="4"/>
  <c r="D2282" i="4"/>
  <c r="D2283" i="4"/>
  <c r="D2284" i="4"/>
  <c r="D2285" i="4"/>
  <c r="D2286" i="4"/>
  <c r="D2287" i="4"/>
  <c r="D2288" i="4"/>
  <c r="D2289" i="4"/>
  <c r="D2290" i="4"/>
  <c r="D2291" i="4"/>
  <c r="D2292" i="4"/>
  <c r="D2293" i="4"/>
  <c r="D2294" i="4"/>
  <c r="D2295" i="4"/>
  <c r="D2296" i="4"/>
  <c r="D2297" i="4"/>
  <c r="D2298" i="4"/>
  <c r="D2299" i="4"/>
  <c r="D2300" i="4"/>
  <c r="D2301" i="4"/>
  <c r="D2302" i="4"/>
  <c r="D2303" i="4"/>
  <c r="D2304" i="4"/>
  <c r="D2305" i="4"/>
  <c r="D2306" i="4"/>
  <c r="D2307" i="4"/>
  <c r="D2308" i="4"/>
  <c r="D2309" i="4"/>
  <c r="D2310" i="4"/>
  <c r="D2311" i="4"/>
  <c r="D2312" i="4"/>
  <c r="D2313" i="4"/>
  <c r="D2330" i="4"/>
  <c r="D2317" i="4"/>
  <c r="D2318" i="4"/>
  <c r="D2319" i="4"/>
  <c r="D2321" i="4"/>
  <c r="D2322" i="4"/>
  <c r="D2323" i="4"/>
  <c r="D2324" i="4"/>
  <c r="D2325" i="4"/>
  <c r="D2326" i="4"/>
  <c r="D2328" i="4"/>
  <c r="D2329" i="4"/>
  <c r="D2331" i="4"/>
  <c r="D2332" i="4"/>
  <c r="D2334" i="4"/>
  <c r="D2335" i="4"/>
  <c r="D2336" i="4"/>
  <c r="D2338" i="4"/>
  <c r="D2339" i="4"/>
  <c r="D2340" i="4"/>
  <c r="D2343" i="4"/>
  <c r="D2344" i="4"/>
  <c r="D2345" i="4"/>
  <c r="D2347" i="4"/>
  <c r="D2348" i="4"/>
  <c r="D2396" i="4"/>
  <c r="D2397" i="4"/>
  <c r="D2400" i="4"/>
  <c r="D2421" i="4"/>
  <c r="D2402" i="4"/>
  <c r="D2407" i="4"/>
  <c r="D2408" i="4"/>
  <c r="D2412" i="4"/>
  <c r="D2419" i="4"/>
  <c r="D2420" i="4"/>
  <c r="D2422" i="4"/>
  <c r="D2423" i="4"/>
  <c r="D2426" i="4"/>
  <c r="D2427" i="4"/>
  <c r="D2429" i="4"/>
  <c r="D2430" i="4"/>
  <c r="D2431" i="4"/>
  <c r="D2447" i="4"/>
  <c r="D2448" i="4"/>
  <c r="D2456" i="4"/>
  <c r="D2457" i="4"/>
  <c r="D2458" i="4"/>
  <c r="D2459" i="4"/>
  <c r="D2460" i="4"/>
  <c r="D2461" i="4"/>
  <c r="D2462" i="4"/>
  <c r="D2463" i="4"/>
  <c r="D2464" i="4"/>
  <c r="D2465" i="4"/>
  <c r="D2466" i="4"/>
  <c r="D2467" i="4"/>
  <c r="D2468" i="4"/>
  <c r="D2469" i="4"/>
  <c r="D2470" i="4"/>
  <c r="D2471" i="4"/>
  <c r="D2472" i="4"/>
  <c r="D2473" i="4"/>
  <c r="D2474" i="4"/>
  <c r="D2475" i="4"/>
  <c r="D2476" i="4"/>
  <c r="D2477" i="4"/>
  <c r="D2478" i="4"/>
  <c r="D2479" i="4"/>
  <c r="D2480" i="4"/>
  <c r="D2481" i="4"/>
  <c r="D2482" i="4"/>
  <c r="D2483" i="4"/>
  <c r="D2484" i="4"/>
  <c r="D2485" i="4"/>
  <c r="D2486" i="4"/>
  <c r="D2487" i="4"/>
  <c r="D2488" i="4"/>
  <c r="D2489" i="4"/>
  <c r="D2490" i="4"/>
  <c r="D2491" i="4"/>
  <c r="D2492" i="4"/>
  <c r="D2493" i="4"/>
  <c r="D2494" i="4"/>
  <c r="D2495" i="4"/>
  <c r="D2496" i="4"/>
  <c r="D2497" i="4"/>
  <c r="D2498" i="4"/>
  <c r="D2499" i="4"/>
  <c r="D2500" i="4"/>
  <c r="D2501" i="4"/>
  <c r="D2502" i="4"/>
  <c r="D2503" i="4"/>
  <c r="D2504" i="4"/>
  <c r="D2505" i="4"/>
  <c r="D2506" i="4"/>
  <c r="D2507" i="4"/>
  <c r="D2508" i="4"/>
  <c r="D2509" i="4"/>
  <c r="D2510" i="4"/>
  <c r="D2511" i="4"/>
  <c r="D2512" i="4"/>
  <c r="D2513" i="4"/>
  <c r="D2514" i="4"/>
  <c r="D2515" i="4"/>
  <c r="D2516" i="4"/>
  <c r="D2517" i="4"/>
  <c r="D2518" i="4"/>
  <c r="D2519" i="4"/>
  <c r="D2520" i="4"/>
  <c r="D2521" i="4"/>
  <c r="D2522" i="4"/>
  <c r="D2523" i="4"/>
  <c r="D2524" i="4"/>
  <c r="D2525" i="4"/>
  <c r="D2526" i="4"/>
  <c r="D2527" i="4"/>
  <c r="D2530" i="4"/>
  <c r="D2531" i="4"/>
  <c r="D2532" i="4"/>
  <c r="D2533" i="4"/>
  <c r="D2535" i="4"/>
  <c r="D2536" i="4"/>
  <c r="D2537" i="4"/>
  <c r="D2538" i="4"/>
  <c r="D2539" i="4"/>
  <c r="D2540" i="4"/>
  <c r="D2541" i="4"/>
  <c r="D2542" i="4"/>
  <c r="D2543" i="4"/>
  <c r="D2544" i="4"/>
  <c r="D2545" i="4"/>
  <c r="D2546" i="4"/>
  <c r="D2548" i="4"/>
  <c r="D2549" i="4"/>
  <c r="D2550" i="4"/>
  <c r="D2551" i="4"/>
  <c r="D2552" i="4"/>
  <c r="D2553" i="4"/>
  <c r="D2554" i="4"/>
  <c r="D2555" i="4"/>
  <c r="D2557" i="4"/>
  <c r="D2558" i="4"/>
  <c r="D2559" i="4"/>
  <c r="D2560" i="4"/>
  <c r="D2561" i="4"/>
  <c r="D2562" i="4"/>
  <c r="D2580" i="4"/>
  <c r="D2585" i="4"/>
  <c r="D2596" i="4"/>
  <c r="D2597" i="4"/>
  <c r="D2600" i="4"/>
  <c r="D2611" i="4"/>
  <c r="D2617" i="4"/>
  <c r="D2599" i="4"/>
  <c r="D2626" i="4"/>
  <c r="D2601" i="4"/>
  <c r="D2602" i="4"/>
  <c r="D2603" i="4"/>
  <c r="D2605" i="4"/>
  <c r="D2606" i="4"/>
  <c r="D2607" i="4"/>
  <c r="D2608" i="4"/>
  <c r="D2609" i="4"/>
  <c r="D2610" i="4"/>
  <c r="D2612" i="4"/>
  <c r="D2613" i="4"/>
  <c r="D2615" i="4"/>
  <c r="D2616" i="4"/>
  <c r="D2618" i="4"/>
  <c r="D2619" i="4"/>
  <c r="D2620" i="4"/>
  <c r="D2622" i="4"/>
  <c r="D2623" i="4"/>
  <c r="D2624" i="4"/>
  <c r="D2625" i="4"/>
  <c r="D2627" i="4"/>
  <c r="D2628" i="4"/>
  <c r="D2629" i="4"/>
  <c r="D2630" i="4"/>
  <c r="D2631" i="4"/>
  <c r="D2632" i="4"/>
  <c r="D2635" i="4"/>
  <c r="D2652" i="4"/>
  <c r="D2661" i="4"/>
  <c r="D2636" i="4"/>
  <c r="D2637" i="4"/>
  <c r="D2638" i="4"/>
  <c r="D2640" i="4"/>
  <c r="D2641" i="4"/>
  <c r="D2642" i="4"/>
  <c r="D2643" i="4"/>
  <c r="D2644" i="4"/>
  <c r="D2645" i="4"/>
  <c r="D2647" i="4"/>
  <c r="D2648" i="4"/>
  <c r="D2650" i="4"/>
  <c r="D2651" i="4"/>
  <c r="D2653" i="4"/>
  <c r="D2654" i="4"/>
  <c r="D2655" i="4"/>
  <c r="D2657" i="4"/>
  <c r="D2658" i="4"/>
  <c r="D2659" i="4"/>
  <c r="D2660" i="4"/>
  <c r="D2662" i="4"/>
  <c r="D2663" i="4"/>
  <c r="D2664" i="4"/>
  <c r="D2665" i="4"/>
  <c r="D2666" i="4"/>
  <c r="D2667" i="4"/>
  <c r="D2670" i="4"/>
  <c r="D2674" i="4"/>
  <c r="D2684" i="4"/>
  <c r="D2696" i="4"/>
  <c r="D2671" i="4"/>
  <c r="D2672" i="4"/>
  <c r="D2673" i="4"/>
  <c r="D2675" i="4"/>
  <c r="D2676" i="4"/>
  <c r="D2677" i="4"/>
  <c r="D2678" i="4"/>
  <c r="D2679" i="4"/>
  <c r="D2680" i="4"/>
  <c r="D2682" i="4"/>
  <c r="D2683" i="4"/>
  <c r="D2685" i="4"/>
  <c r="D2686" i="4"/>
  <c r="D2688" i="4"/>
  <c r="D2689" i="4"/>
  <c r="D2690" i="4"/>
  <c r="D2692" i="4"/>
  <c r="D2693" i="4"/>
  <c r="D2694" i="4"/>
  <c r="D2695" i="4"/>
  <c r="D2697" i="4"/>
  <c r="D2698" i="4"/>
  <c r="D2699" i="4"/>
  <c r="D2700" i="4"/>
  <c r="D2701" i="4"/>
  <c r="D2702" i="4"/>
  <c r="D2705" i="4"/>
  <c r="D2719" i="4"/>
  <c r="D2709" i="4"/>
  <c r="D2706" i="4"/>
  <c r="D2707" i="4"/>
  <c r="D2708" i="4"/>
  <c r="D2710" i="4"/>
  <c r="D2711" i="4"/>
  <c r="D2712" i="4"/>
  <c r="D2713" i="4"/>
  <c r="D2714" i="4"/>
  <c r="D2715" i="4"/>
  <c r="D2717" i="4"/>
  <c r="D2718" i="4"/>
  <c r="D2720" i="4"/>
  <c r="D2721" i="4"/>
  <c r="D2723" i="4"/>
  <c r="D2724" i="4"/>
  <c r="D2725" i="4"/>
  <c r="D2727" i="4"/>
  <c r="D2728" i="4"/>
  <c r="D2729" i="4"/>
  <c r="D2730" i="4"/>
  <c r="D2732" i="4"/>
  <c r="D2733" i="4"/>
  <c r="D2734" i="4"/>
  <c r="D2735" i="4"/>
  <c r="D2736" i="4"/>
  <c r="D2737" i="4"/>
  <c r="D2738" i="4"/>
  <c r="D2739" i="4"/>
  <c r="D2740" i="4"/>
  <c r="D2741" i="4"/>
  <c r="D2742" i="4"/>
  <c r="D2743" i="4"/>
  <c r="D2744" i="4"/>
  <c r="D2745" i="4"/>
  <c r="D2746" i="4"/>
  <c r="D2747" i="4"/>
  <c r="D2748" i="4"/>
  <c r="D2749" i="4"/>
  <c r="D2750" i="4"/>
  <c r="D2751" i="4"/>
  <c r="D2752" i="4"/>
  <c r="D2753" i="4"/>
  <c r="D2754" i="4"/>
  <c r="D2755" i="4"/>
  <c r="D2756" i="4"/>
  <c r="D2757" i="4"/>
  <c r="D2758" i="4"/>
  <c r="D2759" i="4"/>
  <c r="D2760" i="4"/>
  <c r="D2761" i="4"/>
  <c r="D2762" i="4"/>
  <c r="D2763" i="4"/>
  <c r="D2764" i="4"/>
  <c r="D2765" i="4"/>
  <c r="D2766" i="4"/>
  <c r="D2767" i="4"/>
  <c r="D2768" i="4"/>
  <c r="D2769" i="4"/>
  <c r="D2770" i="4"/>
  <c r="D2771" i="4"/>
  <c r="D2772" i="4"/>
  <c r="D2773" i="4"/>
  <c r="D2774" i="4"/>
  <c r="D2775" i="4"/>
  <c r="D2776" i="4"/>
  <c r="D2777" i="4"/>
  <c r="D2778" i="4"/>
  <c r="D2779" i="4"/>
  <c r="D2780" i="4"/>
  <c r="D2781" i="4"/>
  <c r="D2782" i="4"/>
  <c r="D2783" i="4"/>
  <c r="D2784" i="4"/>
  <c r="D2785" i="4"/>
  <c r="D2786" i="4"/>
  <c r="D2787" i="4"/>
  <c r="D2788" i="4"/>
  <c r="D2789" i="4"/>
  <c r="D2790" i="4"/>
  <c r="D2791" i="4"/>
  <c r="D2792" i="4"/>
  <c r="D2793" i="4"/>
  <c r="D2794" i="4"/>
  <c r="D2795" i="4"/>
  <c r="D2796" i="4"/>
  <c r="D2797" i="4"/>
  <c r="D2798" i="4"/>
  <c r="D2799" i="4"/>
  <c r="D2800" i="4"/>
  <c r="D2801" i="4"/>
  <c r="D2802" i="4"/>
  <c r="D2803" i="4"/>
  <c r="D2804" i="4"/>
  <c r="D2805" i="4"/>
  <c r="D2806" i="4"/>
  <c r="D2807" i="4"/>
  <c r="D2808" i="4"/>
  <c r="D2809" i="4"/>
  <c r="D2810" i="4"/>
  <c r="D2811" i="4"/>
  <c r="D2812" i="4"/>
  <c r="D2813" i="4"/>
  <c r="D2814" i="4"/>
  <c r="D2815" i="4"/>
  <c r="D2816" i="4"/>
  <c r="D2817" i="4"/>
  <c r="D2818" i="4"/>
  <c r="D2819" i="4"/>
  <c r="D2820" i="4"/>
  <c r="D2821" i="4"/>
  <c r="D2822" i="4"/>
  <c r="D2823" i="4"/>
  <c r="D2824" i="4"/>
  <c r="D2825" i="4"/>
  <c r="D2826" i="4"/>
  <c r="D2827" i="4"/>
  <c r="D2828" i="4"/>
  <c r="D2829" i="4"/>
  <c r="D2830" i="4"/>
  <c r="D2831" i="4"/>
  <c r="D2832" i="4"/>
  <c r="D2833" i="4"/>
  <c r="D2834" i="4"/>
  <c r="D2835" i="4"/>
  <c r="D2836" i="4"/>
  <c r="D2837" i="4"/>
  <c r="D2838" i="4"/>
  <c r="D2839" i="4"/>
  <c r="D2840" i="4"/>
  <c r="D2841" i="4"/>
  <c r="D2842" i="4"/>
  <c r="D2843" i="4"/>
  <c r="D2844" i="4"/>
  <c r="D2845" i="4"/>
  <c r="D2846" i="4"/>
  <c r="D2847" i="4"/>
  <c r="D2848" i="4"/>
  <c r="D2849" i="4"/>
  <c r="D2850" i="4"/>
  <c r="D2851" i="4"/>
  <c r="D2852" i="4"/>
  <c r="D2853" i="4"/>
  <c r="D2854" i="4"/>
  <c r="D2855" i="4"/>
  <c r="D2856" i="4"/>
  <c r="D2857" i="4"/>
  <c r="D2858" i="4"/>
  <c r="D2859" i="4"/>
  <c r="D2860" i="4"/>
  <c r="D2861" i="4"/>
  <c r="D2862" i="4"/>
  <c r="D2863" i="4"/>
  <c r="D2864" i="4"/>
  <c r="D2865" i="4"/>
  <c r="D2866" i="4"/>
  <c r="D2867" i="4"/>
  <c r="D2868" i="4"/>
  <c r="D2869" i="4"/>
  <c r="D2870" i="4"/>
  <c r="D2871" i="4"/>
  <c r="D2872" i="4"/>
  <c r="D2873" i="4"/>
  <c r="D2874" i="4"/>
  <c r="D2875" i="4"/>
  <c r="D2876" i="4"/>
  <c r="D2877" i="4"/>
  <c r="D2878" i="4"/>
  <c r="D2879" i="4"/>
  <c r="D2880" i="4"/>
  <c r="D2881" i="4"/>
  <c r="D2882" i="4"/>
  <c r="D2883" i="4"/>
  <c r="D2884" i="4"/>
  <c r="D2885" i="4"/>
  <c r="D2886" i="4"/>
  <c r="D2887" i="4"/>
  <c r="D2888" i="4"/>
  <c r="D2889" i="4"/>
  <c r="D2890" i="4"/>
  <c r="D2891" i="4"/>
  <c r="D2892" i="4"/>
  <c r="D2893" i="4"/>
  <c r="D2894" i="4"/>
  <c r="D2895" i="4"/>
  <c r="D2896" i="4"/>
  <c r="D2897" i="4"/>
  <c r="D2898" i="4"/>
  <c r="D2899" i="4"/>
  <c r="D2900" i="4"/>
  <c r="D2901" i="4"/>
  <c r="D2902" i="4"/>
  <c r="D2903" i="4"/>
  <c r="D2904" i="4"/>
  <c r="D2905" i="4"/>
  <c r="D2906" i="4"/>
  <c r="D2907" i="4"/>
  <c r="D2908" i="4"/>
  <c r="D2909" i="4"/>
  <c r="D2910" i="4"/>
  <c r="D2911" i="4"/>
  <c r="D2912" i="4"/>
  <c r="D2925" i="4"/>
  <c r="D2946" i="4"/>
  <c r="D2947" i="4"/>
  <c r="D2961" i="4"/>
  <c r="D2951" i="4"/>
  <c r="D2952" i="4"/>
  <c r="D2953" i="4"/>
  <c r="D2955" i="4"/>
  <c r="D2956" i="4"/>
  <c r="D2957" i="4"/>
  <c r="D2958" i="4"/>
  <c r="D2959" i="4"/>
  <c r="D2960" i="4"/>
  <c r="D2962" i="4"/>
  <c r="D2963" i="4"/>
  <c r="D2965" i="4"/>
  <c r="D2966" i="4"/>
  <c r="D2969" i="4"/>
  <c r="D2970" i="4"/>
  <c r="D2972" i="4"/>
  <c r="D2973" i="4"/>
  <c r="D2974" i="4"/>
  <c r="D2975" i="4"/>
  <c r="D2977" i="4"/>
  <c r="D2978" i="4"/>
  <c r="D2979" i="4"/>
  <c r="D2980" i="4"/>
  <c r="D2981" i="4"/>
  <c r="D2982" i="4"/>
  <c r="D2983" i="4"/>
  <c r="D2984" i="4"/>
  <c r="D2985" i="4"/>
  <c r="D2986" i="4"/>
  <c r="D2987" i="4"/>
  <c r="D2988" i="4"/>
  <c r="D2989" i="4"/>
  <c r="D2990" i="4"/>
  <c r="D2991" i="4"/>
  <c r="D2992" i="4"/>
  <c r="D2993" i="4"/>
  <c r="D2994" i="4"/>
  <c r="D2995" i="4"/>
  <c r="D2996" i="4"/>
  <c r="D2997" i="4"/>
  <c r="D2998" i="4"/>
  <c r="D2999" i="4"/>
  <c r="D3000" i="4"/>
  <c r="D3001" i="4"/>
  <c r="D3002" i="4"/>
  <c r="D3003" i="4"/>
  <c r="D3004" i="4"/>
  <c r="D3005" i="4"/>
  <c r="D3006" i="4"/>
  <c r="D3007" i="4"/>
  <c r="D3008" i="4"/>
  <c r="D3009" i="4"/>
  <c r="D3010" i="4"/>
  <c r="D3011" i="4"/>
  <c r="D3012" i="4"/>
  <c r="D3013" i="4"/>
  <c r="D3014" i="4"/>
  <c r="D3015" i="4"/>
  <c r="D3016" i="4"/>
  <c r="D3017" i="4"/>
  <c r="D3021" i="4"/>
  <c r="D3022" i="4"/>
  <c r="D3023" i="4"/>
  <c r="D3025" i="4"/>
  <c r="D3026" i="4"/>
  <c r="D3027" i="4"/>
  <c r="D3028" i="4"/>
  <c r="D3029" i="4"/>
  <c r="D3030" i="4"/>
  <c r="D3032" i="4"/>
  <c r="D3033" i="4"/>
  <c r="D3035" i="4"/>
  <c r="D3036" i="4"/>
  <c r="D3038" i="4"/>
  <c r="D3039" i="4"/>
  <c r="D3040" i="4"/>
  <c r="D3042" i="4"/>
  <c r="D3043" i="4"/>
  <c r="D3044" i="4"/>
  <c r="D3045" i="4"/>
  <c r="D3047" i="4"/>
  <c r="D3048" i="4"/>
  <c r="D3049" i="4"/>
  <c r="D3050" i="4"/>
  <c r="D3051" i="4"/>
  <c r="D3052" i="4"/>
  <c r="D3055" i="4"/>
  <c r="D3059" i="4"/>
  <c r="D3072" i="4"/>
  <c r="D3081" i="4"/>
  <c r="D3056" i="4"/>
  <c r="D3057" i="4"/>
  <c r="D3058" i="4"/>
  <c r="D3060" i="4"/>
  <c r="D3061" i="4"/>
  <c r="D3062" i="4"/>
  <c r="D3063" i="4"/>
  <c r="D3064" i="4"/>
  <c r="D3065" i="4"/>
  <c r="D3067" i="4"/>
  <c r="D3068" i="4"/>
  <c r="D3070" i="4"/>
  <c r="D3071" i="4"/>
  <c r="D3073" i="4"/>
  <c r="D3074" i="4"/>
  <c r="D3075" i="4"/>
  <c r="D3077" i="4"/>
  <c r="D3078" i="4"/>
  <c r="D3079" i="4"/>
  <c r="D3080" i="4"/>
  <c r="D3082" i="4"/>
  <c r="D3083" i="4"/>
  <c r="D3084" i="4"/>
  <c r="D3085" i="4"/>
  <c r="D3086" i="4"/>
  <c r="D3087" i="4"/>
  <c r="D3088" i="4"/>
  <c r="D3089" i="4"/>
  <c r="D3090" i="4"/>
  <c r="D3091" i="4"/>
  <c r="D3092" i="4"/>
  <c r="D3093" i="4"/>
  <c r="D3094" i="4"/>
  <c r="D3095" i="4"/>
  <c r="D3096" i="4"/>
  <c r="D3097" i="4"/>
  <c r="D3098" i="4"/>
  <c r="D3099" i="4"/>
  <c r="D3100" i="4"/>
  <c r="D3101" i="4"/>
  <c r="D3102" i="4"/>
  <c r="D3103" i="4"/>
  <c r="D3104" i="4"/>
  <c r="D3105" i="4"/>
  <c r="D3106" i="4"/>
  <c r="D3107" i="4"/>
  <c r="D3108" i="4"/>
  <c r="D3109" i="4"/>
  <c r="D3110" i="4"/>
  <c r="D3111" i="4"/>
  <c r="D3112" i="4"/>
  <c r="D3113" i="4"/>
  <c r="D3114" i="4"/>
  <c r="D3115" i="4"/>
  <c r="D3116" i="4"/>
  <c r="D3117" i="4"/>
  <c r="D3118" i="4"/>
  <c r="D3119" i="4"/>
  <c r="D3120" i="4"/>
  <c r="D3121" i="4"/>
  <c r="D3122" i="4"/>
  <c r="D3146" i="4"/>
  <c r="D3151" i="4"/>
  <c r="D3126" i="4"/>
  <c r="D3127" i="4"/>
  <c r="D3128" i="4"/>
  <c r="D3130" i="4"/>
  <c r="D3131" i="4"/>
  <c r="D3132" i="4"/>
  <c r="D3133" i="4"/>
  <c r="D3134" i="4"/>
  <c r="D3135" i="4"/>
  <c r="D3137" i="4"/>
  <c r="D3138" i="4"/>
  <c r="D3140" i="4"/>
  <c r="D3141" i="4"/>
  <c r="D3143" i="4"/>
  <c r="D3144" i="4"/>
  <c r="D3145" i="4"/>
  <c r="D3147" i="4"/>
  <c r="D3148" i="4"/>
  <c r="D3149" i="4"/>
  <c r="D3150" i="4"/>
  <c r="D3152" i="4"/>
  <c r="D3153" i="4"/>
  <c r="D3154" i="4"/>
  <c r="D3155" i="4"/>
  <c r="D3156" i="4"/>
  <c r="D3157" i="4"/>
  <c r="D3173" i="4"/>
  <c r="D3175" i="4"/>
  <c r="D3191" i="4"/>
  <c r="D3192" i="4"/>
  <c r="D3193" i="4"/>
  <c r="D3194" i="4"/>
  <c r="D3195" i="4"/>
  <c r="D3196" i="4"/>
  <c r="D3197" i="4"/>
  <c r="D3198" i="4"/>
  <c r="D3199" i="4"/>
  <c r="D3200" i="4"/>
  <c r="D3201" i="4"/>
  <c r="D3202" i="4"/>
  <c r="D3203" i="4"/>
  <c r="D3204" i="4"/>
  <c r="D3205" i="4"/>
  <c r="D3206" i="4"/>
  <c r="D3207" i="4"/>
  <c r="D3208" i="4"/>
  <c r="D3209" i="4"/>
  <c r="D3210" i="4"/>
  <c r="D3211" i="4"/>
  <c r="D3212" i="4"/>
  <c r="D3213" i="4"/>
  <c r="D3214" i="4"/>
  <c r="D3215" i="4"/>
  <c r="D3216" i="4"/>
  <c r="D3217" i="4"/>
  <c r="D3218" i="4"/>
  <c r="D3219" i="4"/>
  <c r="D3220" i="4"/>
  <c r="D3221" i="4"/>
  <c r="D3222" i="4"/>
  <c r="D3223" i="4"/>
  <c r="D3224" i="4"/>
  <c r="D3225" i="4"/>
  <c r="D3226" i="4"/>
  <c r="D3227" i="4"/>
  <c r="D3244" i="4"/>
  <c r="D3231" i="4"/>
  <c r="D3232" i="4"/>
  <c r="D3233" i="4"/>
  <c r="D3235" i="4"/>
  <c r="D3236" i="4"/>
  <c r="D3237" i="4"/>
  <c r="D3238" i="4"/>
  <c r="D3239" i="4"/>
  <c r="D3240" i="4"/>
  <c r="D3242" i="4"/>
  <c r="D3243" i="4"/>
  <c r="D3245" i="4"/>
  <c r="D3246" i="4"/>
  <c r="D3248" i="4"/>
  <c r="D3249" i="4"/>
  <c r="D3250" i="4"/>
  <c r="D3252" i="4"/>
  <c r="D3253" i="4"/>
  <c r="D3254" i="4"/>
  <c r="D3255" i="4"/>
  <c r="D3261" i="4"/>
  <c r="D3262" i="4"/>
  <c r="D3263" i="4"/>
  <c r="D3264" i="4"/>
  <c r="D3265" i="4"/>
  <c r="D3266" i="4"/>
  <c r="D3267" i="4"/>
  <c r="D3268" i="4"/>
  <c r="D3269" i="4"/>
  <c r="D3270" i="4"/>
  <c r="D3271" i="4"/>
  <c r="D3272" i="4"/>
  <c r="D3273" i="4"/>
  <c r="D3274" i="4"/>
  <c r="D3275" i="4"/>
  <c r="D3276" i="4"/>
  <c r="D3277" i="4"/>
  <c r="D3278" i="4"/>
  <c r="D3279" i="4"/>
  <c r="D3280" i="4"/>
  <c r="D3281" i="4"/>
  <c r="D3282" i="4"/>
  <c r="D3283" i="4"/>
  <c r="D3284" i="4"/>
  <c r="D3285" i="4"/>
  <c r="D3286" i="4"/>
  <c r="D3287" i="4"/>
  <c r="D3288" i="4"/>
  <c r="D3289" i="4"/>
  <c r="D3290" i="4"/>
  <c r="D3291" i="4"/>
  <c r="D3292" i="4"/>
  <c r="D3293" i="4"/>
  <c r="D3294" i="4"/>
  <c r="D3295" i="4"/>
  <c r="D3296" i="4"/>
  <c r="D3297" i="4"/>
  <c r="D3298" i="4"/>
  <c r="D3299" i="4"/>
  <c r="D3300" i="4"/>
  <c r="D3301" i="4"/>
  <c r="D3302" i="4"/>
  <c r="D3303" i="4"/>
  <c r="D3304" i="4"/>
  <c r="D3305" i="4"/>
  <c r="D3306" i="4"/>
  <c r="D3307" i="4"/>
  <c r="D3308" i="4"/>
  <c r="D3309" i="4"/>
  <c r="D3310" i="4"/>
  <c r="D3311" i="4"/>
  <c r="D3312" i="4"/>
  <c r="D3313" i="4"/>
  <c r="D3314" i="4"/>
  <c r="D3315" i="4"/>
  <c r="D3316" i="4"/>
  <c r="D3317" i="4"/>
  <c r="D3318" i="4"/>
  <c r="D3319" i="4"/>
  <c r="D3320" i="4"/>
  <c r="D3321" i="4"/>
  <c r="D3322" i="4"/>
  <c r="D3323" i="4"/>
  <c r="D3324" i="4"/>
  <c r="D3325" i="4"/>
  <c r="D3326" i="4"/>
  <c r="D3327" i="4"/>
  <c r="D3328" i="4"/>
  <c r="D3329" i="4"/>
  <c r="D3330" i="4"/>
  <c r="D3331" i="4"/>
  <c r="D3332" i="4"/>
  <c r="D3361" i="4"/>
  <c r="D3346" i="4"/>
  <c r="D3356" i="4"/>
  <c r="D3336" i="4"/>
  <c r="D3337" i="4"/>
  <c r="D3338" i="4"/>
  <c r="D3340" i="4"/>
  <c r="D3341" i="4"/>
  <c r="D3342" i="4"/>
  <c r="D3343" i="4"/>
  <c r="D3344" i="4"/>
  <c r="D3345" i="4"/>
  <c r="D3347" i="4"/>
  <c r="D3348" i="4"/>
  <c r="D3350" i="4"/>
  <c r="D3351" i="4"/>
  <c r="D3353" i="4"/>
  <c r="D3354" i="4"/>
  <c r="D3355" i="4"/>
  <c r="D3357" i="4"/>
  <c r="D3358" i="4"/>
  <c r="D3359" i="4"/>
  <c r="D3360" i="4"/>
  <c r="D3363" i="4"/>
  <c r="D3364" i="4"/>
  <c r="D3365" i="4"/>
  <c r="D3366" i="4"/>
  <c r="D3367" i="4"/>
  <c r="D3379" i="4"/>
  <c r="D3383" i="4"/>
  <c r="D3385" i="4"/>
  <c r="D3398" i="4"/>
  <c r="D3401" i="4"/>
  <c r="D3402" i="4"/>
  <c r="D3409" i="4"/>
  <c r="D3416" i="4"/>
  <c r="D3406" i="4"/>
  <c r="D3407" i="4"/>
  <c r="D3408" i="4"/>
  <c r="D3410" i="4"/>
  <c r="D3411" i="4"/>
  <c r="D3412" i="4"/>
  <c r="D3413" i="4"/>
  <c r="D3414" i="4"/>
  <c r="D3415" i="4"/>
  <c r="D3417" i="4"/>
  <c r="D3418" i="4"/>
  <c r="D3420" i="4"/>
  <c r="D3421" i="4"/>
  <c r="D3423" i="4"/>
  <c r="D3424" i="4"/>
  <c r="D3425" i="4"/>
  <c r="D3427" i="4"/>
  <c r="D3428" i="4"/>
  <c r="D3429" i="4"/>
  <c r="D3430" i="4"/>
  <c r="D3432" i="4"/>
  <c r="D3433" i="4"/>
  <c r="D3434" i="4"/>
  <c r="D3435" i="4"/>
  <c r="D3436" i="4"/>
  <c r="D3437" i="4"/>
  <c r="D3438" i="4"/>
  <c r="D3439" i="4"/>
  <c r="D3440" i="4"/>
  <c r="D3441" i="4"/>
  <c r="D3442" i="4"/>
  <c r="D3443" i="4"/>
  <c r="D3444" i="4"/>
  <c r="D3445" i="4"/>
  <c r="D3446" i="4"/>
  <c r="D3447" i="4"/>
  <c r="D3448" i="4"/>
  <c r="D3449" i="4"/>
  <c r="D3450" i="4"/>
  <c r="D3451" i="4"/>
  <c r="D3452" i="4"/>
  <c r="D3453" i="4"/>
  <c r="D3454" i="4"/>
  <c r="D3455" i="4"/>
  <c r="D3456" i="4"/>
  <c r="D3457" i="4"/>
  <c r="D3458" i="4"/>
  <c r="D3459" i="4"/>
  <c r="D3460" i="4"/>
  <c r="D3461" i="4"/>
  <c r="D3462" i="4"/>
  <c r="D3463" i="4"/>
  <c r="D3464" i="4"/>
  <c r="D3465" i="4"/>
  <c r="D3466" i="4"/>
  <c r="D3467" i="4"/>
  <c r="D3468" i="4"/>
  <c r="D3469" i="4"/>
  <c r="D3470" i="4"/>
  <c r="D3471" i="4"/>
  <c r="D3472" i="4"/>
  <c r="D3473" i="4"/>
  <c r="D3474" i="4"/>
  <c r="D3475" i="4"/>
  <c r="D3476" i="4"/>
  <c r="D3477" i="4"/>
  <c r="D3478" i="4"/>
  <c r="D3479" i="4"/>
  <c r="D3480" i="4"/>
  <c r="D3481" i="4"/>
  <c r="D3482" i="4"/>
  <c r="D3483" i="4"/>
  <c r="D3484" i="4"/>
  <c r="D3485" i="4"/>
  <c r="D3486" i="4"/>
  <c r="D3487" i="4"/>
  <c r="D3488" i="4"/>
  <c r="D3489" i="4"/>
  <c r="D3490" i="4"/>
  <c r="D3491" i="4"/>
  <c r="D3492" i="4"/>
  <c r="D3493" i="4"/>
  <c r="D3494" i="4"/>
  <c r="D3495" i="4"/>
  <c r="D3496" i="4"/>
  <c r="D3497" i="4"/>
  <c r="D3498" i="4"/>
  <c r="D3499" i="4"/>
  <c r="D3500" i="4"/>
  <c r="D3501" i="4"/>
  <c r="D3502" i="4"/>
  <c r="D3503" i="4"/>
  <c r="D3504" i="4"/>
  <c r="D3505" i="4"/>
  <c r="D3506" i="4"/>
  <c r="D3507" i="4"/>
  <c r="D3508" i="4"/>
  <c r="D3509" i="4"/>
  <c r="D3510" i="4"/>
  <c r="D3511" i="4"/>
  <c r="D3512" i="4"/>
  <c r="D3513" i="4"/>
  <c r="D3514" i="4"/>
  <c r="D3515" i="4"/>
  <c r="D3516" i="4"/>
  <c r="D3517" i="4"/>
  <c r="D3518" i="4"/>
  <c r="D3519" i="4"/>
  <c r="D3520" i="4"/>
  <c r="D3521" i="4"/>
  <c r="D3522" i="4"/>
  <c r="D3523" i="4"/>
  <c r="D3524" i="4"/>
  <c r="D3525" i="4"/>
  <c r="D3526" i="4"/>
  <c r="D3527" i="4"/>
  <c r="D3528" i="4"/>
  <c r="D3529" i="4"/>
  <c r="D3530" i="4"/>
  <c r="D3531" i="4"/>
  <c r="D3532" i="4"/>
  <c r="D3533" i="4"/>
  <c r="D3534" i="4"/>
  <c r="D3535" i="4"/>
  <c r="D3536" i="4"/>
  <c r="D3537" i="4"/>
  <c r="D3538" i="4"/>
  <c r="D3539" i="4"/>
  <c r="D3540" i="4"/>
  <c r="D3541" i="4"/>
  <c r="D3542" i="4"/>
  <c r="D3550" i="4"/>
  <c r="D3565" i="4"/>
  <c r="D3576" i="4"/>
  <c r="D3577" i="4"/>
  <c r="D3601" i="4"/>
  <c r="D3581" i="4"/>
  <c r="D3582" i="4"/>
  <c r="D3583" i="4"/>
  <c r="D3585" i="4"/>
  <c r="D3586" i="4"/>
  <c r="D3587" i="4"/>
  <c r="D3588" i="4"/>
  <c r="D3589" i="4"/>
  <c r="D3590" i="4"/>
  <c r="D3592" i="4"/>
  <c r="D3593" i="4"/>
  <c r="D3595" i="4"/>
  <c r="D3596" i="4"/>
  <c r="D3598" i="4"/>
  <c r="D3599" i="4"/>
  <c r="D3600" i="4"/>
  <c r="D3602" i="4"/>
  <c r="D3603" i="4"/>
  <c r="D3604" i="4"/>
  <c r="D3605" i="4"/>
  <c r="D3607" i="4"/>
  <c r="D3608" i="4"/>
  <c r="D3609" i="4"/>
  <c r="D3610" i="4"/>
  <c r="D3611" i="4"/>
  <c r="D3612" i="4"/>
  <c r="D3613" i="4"/>
  <c r="D3614" i="4"/>
  <c r="D3615" i="4"/>
  <c r="D3616" i="4"/>
  <c r="D3617" i="4"/>
  <c r="D3618" i="4"/>
  <c r="D3619" i="4"/>
  <c r="D3620" i="4"/>
  <c r="D3621" i="4"/>
  <c r="D3622" i="4"/>
  <c r="D3623" i="4"/>
  <c r="D3624" i="4"/>
  <c r="D3625" i="4"/>
  <c r="D3626" i="4"/>
  <c r="D3627" i="4"/>
  <c r="D3628" i="4"/>
  <c r="D3629" i="4"/>
  <c r="D3630" i="4"/>
  <c r="D3631" i="4"/>
  <c r="D3632" i="4"/>
  <c r="D3633" i="4"/>
  <c r="D3634" i="4"/>
  <c r="D3635" i="4"/>
  <c r="D3636" i="4"/>
  <c r="D3637" i="4"/>
  <c r="D3638" i="4"/>
  <c r="D3639" i="4"/>
  <c r="D3640" i="4"/>
  <c r="D3641" i="4"/>
  <c r="D3642" i="4"/>
  <c r="D3643" i="4"/>
  <c r="D3644" i="4"/>
  <c r="D3645" i="4"/>
  <c r="D3646" i="4"/>
  <c r="D3647" i="4"/>
  <c r="D3655" i="4"/>
  <c r="D3659" i="4"/>
  <c r="D3681" i="4"/>
  <c r="D3682" i="4"/>
  <c r="D3685" i="4"/>
  <c r="D3696" i="4"/>
  <c r="D3699" i="4"/>
  <c r="D3702" i="4"/>
  <c r="D3711" i="4"/>
  <c r="D3686" i="4"/>
  <c r="D3687" i="4"/>
  <c r="D3688" i="4"/>
  <c r="D3690" i="4"/>
  <c r="D3691" i="4"/>
  <c r="D3692" i="4"/>
  <c r="D3693" i="4"/>
  <c r="D3694" i="4"/>
  <c r="D3695" i="4"/>
  <c r="D3697" i="4"/>
  <c r="D3698" i="4"/>
  <c r="D3700" i="4"/>
  <c r="D3701" i="4"/>
  <c r="D3703" i="4"/>
  <c r="D3704" i="4"/>
  <c r="D3705" i="4"/>
  <c r="D3707" i="4"/>
  <c r="D3708" i="4"/>
  <c r="D3709" i="4"/>
  <c r="D3710" i="4"/>
  <c r="D3712" i="4"/>
  <c r="D3713" i="4"/>
  <c r="D3714" i="4"/>
  <c r="D3715" i="4"/>
  <c r="D3716" i="4"/>
  <c r="D3717" i="4"/>
  <c r="D3724" i="4"/>
  <c r="D3721" i="4"/>
  <c r="D3722" i="4"/>
  <c r="D3723" i="4"/>
  <c r="D3725" i="4"/>
  <c r="D3726" i="4"/>
  <c r="D3727" i="4"/>
  <c r="D3728" i="4"/>
  <c r="D3729" i="4"/>
  <c r="D3730" i="4"/>
  <c r="D3732" i="4"/>
  <c r="D3733" i="4"/>
  <c r="D3735" i="4"/>
  <c r="D3736" i="4"/>
  <c r="D3738" i="4"/>
  <c r="D3739" i="4"/>
  <c r="D3740" i="4"/>
  <c r="D3742" i="4"/>
  <c r="D3743" i="4"/>
  <c r="D3744" i="4"/>
  <c r="D3745" i="4"/>
  <c r="D3747" i="4"/>
  <c r="D3748" i="4"/>
  <c r="D3749" i="4"/>
  <c r="D3750" i="4"/>
  <c r="D3751" i="4"/>
  <c r="D3752" i="4"/>
  <c r="D3766" i="4"/>
  <c r="D3769" i="4"/>
  <c r="D3772" i="4"/>
  <c r="D3776" i="4"/>
  <c r="D3781" i="4"/>
  <c r="D3756" i="4"/>
  <c r="D3757" i="4"/>
  <c r="D3758" i="4"/>
  <c r="D3760" i="4"/>
  <c r="D3761" i="4"/>
  <c r="D3762" i="4"/>
  <c r="D3763" i="4"/>
  <c r="D3764" i="4"/>
  <c r="D3765" i="4"/>
  <c r="D3767" i="4"/>
  <c r="D3768" i="4"/>
  <c r="D3770" i="4"/>
  <c r="D3771" i="4"/>
  <c r="D3773" i="4"/>
  <c r="D3774" i="4"/>
  <c r="D3775" i="4"/>
  <c r="D3777" i="4"/>
  <c r="D3778" i="4"/>
  <c r="D3779" i="4"/>
  <c r="D3780" i="4"/>
  <c r="D3782" i="4"/>
  <c r="D3783" i="4"/>
  <c r="D3784" i="4"/>
  <c r="D3785" i="4"/>
  <c r="D3786" i="4"/>
  <c r="D3787" i="4"/>
  <c r="D3789" i="4"/>
  <c r="D3793" i="4"/>
  <c r="K1653" i="4"/>
  <c r="J302" i="4"/>
  <c r="D283" i="4"/>
  <c r="K3241" i="4"/>
  <c r="K3059" i="4"/>
  <c r="K3055" i="4"/>
  <c r="K910" i="4"/>
  <c r="K890" i="4"/>
  <c r="K858" i="4"/>
  <c r="K846" i="4"/>
  <c r="K784" i="4"/>
  <c r="K780" i="4"/>
  <c r="K756" i="4"/>
  <c r="K750" i="4"/>
  <c r="K724" i="4"/>
  <c r="K720" i="4"/>
  <c r="K102" i="4"/>
  <c r="J3859" i="4"/>
  <c r="J3855" i="4"/>
  <c r="J120" i="4"/>
  <c r="D1618" i="4"/>
  <c r="D1260" i="4"/>
  <c r="J3403" i="4"/>
  <c r="J3404" i="4"/>
  <c r="K2250" i="4"/>
  <c r="K458" i="4"/>
  <c r="J1753" i="4"/>
  <c r="J3719" i="4"/>
  <c r="J3954" i="4"/>
  <c r="J303" i="4"/>
  <c r="J3124" i="4"/>
  <c r="J3123" i="4"/>
  <c r="K3734" i="4"/>
  <c r="K2085" i="4"/>
  <c r="K925" i="4"/>
  <c r="K909" i="4"/>
  <c r="K901" i="4"/>
  <c r="K885" i="4"/>
  <c r="K841" i="4"/>
  <c r="K829" i="4"/>
  <c r="K789" i="4"/>
  <c r="K785" i="4"/>
  <c r="K777" i="4"/>
  <c r="K745" i="4"/>
  <c r="K733" i="4"/>
  <c r="J3971" i="4"/>
  <c r="J3858" i="4"/>
  <c r="J3230" i="4"/>
  <c r="J2950" i="4"/>
  <c r="J2600" i="4"/>
  <c r="J1770" i="4"/>
  <c r="J1626" i="4"/>
  <c r="J2071" i="4"/>
  <c r="J2315" i="4"/>
  <c r="J2705" i="4"/>
  <c r="J3125" i="4"/>
  <c r="J3601" i="4"/>
  <c r="D1459" i="4"/>
  <c r="J514" i="4"/>
  <c r="J2681" i="4"/>
  <c r="J3031" i="4"/>
  <c r="J3689" i="4"/>
  <c r="J3684" i="4"/>
  <c r="J2314" i="4"/>
  <c r="J1579" i="4"/>
  <c r="J1754" i="4"/>
  <c r="K1405" i="4"/>
  <c r="D3566" i="4"/>
  <c r="D935" i="4"/>
  <c r="D915" i="4"/>
  <c r="D913" i="4"/>
  <c r="D905" i="4"/>
  <c r="D891" i="4"/>
  <c r="D883" i="4"/>
  <c r="D873" i="4"/>
  <c r="D867" i="4"/>
  <c r="D865" i="4"/>
  <c r="D851" i="4"/>
  <c r="D849" i="4"/>
  <c r="D841" i="4"/>
  <c r="D835" i="4"/>
  <c r="D833" i="4"/>
  <c r="D827" i="4"/>
  <c r="D825" i="4"/>
  <c r="D817" i="4"/>
  <c r="D809" i="4"/>
  <c r="D787" i="4"/>
  <c r="D785" i="4"/>
  <c r="D777" i="4"/>
  <c r="D763" i="4"/>
  <c r="D761" i="4"/>
  <c r="D724" i="4"/>
  <c r="D99" i="4"/>
  <c r="J2036" i="4"/>
  <c r="J1432" i="4"/>
  <c r="J1428" i="4"/>
  <c r="J269" i="4"/>
  <c r="J15" i="4"/>
  <c r="J3578" i="4"/>
  <c r="J443" i="4"/>
  <c r="J3579" i="4"/>
  <c r="D2927" i="4"/>
  <c r="D1348" i="4"/>
  <c r="K1803" i="4"/>
  <c r="K949" i="4"/>
  <c r="K947" i="4"/>
  <c r="K937" i="4"/>
  <c r="K723" i="4"/>
  <c r="J3558" i="4"/>
  <c r="J3395" i="4"/>
  <c r="J3390" i="4"/>
  <c r="J2935" i="4"/>
  <c r="J2928" i="4"/>
  <c r="J2583" i="4"/>
  <c r="J2353" i="4"/>
  <c r="J1807" i="4"/>
  <c r="J1793" i="4"/>
  <c r="J1679" i="4"/>
  <c r="J947" i="4"/>
  <c r="J603" i="4"/>
  <c r="J589" i="4"/>
  <c r="J587" i="4"/>
  <c r="J582" i="4"/>
  <c r="J178" i="4"/>
  <c r="J31" i="4"/>
  <c r="J27" i="4"/>
  <c r="J1577" i="4"/>
  <c r="J3187" i="4"/>
  <c r="J943" i="4"/>
  <c r="J3683" i="4"/>
  <c r="J3718" i="4"/>
  <c r="J442" i="4"/>
  <c r="J3754" i="4"/>
  <c r="K1460" i="4"/>
  <c r="K1328" i="4"/>
  <c r="K1316" i="4"/>
  <c r="J152" i="4"/>
  <c r="J161" i="4"/>
  <c r="K3669" i="4"/>
  <c r="J2031" i="4"/>
  <c r="J2004" i="4"/>
  <c r="D1445" i="4"/>
  <c r="J3753" i="4"/>
  <c r="D1407" i="4"/>
  <c r="D1351" i="4"/>
  <c r="D1327" i="4"/>
  <c r="K1408" i="4"/>
  <c r="K726" i="4"/>
  <c r="K194" i="4"/>
  <c r="D1554" i="4"/>
  <c r="D1540" i="4"/>
  <c r="D120" i="4"/>
  <c r="D2360" i="4"/>
  <c r="K863" i="4"/>
  <c r="K842" i="4"/>
  <c r="K799" i="4"/>
  <c r="K783" i="4"/>
  <c r="K767" i="4"/>
  <c r="K1455" i="4"/>
  <c r="K1420" i="4"/>
  <c r="K1413" i="4"/>
  <c r="D1385" i="4"/>
  <c r="K1335" i="4"/>
  <c r="K1333" i="4"/>
  <c r="D2370" i="4"/>
  <c r="D1672" i="4"/>
  <c r="D458" i="4"/>
  <c r="D885" i="4"/>
  <c r="D853" i="4"/>
  <c r="D789" i="4"/>
  <c r="D750" i="4"/>
  <c r="K746" i="4"/>
  <c r="D746" i="4"/>
  <c r="D745" i="4"/>
  <c r="D741" i="4"/>
  <c r="D737" i="4"/>
  <c r="K730" i="4"/>
  <c r="D730" i="4"/>
  <c r="K729" i="4"/>
  <c r="K727" i="4"/>
  <c r="D727" i="4"/>
  <c r="K2082" i="4"/>
  <c r="K1412" i="4"/>
  <c r="K1349" i="4"/>
  <c r="D1662" i="4"/>
  <c r="K904" i="4"/>
  <c r="D904" i="4"/>
  <c r="K892" i="4"/>
  <c r="D892" i="4"/>
  <c r="D872" i="4"/>
  <c r="K861" i="4"/>
  <c r="K860" i="4"/>
  <c r="D860" i="4"/>
  <c r="D840" i="4"/>
  <c r="D828" i="4"/>
  <c r="K797" i="4"/>
  <c r="K776" i="4"/>
  <c r="D776" i="4"/>
  <c r="D764" i="4"/>
  <c r="D720" i="4"/>
  <c r="D949" i="4"/>
  <c r="K4116" i="4"/>
  <c r="D186" i="4"/>
  <c r="D2937" i="4"/>
  <c r="D2581" i="4"/>
  <c r="K4139" i="4"/>
  <c r="K4187" i="4"/>
  <c r="K4195" i="4"/>
  <c r="K4219" i="4"/>
  <c r="K4259" i="4"/>
  <c r="K4291" i="4"/>
  <c r="K4306" i="4"/>
  <c r="K4323" i="4"/>
  <c r="K4339" i="4"/>
  <c r="K4347" i="4"/>
  <c r="K4355" i="4"/>
  <c r="K4363" i="4"/>
  <c r="K4371" i="4"/>
  <c r="K4379" i="4"/>
  <c r="K4387" i="4"/>
  <c r="K4399" i="4"/>
  <c r="K4411" i="4"/>
  <c r="K4427" i="4"/>
  <c r="K4459" i="4"/>
  <c r="K4478" i="4"/>
  <c r="K4494" i="4"/>
  <c r="E3395" i="4"/>
  <c r="D2583" i="4"/>
  <c r="D2377" i="4"/>
  <c r="D2587" i="4"/>
  <c r="K3495" i="4"/>
  <c r="K3492" i="4"/>
  <c r="K3413" i="4"/>
  <c r="K3272" i="4"/>
  <c r="K3268" i="4"/>
  <c r="K3265" i="4"/>
  <c r="K1327" i="4"/>
  <c r="K3755" i="4"/>
  <c r="K3536" i="4"/>
  <c r="K3535" i="4"/>
  <c r="K3432" i="4"/>
  <c r="K3424" i="4"/>
  <c r="K3320" i="4"/>
  <c r="D1430" i="4"/>
  <c r="D2263" i="4"/>
  <c r="D1673" i="4"/>
  <c r="D1669" i="4"/>
  <c r="D1667" i="4"/>
  <c r="D1664" i="4"/>
  <c r="D1630" i="4"/>
  <c r="D1555" i="4"/>
  <c r="D1518" i="4"/>
  <c r="D910" i="4"/>
  <c r="D886" i="4"/>
  <c r="D882" i="4"/>
  <c r="D878" i="4"/>
  <c r="D854" i="4"/>
  <c r="D738" i="4"/>
  <c r="D735" i="4"/>
  <c r="D725" i="4"/>
  <c r="D723" i="4"/>
  <c r="K3892" i="4"/>
  <c r="K871" i="4"/>
  <c r="D1326" i="4"/>
  <c r="D1289" i="4"/>
  <c r="K4131" i="4"/>
  <c r="K4135" i="4"/>
  <c r="K4155" i="4"/>
  <c r="K4163" i="4"/>
  <c r="K4167" i="4"/>
  <c r="K4171" i="4"/>
  <c r="K4183" i="4"/>
  <c r="K4199" i="4"/>
  <c r="K4211" i="4"/>
  <c r="K4231" i="4"/>
  <c r="K4255" i="4"/>
  <c r="K4279" i="4"/>
  <c r="K4295" i="4"/>
  <c r="K4307" i="4"/>
  <c r="K4327" i="4"/>
  <c r="K4367" i="4"/>
  <c r="K4654" i="4"/>
  <c r="D1802" i="4"/>
  <c r="D936" i="4"/>
  <c r="D908" i="4"/>
  <c r="K888" i="4"/>
  <c r="D888" i="4"/>
  <c r="K887" i="4"/>
  <c r="D887" i="4"/>
  <c r="K818" i="4"/>
  <c r="D818" i="4"/>
  <c r="K747" i="4"/>
  <c r="K744" i="4"/>
  <c r="D744" i="4"/>
  <c r="K742" i="4"/>
  <c r="D858" i="4"/>
  <c r="K782" i="4"/>
  <c r="D780" i="4"/>
  <c r="D766" i="4"/>
  <c r="D760" i="4"/>
  <c r="D538" i="4"/>
  <c r="D1410" i="4"/>
  <c r="D1390" i="4"/>
  <c r="D1798" i="4"/>
  <c r="D1796" i="4"/>
  <c r="D1793" i="4"/>
  <c r="D947" i="4"/>
  <c r="D1571" i="4"/>
  <c r="D2579" i="4"/>
  <c r="D1814" i="4"/>
  <c r="E703" i="4"/>
  <c r="D901" i="4"/>
  <c r="K900" i="4"/>
  <c r="D877" i="4"/>
  <c r="K870" i="4"/>
  <c r="D870" i="4"/>
  <c r="K844" i="4"/>
  <c r="D844" i="4"/>
  <c r="D814" i="4"/>
  <c r="D812" i="4"/>
  <c r="D1304" i="4"/>
  <c r="K1377" i="4"/>
  <c r="D1375" i="4"/>
  <c r="K926" i="4"/>
  <c r="D926" i="4"/>
  <c r="D822" i="4"/>
  <c r="D798" i="4"/>
  <c r="K739" i="4"/>
  <c r="D739" i="4"/>
  <c r="D1345" i="4"/>
  <c r="D940" i="4"/>
  <c r="D946" i="4"/>
  <c r="D942" i="4"/>
  <c r="D1442" i="4"/>
  <c r="J1598" i="4"/>
  <c r="D1800" i="4"/>
  <c r="D1572" i="4"/>
  <c r="D930" i="4"/>
  <c r="D928" i="4"/>
  <c r="D909" i="4"/>
  <c r="D903" i="4"/>
  <c r="D902" i="4"/>
  <c r="D868" i="4"/>
  <c r="D866" i="4"/>
  <c r="D864" i="4"/>
  <c r="D845" i="4"/>
  <c r="D839" i="4"/>
  <c r="D838" i="4"/>
  <c r="D836" i="4"/>
  <c r="D834" i="4"/>
  <c r="D832" i="4"/>
  <c r="D781" i="4"/>
  <c r="D774" i="4"/>
  <c r="D772" i="4"/>
  <c r="D770" i="4"/>
  <c r="D768" i="4"/>
  <c r="D754" i="4"/>
  <c r="D102" i="4"/>
  <c r="K1457" i="4"/>
  <c r="D1453" i="4"/>
  <c r="D1344" i="4"/>
  <c r="D1325" i="4"/>
  <c r="D1536" i="4"/>
  <c r="D1770" i="4"/>
  <c r="K4023" i="4"/>
  <c r="K4027" i="4"/>
  <c r="K4031" i="4"/>
  <c r="K4039" i="4"/>
  <c r="K4051" i="4"/>
  <c r="K4052" i="4"/>
  <c r="K4059" i="4"/>
  <c r="K4067" i="4"/>
  <c r="K4071" i="4"/>
  <c r="K4075" i="4"/>
  <c r="K4083" i="4"/>
  <c r="K4095" i="4"/>
  <c r="K4107" i="4"/>
  <c r="D962" i="4"/>
  <c r="D939" i="4"/>
  <c r="D1431" i="4"/>
  <c r="D1361" i="4"/>
  <c r="K1347" i="4"/>
  <c r="K1329" i="4"/>
  <c r="D1023" i="4"/>
  <c r="J2579" i="4"/>
  <c r="J945" i="4"/>
  <c r="D1807" i="4"/>
  <c r="D1504" i="4"/>
  <c r="D1674" i="4"/>
  <c r="D2425" i="4"/>
  <c r="D1698" i="4"/>
  <c r="K1698" i="4"/>
  <c r="D1699" i="4"/>
  <c r="D1668" i="4"/>
  <c r="D920" i="4"/>
  <c r="D880" i="4"/>
  <c r="D792" i="4"/>
  <c r="D759" i="4"/>
  <c r="D752" i="4"/>
  <c r="D2085" i="4"/>
  <c r="D1294" i="4"/>
  <c r="K942" i="4"/>
  <c r="K946" i="4"/>
  <c r="K941" i="4"/>
  <c r="K939" i="4"/>
  <c r="D3362" i="4"/>
  <c r="K2970" i="4"/>
  <c r="K2963" i="4"/>
  <c r="K2958" i="4"/>
  <c r="K2953" i="4"/>
  <c r="D2040" i="4"/>
  <c r="K715" i="4"/>
  <c r="K710" i="4"/>
  <c r="K205" i="4"/>
  <c r="K705" i="4"/>
  <c r="K1549" i="4"/>
  <c r="K1775" i="4"/>
  <c r="K716" i="4"/>
  <c r="D2590" i="4"/>
  <c r="D1801" i="4"/>
  <c r="D1573" i="4"/>
  <c r="D3260" i="4"/>
  <c r="K1696" i="4"/>
  <c r="D1302" i="4"/>
  <c r="K203" i="4"/>
  <c r="D3165" i="4"/>
  <c r="D2920" i="4"/>
  <c r="K3668" i="4"/>
  <c r="K3655" i="4"/>
  <c r="K3563" i="4"/>
  <c r="K3552" i="4"/>
  <c r="K3550" i="4"/>
  <c r="K3183" i="4"/>
  <c r="K3169" i="4"/>
  <c r="K963" i="4"/>
  <c r="K940" i="4"/>
  <c r="K1810" i="4"/>
  <c r="K935" i="4"/>
  <c r="K3670" i="4"/>
  <c r="D3670" i="4"/>
  <c r="K3656" i="4"/>
  <c r="K3653" i="4"/>
  <c r="D3568" i="4"/>
  <c r="K3555" i="4"/>
  <c r="K3548" i="4"/>
  <c r="D3400" i="4"/>
  <c r="D3395" i="4"/>
  <c r="D3393" i="4"/>
  <c r="D3666" i="4"/>
  <c r="D1803" i="4"/>
  <c r="K3659" i="4"/>
  <c r="K712" i="4"/>
  <c r="K222" i="4"/>
  <c r="K542" i="4"/>
  <c r="K532" i="4"/>
  <c r="D1544" i="4"/>
  <c r="D1538" i="4"/>
  <c r="D1439" i="4"/>
  <c r="K1644" i="4"/>
  <c r="K3680" i="4"/>
  <c r="K3575" i="4"/>
  <c r="K3573" i="4"/>
  <c r="K3570" i="4"/>
  <c r="K3568" i="4"/>
  <c r="K3565" i="4"/>
  <c r="K3162" i="4"/>
  <c r="K1818" i="4"/>
  <c r="K1813" i="4"/>
  <c r="K958" i="4"/>
  <c r="K956" i="4"/>
  <c r="J3174" i="4"/>
  <c r="J1805" i="4"/>
  <c r="D3166" i="4"/>
  <c r="K4119" i="4"/>
  <c r="K4263" i="4"/>
  <c r="K4319" i="4"/>
  <c r="K4351" i="4"/>
  <c r="K4383" i="4"/>
  <c r="K4415" i="4"/>
  <c r="K4431" i="4"/>
  <c r="K4447" i="4"/>
  <c r="K4463" i="4"/>
  <c r="K4475" i="4"/>
  <c r="K4483" i="4"/>
  <c r="K4495" i="4"/>
  <c r="K4511" i="4"/>
  <c r="K1438" i="4"/>
  <c r="K704" i="4"/>
  <c r="K701" i="4"/>
  <c r="K698" i="4"/>
  <c r="E583" i="4"/>
  <c r="K695" i="4"/>
  <c r="D172" i="4"/>
  <c r="D1557" i="4"/>
  <c r="K1557" i="4"/>
  <c r="K3350" i="4"/>
  <c r="K3347" i="4"/>
  <c r="K3343" i="4"/>
  <c r="K3341" i="4"/>
  <c r="K3338" i="4"/>
  <c r="K3336" i="4"/>
  <c r="K2968" i="4"/>
  <c r="K2957" i="4"/>
  <c r="K2448" i="4"/>
  <c r="K2317" i="4"/>
  <c r="K1781" i="4"/>
  <c r="K1768" i="4"/>
  <c r="K1520" i="4"/>
  <c r="K204" i="4"/>
  <c r="K200" i="4"/>
  <c r="K198" i="4"/>
  <c r="K195" i="4"/>
  <c r="K193" i="4"/>
  <c r="K192" i="4"/>
  <c r="K3254" i="4"/>
  <c r="K3252" i="4"/>
  <c r="K3240" i="4"/>
  <c r="K714" i="4"/>
  <c r="K706" i="4"/>
  <c r="K702" i="4"/>
  <c r="E587" i="4"/>
  <c r="K699" i="4"/>
  <c r="K694" i="4"/>
  <c r="D223" i="4"/>
  <c r="K543" i="4"/>
  <c r="K539" i="4"/>
  <c r="K536" i="4"/>
  <c r="K533" i="4"/>
  <c r="D533" i="4"/>
  <c r="D525" i="4"/>
  <c r="K521" i="4"/>
  <c r="D521" i="4"/>
  <c r="D2387" i="4"/>
  <c r="D1528" i="4"/>
  <c r="D3378" i="4"/>
  <c r="D2933" i="4"/>
  <c r="D3652" i="4"/>
  <c r="J3384" i="4"/>
  <c r="D1663" i="4"/>
  <c r="D919" i="4"/>
  <c r="D756" i="4"/>
  <c r="D755" i="4"/>
  <c r="K837" i="4"/>
  <c r="D3573" i="4"/>
  <c r="D3570" i="4"/>
  <c r="D3163" i="4"/>
  <c r="D2573" i="4"/>
  <c r="D2923" i="4"/>
  <c r="D3657" i="4"/>
  <c r="D3377" i="4"/>
  <c r="D3375" i="4"/>
  <c r="D3680" i="4"/>
  <c r="D2584" i="4"/>
  <c r="D2376" i="4"/>
  <c r="D956" i="4"/>
  <c r="D2567" i="4"/>
  <c r="D3182" i="4"/>
  <c r="J1472" i="4"/>
  <c r="K1027" i="4"/>
  <c r="K2075" i="4"/>
  <c r="D2568" i="4"/>
  <c r="D3372" i="4"/>
  <c r="K3373" i="4"/>
  <c r="K1773" i="4"/>
  <c r="J948" i="4"/>
  <c r="D1783" i="4"/>
  <c r="K4565" i="4"/>
  <c r="D3397" i="4"/>
  <c r="D3390" i="4"/>
  <c r="D3373" i="4"/>
  <c r="D2571" i="4"/>
  <c r="D3675" i="4"/>
  <c r="D3563" i="4"/>
  <c r="D3554" i="4"/>
  <c r="K711" i="4"/>
  <c r="K709" i="4"/>
  <c r="D707" i="4"/>
  <c r="D1794" i="4"/>
  <c r="D963" i="4"/>
  <c r="D937" i="4"/>
  <c r="D3168" i="4"/>
  <c r="D3552" i="4"/>
  <c r="D2572" i="4"/>
  <c r="K3574" i="4"/>
  <c r="K3567" i="4"/>
  <c r="K599" i="4"/>
  <c r="D1532" i="4"/>
  <c r="D1549" i="4"/>
  <c r="D1526" i="4"/>
  <c r="K2257" i="4"/>
  <c r="K321" i="4"/>
  <c r="D3656" i="4"/>
  <c r="D2589" i="4"/>
  <c r="D2575" i="4"/>
  <c r="K1821" i="4"/>
  <c r="D3679" i="4"/>
  <c r="K3677" i="4"/>
  <c r="K3672" i="4"/>
  <c r="K3551" i="4"/>
  <c r="D3547" i="4"/>
  <c r="K1565" i="4"/>
  <c r="K1562" i="4"/>
  <c r="K1561" i="4"/>
  <c r="D1561" i="4"/>
  <c r="K1560" i="4"/>
  <c r="K1559" i="4"/>
  <c r="D1559" i="4"/>
  <c r="K1564" i="4"/>
  <c r="D1564" i="4"/>
  <c r="D1545" i="4"/>
  <c r="D1509" i="4"/>
  <c r="K1509" i="4"/>
  <c r="K1508" i="4"/>
  <c r="K1506" i="4"/>
  <c r="D1506" i="4"/>
  <c r="D1505" i="4"/>
  <c r="K1505" i="4"/>
  <c r="K1504" i="4"/>
  <c r="D3678" i="4"/>
  <c r="D3668" i="4"/>
  <c r="D3673" i="4"/>
  <c r="D1654" i="4"/>
  <c r="K3546" i="4"/>
  <c r="K3658" i="4"/>
  <c r="K1809" i="4"/>
  <c r="K1800" i="4"/>
  <c r="K962" i="4"/>
  <c r="D2595" i="4"/>
  <c r="D2593" i="4"/>
  <c r="D3161" i="4"/>
  <c r="D1566" i="4"/>
  <c r="D953" i="4"/>
  <c r="J2929" i="4"/>
  <c r="D2409" i="4"/>
  <c r="D3335" i="4"/>
  <c r="D2639" i="4"/>
  <c r="D3179" i="4"/>
  <c r="D1027" i="4"/>
  <c r="K31" i="4"/>
  <c r="D1666" i="4"/>
  <c r="D1269" i="4"/>
  <c r="D922" i="4"/>
  <c r="D916" i="4"/>
  <c r="D850" i="4"/>
  <c r="D824" i="4"/>
  <c r="D813" i="4"/>
  <c r="D791" i="4"/>
  <c r="D733" i="4"/>
  <c r="D731" i="4"/>
  <c r="D728" i="4"/>
  <c r="D722" i="4"/>
  <c r="K223" i="4"/>
  <c r="K953" i="4"/>
  <c r="D3184" i="4"/>
  <c r="D2374" i="4"/>
  <c r="D2918" i="4"/>
  <c r="D2921" i="4"/>
  <c r="K2923" i="4"/>
  <c r="D2928" i="4"/>
  <c r="D1546" i="4"/>
  <c r="J3361" i="4"/>
  <c r="D51" i="4"/>
  <c r="K590" i="4"/>
  <c r="D590" i="4"/>
  <c r="D597" i="4"/>
  <c r="K583" i="4"/>
  <c r="J1658" i="4"/>
  <c r="J1507" i="4"/>
  <c r="D2401" i="4"/>
  <c r="D1690" i="4"/>
  <c r="K597" i="4"/>
  <c r="D1626" i="4"/>
  <c r="E51" i="4"/>
  <c r="E1773" i="4"/>
  <c r="E1695" i="4"/>
  <c r="D589" i="4"/>
  <c r="K589" i="4"/>
  <c r="D2021" i="4"/>
  <c r="K37" i="4"/>
  <c r="K911" i="4"/>
  <c r="K3759" i="4"/>
  <c r="D1293" i="4"/>
  <c r="K4525" i="4"/>
  <c r="K4517" i="4"/>
  <c r="K3956" i="4"/>
  <c r="K3844" i="4"/>
  <c r="K3770" i="4"/>
  <c r="K3781" i="4"/>
  <c r="K3776" i="4"/>
  <c r="E3766" i="4"/>
  <c r="K3748" i="4"/>
  <c r="K3738" i="4"/>
  <c r="K3727" i="4"/>
  <c r="K3716" i="4"/>
  <c r="K3695" i="4"/>
  <c r="E3711" i="4"/>
  <c r="E3706" i="4"/>
  <c r="E3702" i="4"/>
  <c r="K3685" i="4"/>
  <c r="E3601" i="4"/>
  <c r="K3542" i="4"/>
  <c r="K3520" i="4"/>
  <c r="K3516" i="4"/>
  <c r="K3459" i="4"/>
  <c r="K3439" i="4"/>
  <c r="K3366" i="4"/>
  <c r="K3357" i="4"/>
  <c r="K3311" i="4"/>
  <c r="K3303" i="4"/>
  <c r="K3264" i="4"/>
  <c r="K3236" i="4"/>
  <c r="K3251" i="4"/>
  <c r="K3135" i="4"/>
  <c r="K3126" i="4"/>
  <c r="E3129" i="4"/>
  <c r="K3071" i="4"/>
  <c r="K2946" i="4"/>
  <c r="E2330" i="4"/>
  <c r="E2257" i="4"/>
  <c r="K2238" i="4"/>
  <c r="K2230" i="4"/>
  <c r="K2218" i="4"/>
  <c r="K2202" i="4"/>
  <c r="K2190" i="4"/>
  <c r="K2182" i="4"/>
  <c r="K2174" i="4"/>
  <c r="K2166" i="4"/>
  <c r="K2154" i="4"/>
  <c r="K2138" i="4"/>
  <c r="K2126" i="4"/>
  <c r="K2118" i="4"/>
  <c r="K2110" i="4"/>
  <c r="K2102" i="4"/>
  <c r="E2092" i="4"/>
  <c r="E2082" i="4"/>
  <c r="E2057" i="4"/>
  <c r="K1992" i="4"/>
  <c r="K1980" i="4"/>
  <c r="K1972" i="4"/>
  <c r="K1964" i="4"/>
  <c r="K1956" i="4"/>
  <c r="K1944" i="4"/>
  <c r="K1928" i="4"/>
  <c r="E1910" i="4"/>
  <c r="K1889" i="4"/>
  <c r="K1883" i="4"/>
  <c r="K1879" i="4"/>
  <c r="K1873" i="4"/>
  <c r="K1867" i="4"/>
  <c r="K1863" i="4"/>
  <c r="K1857" i="4"/>
  <c r="K1851" i="4"/>
  <c r="K1847" i="4"/>
  <c r="K1841" i="4"/>
  <c r="K1835" i="4"/>
  <c r="K1831" i="4"/>
  <c r="K1825" i="4"/>
  <c r="K1764" i="4"/>
  <c r="E1755" i="4"/>
  <c r="K1650" i="4"/>
  <c r="K1645" i="4"/>
  <c r="K1516" i="4"/>
  <c r="E1295" i="4"/>
  <c r="E1290" i="4"/>
  <c r="E1262" i="4"/>
  <c r="K1242" i="4"/>
  <c r="K1234" i="4"/>
  <c r="K1226" i="4"/>
  <c r="K1218" i="4"/>
  <c r="K1206" i="4"/>
  <c r="K1190" i="4"/>
  <c r="K1178" i="4"/>
  <c r="K1170" i="4"/>
  <c r="K1162" i="4"/>
  <c r="K1154" i="4"/>
  <c r="K1142" i="4"/>
  <c r="K1126" i="4"/>
  <c r="K1114" i="4"/>
  <c r="K1106" i="4"/>
  <c r="K1098" i="4"/>
  <c r="K1090" i="4"/>
  <c r="K1078" i="4"/>
  <c r="K1062" i="4"/>
  <c r="K1050" i="4"/>
  <c r="K1042" i="4"/>
  <c r="K1034" i="4"/>
  <c r="K1024" i="4"/>
  <c r="K1008" i="4"/>
  <c r="K998" i="4"/>
  <c r="K990" i="4"/>
  <c r="K978" i="4"/>
  <c r="K502" i="4"/>
  <c r="K494" i="4"/>
  <c r="K482" i="4"/>
  <c r="E470" i="4"/>
  <c r="E283" i="4"/>
  <c r="K152" i="4"/>
  <c r="K128" i="4"/>
  <c r="K115" i="4"/>
  <c r="K103" i="4"/>
  <c r="E1455" i="4"/>
  <c r="E1452" i="4"/>
  <c r="E1434" i="4"/>
  <c r="E1429" i="4"/>
  <c r="E1420" i="4"/>
  <c r="E1400" i="4"/>
  <c r="E1385" i="4"/>
  <c r="E1380" i="4"/>
  <c r="E1375" i="4"/>
  <c r="E1366" i="4"/>
  <c r="E1340" i="4"/>
  <c r="E1335" i="4"/>
  <c r="E1322" i="4"/>
  <c r="K156" i="4"/>
  <c r="E925" i="4"/>
  <c r="E918" i="4"/>
  <c r="E916" i="4"/>
  <c r="E915" i="4"/>
  <c r="E914" i="4"/>
  <c r="E913" i="4"/>
  <c r="E912" i="4"/>
  <c r="E911" i="4"/>
  <c r="E910" i="4"/>
  <c r="E909" i="4"/>
  <c r="E902" i="4"/>
  <c r="E897" i="4"/>
  <c r="E893" i="4"/>
  <c r="E888" i="4"/>
  <c r="E886" i="4"/>
  <c r="E883" i="4"/>
  <c r="E882" i="4"/>
  <c r="E880" i="4"/>
  <c r="E879" i="4"/>
  <c r="E873" i="4"/>
  <c r="E869" i="4"/>
  <c r="E862" i="4"/>
  <c r="E861" i="4"/>
  <c r="E855" i="4"/>
  <c r="E851" i="4"/>
  <c r="E849" i="4"/>
  <c r="E841" i="4"/>
  <c r="E835" i="4"/>
  <c r="E833" i="4"/>
  <c r="E830" i="4"/>
  <c r="E825" i="4"/>
  <c r="E824" i="4"/>
  <c r="E822" i="4"/>
  <c r="E820" i="4"/>
  <c r="E813" i="4"/>
  <c r="E810" i="4"/>
  <c r="E804" i="4"/>
  <c r="E800" i="4"/>
  <c r="E791" i="4"/>
  <c r="E787" i="4"/>
  <c r="E786" i="4"/>
  <c r="E785" i="4"/>
  <c r="E784" i="4"/>
  <c r="E783" i="4"/>
  <c r="E781" i="4"/>
  <c r="E777" i="4"/>
  <c r="E775" i="4"/>
  <c r="E764" i="4"/>
  <c r="E763" i="4"/>
  <c r="E756" i="4"/>
  <c r="E755" i="4"/>
  <c r="E748" i="4"/>
  <c r="E743" i="4"/>
  <c r="E739" i="4"/>
  <c r="E733" i="4"/>
  <c r="E731" i="4"/>
  <c r="E728" i="4"/>
  <c r="E726" i="4"/>
  <c r="E725" i="4"/>
  <c r="E724" i="4"/>
  <c r="E723" i="4"/>
  <c r="E722" i="4"/>
  <c r="E197" i="4"/>
  <c r="K1776" i="4"/>
  <c r="D1515" i="4"/>
  <c r="E202" i="4"/>
  <c r="E198" i="4"/>
  <c r="E3680" i="4"/>
  <c r="E3678" i="4"/>
  <c r="E3675" i="4"/>
  <c r="E3673" i="4"/>
  <c r="E3670" i="4"/>
  <c r="E3666" i="4"/>
  <c r="E3663" i="4"/>
  <c r="E3660" i="4"/>
  <c r="E3658" i="4"/>
  <c r="E3656" i="4"/>
  <c r="E3653" i="4"/>
  <c r="E3575" i="4"/>
  <c r="E3573" i="4"/>
  <c r="E3570" i="4"/>
  <c r="E3569" i="4"/>
  <c r="E3567" i="4"/>
  <c r="E3553" i="4"/>
  <c r="K3553" i="4"/>
  <c r="E3551" i="4"/>
  <c r="E3548" i="4"/>
  <c r="E3260" i="4"/>
  <c r="K3260" i="4"/>
  <c r="E1821" i="4"/>
  <c r="E1811" i="4"/>
  <c r="K1811" i="4"/>
  <c r="E1804" i="4"/>
  <c r="E1800" i="4"/>
  <c r="E1798" i="4"/>
  <c r="K1798" i="4"/>
  <c r="E957" i="4"/>
  <c r="K957" i="4"/>
  <c r="K954" i="4"/>
  <c r="E949" i="4"/>
  <c r="E942" i="4"/>
  <c r="E708" i="4"/>
  <c r="K708" i="4"/>
  <c r="E704" i="4"/>
  <c r="E701" i="4"/>
  <c r="E698" i="4"/>
  <c r="E223" i="4"/>
  <c r="E550" i="4"/>
  <c r="K550" i="4"/>
  <c r="E3564" i="4"/>
  <c r="K3564" i="4"/>
  <c r="E1810" i="4"/>
  <c r="E2335" i="4"/>
  <c r="E705" i="4"/>
  <c r="E536" i="4"/>
  <c r="E533" i="4"/>
  <c r="K530" i="4"/>
  <c r="K523" i="4"/>
  <c r="E1792" i="4"/>
  <c r="E2037" i="4"/>
  <c r="E1565" i="4"/>
  <c r="E1553" i="4"/>
  <c r="K1553" i="4"/>
  <c r="E1552" i="4"/>
  <c r="E1562" i="4"/>
  <c r="E1556" i="4"/>
  <c r="K1556" i="4"/>
  <c r="E1544" i="4"/>
  <c r="E1542" i="4"/>
  <c r="E1541" i="4"/>
  <c r="E1539" i="4"/>
  <c r="E1538" i="4"/>
  <c r="E1537" i="4"/>
  <c r="K3967" i="4"/>
  <c r="K4246" i="4"/>
  <c r="E2933" i="4"/>
  <c r="K2933" i="4"/>
  <c r="K4738" i="4"/>
  <c r="K4741" i="4"/>
  <c r="K3513" i="4"/>
  <c r="E3409" i="4"/>
  <c r="E3125" i="4"/>
  <c r="E3055" i="4"/>
  <c r="E3020" i="4"/>
  <c r="E2272" i="4"/>
  <c r="E2267" i="4"/>
  <c r="E1900" i="4"/>
  <c r="E1288" i="4"/>
  <c r="E697" i="4"/>
  <c r="E269" i="4"/>
  <c r="E101" i="4"/>
  <c r="E1421" i="4"/>
  <c r="E1407" i="4"/>
  <c r="E1391" i="4"/>
  <c r="E1389" i="4"/>
  <c r="E1386" i="4"/>
  <c r="E1384" i="4"/>
  <c r="E1379" i="4"/>
  <c r="E1370" i="4"/>
  <c r="E1368" i="4"/>
  <c r="E1364" i="4"/>
  <c r="E1356" i="4"/>
  <c r="E1343" i="4"/>
  <c r="E1679" i="4"/>
  <c r="E531" i="4"/>
  <c r="E929" i="4"/>
  <c r="E923" i="4"/>
  <c r="E921" i="4"/>
  <c r="E919" i="4"/>
  <c r="E905" i="4"/>
  <c r="E891" i="4"/>
  <c r="E878" i="4"/>
  <c r="E868" i="4"/>
  <c r="E867" i="4"/>
  <c r="E866" i="4"/>
  <c r="E865" i="4"/>
  <c r="E864" i="4"/>
  <c r="E854" i="4"/>
  <c r="E838" i="4"/>
  <c r="E837" i="4"/>
  <c r="E827" i="4"/>
  <c r="E823" i="4"/>
  <c r="E819" i="4"/>
  <c r="E817" i="4"/>
  <c r="E816" i="4"/>
  <c r="E815" i="4"/>
  <c r="E809" i="4"/>
  <c r="E807" i="4"/>
  <c r="E799" i="4"/>
  <c r="E794" i="4"/>
  <c r="K786" i="4"/>
  <c r="E774" i="4"/>
  <c r="E771" i="4"/>
  <c r="E770" i="4"/>
  <c r="E769" i="4"/>
  <c r="E768" i="4"/>
  <c r="E767" i="4"/>
  <c r="E758" i="4"/>
  <c r="E754" i="4"/>
  <c r="E735" i="4"/>
  <c r="E721" i="4"/>
  <c r="E1644" i="4"/>
  <c r="E3679" i="4"/>
  <c r="E3672" i="4"/>
  <c r="E3665" i="4"/>
  <c r="E3659" i="4"/>
  <c r="E3655" i="4"/>
  <c r="E3561" i="4"/>
  <c r="E3558" i="4"/>
  <c r="E3554" i="4"/>
  <c r="K3390" i="4"/>
  <c r="E3166" i="4"/>
  <c r="K3166" i="4"/>
  <c r="E2054" i="4"/>
  <c r="E1816" i="4"/>
  <c r="K1816" i="4"/>
  <c r="E1813" i="4"/>
  <c r="E1799" i="4"/>
  <c r="K1799" i="4"/>
  <c r="E1797" i="4"/>
  <c r="K1797" i="4"/>
  <c r="K1780" i="4"/>
  <c r="K1778" i="4"/>
  <c r="K1769" i="4"/>
  <c r="E963" i="4"/>
  <c r="E958" i="4"/>
  <c r="E941" i="4"/>
  <c r="E714" i="4"/>
  <c r="E709" i="4"/>
  <c r="K216" i="4"/>
  <c r="K551" i="4"/>
  <c r="E544" i="4"/>
  <c r="E542" i="4"/>
  <c r="E522" i="4"/>
  <c r="K522" i="4"/>
  <c r="E3546" i="4"/>
  <c r="E1531" i="4"/>
  <c r="K1531" i="4"/>
  <c r="K1550" i="4"/>
  <c r="E1516" i="4"/>
  <c r="E1528" i="4"/>
  <c r="K1528" i="4"/>
  <c r="E1527" i="4"/>
  <c r="J2246" i="4"/>
  <c r="E3563" i="4"/>
  <c r="E3560" i="4"/>
  <c r="E3555" i="4"/>
  <c r="E3552" i="4"/>
  <c r="E3550" i="4"/>
  <c r="E3547" i="4"/>
  <c r="E3379" i="4"/>
  <c r="E3176" i="4"/>
  <c r="E2448" i="4"/>
  <c r="E2346" i="4"/>
  <c r="E2345" i="4"/>
  <c r="E2344" i="4"/>
  <c r="E2343" i="4"/>
  <c r="E2341" i="4"/>
  <c r="E2340" i="4"/>
  <c r="E2339" i="4"/>
  <c r="E2338" i="4"/>
  <c r="E2336" i="4"/>
  <c r="E2334" i="4"/>
  <c r="E2332" i="4"/>
  <c r="E2331" i="4"/>
  <c r="E2329" i="4"/>
  <c r="E2328" i="4"/>
  <c r="E2326" i="4"/>
  <c r="E2325" i="4"/>
  <c r="E2324" i="4"/>
  <c r="E2323" i="4"/>
  <c r="E2322" i="4"/>
  <c r="E2321" i="4"/>
  <c r="E2319" i="4"/>
  <c r="E2318" i="4"/>
  <c r="E1815" i="4"/>
  <c r="E1814" i="4"/>
  <c r="E1809" i="4"/>
  <c r="E1806" i="4"/>
  <c r="E1803" i="4"/>
  <c r="E1801" i="4"/>
  <c r="E1796" i="4"/>
  <c r="E1794" i="4"/>
  <c r="K1706" i="4"/>
  <c r="K1666" i="4"/>
  <c r="K1662" i="4"/>
  <c r="K1765" i="4"/>
  <c r="E962" i="4"/>
  <c r="E959" i="4"/>
  <c r="E956" i="4"/>
  <c r="E954" i="4"/>
  <c r="E947" i="4"/>
  <c r="E946" i="4"/>
  <c r="E940" i="4"/>
  <c r="E939" i="4"/>
  <c r="E936" i="4"/>
  <c r="E715" i="4"/>
  <c r="E712" i="4"/>
  <c r="E710" i="4"/>
  <c r="E706" i="4"/>
  <c r="E702" i="4"/>
  <c r="E699" i="4"/>
  <c r="K229" i="4"/>
  <c r="E222" i="4"/>
  <c r="E561" i="4"/>
  <c r="E549" i="4"/>
  <c r="E543" i="4"/>
  <c r="E540" i="4"/>
  <c r="E953" i="4"/>
  <c r="E2055" i="4"/>
  <c r="E539" i="4"/>
  <c r="E535" i="4"/>
  <c r="E532" i="4"/>
  <c r="K190" i="4"/>
  <c r="E524" i="4"/>
  <c r="E523" i="4"/>
  <c r="E521" i="4"/>
  <c r="E3651" i="4"/>
  <c r="E3161" i="4"/>
  <c r="E935" i="4"/>
  <c r="E2317" i="4"/>
  <c r="E1566" i="4"/>
  <c r="E1532" i="4"/>
  <c r="E1550" i="4"/>
  <c r="E1549" i="4"/>
  <c r="E1519" i="4"/>
  <c r="E1518" i="4"/>
  <c r="E1561" i="4"/>
  <c r="E1560" i="4"/>
  <c r="E1526" i="4"/>
  <c r="E1525" i="4"/>
  <c r="E1557" i="4"/>
  <c r="E1521" i="4"/>
  <c r="E1543" i="4"/>
  <c r="E1509" i="4"/>
  <c r="E1508" i="4"/>
  <c r="E1506" i="4"/>
  <c r="E1505" i="4"/>
  <c r="E1504" i="4"/>
  <c r="E2980" i="4"/>
  <c r="E2979" i="4"/>
  <c r="E2978" i="4"/>
  <c r="E2977" i="4"/>
  <c r="E2975" i="4"/>
  <c r="E2966" i="4"/>
  <c r="E2965" i="4"/>
  <c r="E2959" i="4"/>
  <c r="E2958" i="4"/>
  <c r="E2957" i="4"/>
  <c r="E2956" i="4"/>
  <c r="E2955" i="4"/>
  <c r="E3078" i="4"/>
  <c r="E3254" i="4"/>
  <c r="E3253" i="4"/>
  <c r="E3252" i="4"/>
  <c r="E3250" i="4"/>
  <c r="E3249" i="4"/>
  <c r="E3247" i="4"/>
  <c r="E1781" i="4"/>
  <c r="E1669" i="4"/>
  <c r="E1705" i="4"/>
  <c r="E1779" i="4"/>
  <c r="E1667" i="4"/>
  <c r="E1703" i="4"/>
  <c r="E1776" i="4"/>
  <c r="E1664" i="4"/>
  <c r="E1700" i="4"/>
  <c r="E1662" i="4"/>
  <c r="E1772" i="4"/>
  <c r="E1771" i="4"/>
  <c r="E1694" i="4"/>
  <c r="E1693" i="4"/>
  <c r="E1684" i="4"/>
  <c r="E1711" i="4"/>
  <c r="E1710" i="4"/>
  <c r="E1674" i="4"/>
  <c r="E551" i="4"/>
  <c r="E216" i="4"/>
  <c r="E2444" i="4"/>
  <c r="E1567" i="4"/>
  <c r="E1278" i="4"/>
  <c r="K4723" i="4"/>
  <c r="K4782" i="4"/>
  <c r="K4570" i="4"/>
  <c r="E2944" i="4"/>
  <c r="E2970" i="4"/>
  <c r="E2969" i="4"/>
  <c r="E2968" i="4"/>
  <c r="E2963" i="4"/>
  <c r="E2962" i="4"/>
  <c r="E2960" i="4"/>
  <c r="E2923" i="4"/>
  <c r="E2922" i="4"/>
  <c r="E2953" i="4"/>
  <c r="E2952" i="4"/>
  <c r="E2951" i="4"/>
  <c r="E2973" i="4"/>
  <c r="E2972" i="4"/>
  <c r="E3255" i="4"/>
  <c r="E3179" i="4"/>
  <c r="E1706" i="4"/>
  <c r="E1780" i="4"/>
  <c r="E1668" i="4"/>
  <c r="E1704" i="4"/>
  <c r="E1778" i="4"/>
  <c r="E1666" i="4"/>
  <c r="E1701" i="4"/>
  <c r="E1775" i="4"/>
  <c r="E1663" i="4"/>
  <c r="E1774" i="4"/>
  <c r="E1697" i="4"/>
  <c r="E1769" i="4"/>
  <c r="E1768" i="4"/>
  <c r="K1759" i="4"/>
  <c r="E1765" i="4"/>
  <c r="E1580" i="4" s="1"/>
  <c r="E1673" i="4"/>
  <c r="E1672" i="4"/>
  <c r="K4683" i="4"/>
  <c r="E2443" i="4"/>
  <c r="E1696" i="4"/>
  <c r="E545" i="4"/>
  <c r="E711" i="4"/>
  <c r="E205" i="4"/>
  <c r="D688" i="4"/>
  <c r="E1438" i="4"/>
  <c r="E3240" i="4"/>
  <c r="E1318" i="4"/>
  <c r="E695" i="4"/>
  <c r="E1653" i="4"/>
  <c r="E1579" i="4" s="1"/>
  <c r="K4682" i="4"/>
  <c r="J2703" i="4"/>
  <c r="K2709" i="4"/>
  <c r="K2649" i="4"/>
  <c r="K2639" i="4"/>
  <c r="K3983" i="4"/>
  <c r="K3884" i="4"/>
  <c r="K3989" i="4"/>
  <c r="K2578" i="4"/>
  <c r="E2709" i="4"/>
  <c r="E2595" i="4"/>
  <c r="E2593" i="4"/>
  <c r="E2405" i="4"/>
  <c r="E2438" i="4"/>
  <c r="E2422" i="4"/>
  <c r="E2413" i="4"/>
  <c r="E1626" i="4"/>
  <c r="E3029" i="4"/>
  <c r="E2674" i="4"/>
  <c r="E2639" i="4"/>
  <c r="E2573" i="4"/>
  <c r="E2571" i="4"/>
  <c r="E2567" i="4"/>
  <c r="E1713" i="4"/>
  <c r="E1709" i="4"/>
  <c r="E1671" i="4"/>
  <c r="E1659" i="4"/>
  <c r="E1639" i="4"/>
  <c r="E1637" i="4"/>
  <c r="E1627" i="4"/>
  <c r="E1621" i="4"/>
  <c r="E1609" i="4"/>
  <c r="E1571" i="4"/>
  <c r="E1511" i="4"/>
  <c r="E1500" i="4"/>
  <c r="E1283" i="4"/>
  <c r="E1282" i="4"/>
  <c r="E1304" i="4"/>
  <c r="E691" i="4"/>
  <c r="E469" i="4"/>
  <c r="J964" i="4"/>
  <c r="E685" i="4"/>
  <c r="E577" i="4"/>
  <c r="E538" i="4"/>
  <c r="E172" i="4"/>
  <c r="K2400" i="4"/>
  <c r="K579" i="4"/>
  <c r="D579" i="4"/>
  <c r="E2382" i="4"/>
  <c r="K2382" i="4"/>
  <c r="K171" i="4"/>
  <c r="J3556" i="4"/>
  <c r="J2633" i="4"/>
  <c r="J2634" i="4"/>
  <c r="J2704" i="4"/>
  <c r="E1759" i="4"/>
  <c r="J3391" i="4"/>
  <c r="E2370" i="4"/>
  <c r="K2430" i="4"/>
  <c r="K2418" i="4"/>
  <c r="K4737" i="4"/>
  <c r="K2432" i="4"/>
  <c r="E2974" i="4"/>
  <c r="K2409" i="4"/>
  <c r="K98" i="4"/>
  <c r="E2401" i="4"/>
  <c r="E687" i="4"/>
  <c r="E100" i="4"/>
  <c r="L4693" i="4"/>
  <c r="J268" i="4"/>
  <c r="J2070" i="4"/>
  <c r="J2599" i="4"/>
  <c r="K2599" i="4"/>
  <c r="J1250" i="4"/>
  <c r="J1804" i="4"/>
  <c r="J1800" i="4"/>
  <c r="J2687" i="4"/>
  <c r="J3335" i="4"/>
  <c r="J3958" i="4"/>
  <c r="J3862" i="4"/>
  <c r="K2635" i="4"/>
  <c r="J2635" i="4"/>
  <c r="J2598" i="4"/>
  <c r="K2568" i="4"/>
  <c r="J1782" i="4"/>
  <c r="K686" i="4"/>
  <c r="E2716" i="4"/>
  <c r="K2716" i="4"/>
  <c r="E2652" i="4"/>
  <c r="K2652" i="4"/>
  <c r="E2617" i="4"/>
  <c r="K2617" i="4"/>
  <c r="K2583" i="4"/>
  <c r="K2574" i="4"/>
  <c r="K2572" i="4"/>
  <c r="E2585" i="4"/>
  <c r="E2583" i="4"/>
  <c r="E2574" i="4"/>
  <c r="E2570" i="4"/>
  <c r="E2403" i="4"/>
  <c r="E1313" i="4"/>
  <c r="E1309" i="4"/>
  <c r="K1309" i="4"/>
  <c r="E1305" i="4"/>
  <c r="D1287" i="4"/>
  <c r="E518" i="4"/>
  <c r="E173" i="4"/>
  <c r="K173" i="4"/>
  <c r="K2575" i="4"/>
  <c r="K4004" i="4"/>
  <c r="K770" i="4"/>
  <c r="K735" i="4"/>
  <c r="J139" i="4"/>
  <c r="J1798" i="4"/>
  <c r="J3967" i="4"/>
  <c r="J170" i="4"/>
  <c r="J2570" i="4"/>
  <c r="E2722" i="4"/>
  <c r="K2722" i="4"/>
  <c r="E2611" i="4"/>
  <c r="E2604" i="4"/>
  <c r="K2587" i="4"/>
  <c r="K2581" i="4"/>
  <c r="E2592" i="4"/>
  <c r="E2589" i="4"/>
  <c r="E2587" i="4"/>
  <c r="E2581" i="4"/>
  <c r="E2566" i="4"/>
  <c r="E2424" i="4"/>
  <c r="K2424" i="4"/>
  <c r="E1311" i="4"/>
  <c r="E1307" i="4"/>
  <c r="K4724" i="4"/>
  <c r="D3181" i="4"/>
  <c r="K4717" i="4"/>
  <c r="K4678" i="4"/>
  <c r="K4750" i="4"/>
  <c r="K2534" i="4"/>
  <c r="K556" i="4"/>
  <c r="K1287" i="4"/>
  <c r="J3229" i="4"/>
  <c r="J2949" i="4"/>
  <c r="J1678" i="4"/>
  <c r="J267" i="4"/>
  <c r="K1715" i="4"/>
  <c r="E1715" i="4"/>
  <c r="J134" i="4"/>
  <c r="J2668" i="4"/>
  <c r="J2669" i="4"/>
  <c r="J3334" i="4"/>
  <c r="J3019" i="4"/>
  <c r="J2069" i="4"/>
  <c r="J3018" i="4"/>
  <c r="J133" i="4"/>
  <c r="J3333" i="4"/>
  <c r="J2948" i="4"/>
  <c r="J3228" i="4"/>
  <c r="D2604" i="4"/>
  <c r="K754" i="4"/>
  <c r="E2377" i="4"/>
  <c r="K2377" i="4"/>
  <c r="K2376" i="4"/>
  <c r="E2374" i="4"/>
  <c r="E2926" i="4"/>
  <c r="E1314" i="4"/>
  <c r="E1312" i="4"/>
  <c r="E1310" i="4"/>
  <c r="E1308" i="4"/>
  <c r="E1306" i="4"/>
  <c r="E1301" i="4"/>
  <c r="E2404" i="4"/>
  <c r="E174" i="4"/>
  <c r="K197" i="4"/>
  <c r="E191" i="4"/>
  <c r="D191" i="4"/>
  <c r="K191" i="4"/>
  <c r="D3382" i="4"/>
  <c r="D3381" i="4"/>
  <c r="D2591" i="4"/>
  <c r="D2582" i="4"/>
  <c r="D2578" i="4"/>
  <c r="D2574" i="4"/>
  <c r="D1819" i="4"/>
  <c r="D2577" i="4"/>
  <c r="D1799" i="4"/>
  <c r="D1810" i="4"/>
  <c r="D1806" i="4"/>
  <c r="D1815" i="4"/>
  <c r="E3173" i="4"/>
  <c r="E3169" i="4"/>
  <c r="E3165" i="4"/>
  <c r="K3179" i="4"/>
  <c r="K2920" i="4"/>
  <c r="E2920" i="4"/>
  <c r="E589" i="4"/>
  <c r="E597" i="4"/>
  <c r="E2023" i="4"/>
  <c r="E30" i="4"/>
  <c r="K30" i="4"/>
  <c r="K587" i="4"/>
  <c r="D587" i="4"/>
  <c r="K1575" i="4"/>
  <c r="D2009" i="4"/>
  <c r="D2534" i="4"/>
  <c r="K1609" i="4"/>
  <c r="K2935" i="4"/>
  <c r="E2961" i="4"/>
  <c r="E3382" i="4"/>
  <c r="E3399" i="4"/>
  <c r="K4460" i="4"/>
  <c r="K3911" i="4"/>
  <c r="E3769" i="4"/>
  <c r="E3724" i="4"/>
  <c r="K3597" i="4"/>
  <c r="K3584" i="4"/>
  <c r="E3584" i="4"/>
  <c r="E3530" i="4"/>
  <c r="E3523" i="4"/>
  <c r="E3515" i="4"/>
  <c r="E3507" i="4"/>
  <c r="E3503" i="4"/>
  <c r="E3487" i="4"/>
  <c r="E3484" i="4"/>
  <c r="E3475" i="4"/>
  <c r="E3460" i="4"/>
  <c r="E3456" i="4"/>
  <c r="E3448" i="4"/>
  <c r="E3429" i="4"/>
  <c r="E3410" i="4"/>
  <c r="E3405" i="4"/>
  <c r="E3356" i="4"/>
  <c r="K3325" i="4"/>
  <c r="E3317" i="4"/>
  <c r="E3305" i="4"/>
  <c r="E3301" i="4"/>
  <c r="E3289" i="4"/>
  <c r="E3285" i="4"/>
  <c r="E3271" i="4"/>
  <c r="E3264" i="4"/>
  <c r="E3234" i="4"/>
  <c r="E3146" i="4"/>
  <c r="E3031" i="4"/>
  <c r="E2250" i="4"/>
  <c r="K2246" i="4"/>
  <c r="E2075" i="4"/>
  <c r="K2047" i="4"/>
  <c r="D2047" i="4"/>
  <c r="E2047" i="4"/>
  <c r="K1896" i="4"/>
  <c r="E1896" i="4"/>
  <c r="E1503" i="4"/>
  <c r="D1296" i="4"/>
  <c r="D1291" i="4"/>
  <c r="K1288" i="4"/>
  <c r="K1251" i="4"/>
  <c r="K1265" i="4"/>
  <c r="E1251" i="4"/>
  <c r="K455" i="4"/>
  <c r="E455" i="4"/>
  <c r="E315" i="4"/>
  <c r="K318" i="4"/>
  <c r="E318" i="4"/>
  <c r="K286" i="4"/>
  <c r="E286" i="4"/>
  <c r="E273" i="4"/>
  <c r="E135" i="4"/>
  <c r="E1460" i="4"/>
  <c r="D1444" i="4"/>
  <c r="E1440" i="4"/>
  <c r="K1437" i="4"/>
  <c r="K1436" i="4"/>
  <c r="D1436" i="4"/>
  <c r="E1425" i="4"/>
  <c r="E1424" i="4"/>
  <c r="K1407" i="4"/>
  <c r="K1406" i="4"/>
  <c r="E1406" i="4"/>
  <c r="K1402" i="4"/>
  <c r="D1402" i="4"/>
  <c r="E1401" i="4"/>
  <c r="E1394" i="4"/>
  <c r="E1388" i="4"/>
  <c r="K1383" i="4"/>
  <c r="E1383" i="4"/>
  <c r="K1382" i="4"/>
  <c r="D1382" i="4"/>
  <c r="K1381" i="4"/>
  <c r="D1381" i="4"/>
  <c r="D1367" i="4"/>
  <c r="K1364" i="4"/>
  <c r="K1362" i="4"/>
  <c r="E1362" i="4"/>
  <c r="D1342" i="4"/>
  <c r="E1341" i="4"/>
  <c r="K1340" i="4"/>
  <c r="K1339" i="4"/>
  <c r="E1336" i="4"/>
  <c r="D1324" i="4"/>
  <c r="K1323" i="4"/>
  <c r="E1323" i="4"/>
  <c r="E1316" i="4"/>
  <c r="D3672" i="4"/>
  <c r="D3651" i="4"/>
  <c r="D3389" i="4"/>
  <c r="D3376" i="4"/>
  <c r="D1797" i="4"/>
  <c r="D1792" i="4"/>
  <c r="E156" i="4"/>
  <c r="E926" i="4"/>
  <c r="K918" i="4"/>
  <c r="E908" i="4"/>
  <c r="D907" i="4"/>
  <c r="K907" i="4"/>
  <c r="E907" i="4"/>
  <c r="K903" i="4"/>
  <c r="K895" i="4"/>
  <c r="D889" i="4"/>
  <c r="K889" i="4"/>
  <c r="E885" i="4"/>
  <c r="D884" i="4"/>
  <c r="K881" i="4"/>
  <c r="D881" i="4"/>
  <c r="E881" i="4"/>
  <c r="E877" i="4"/>
  <c r="E872" i="4"/>
  <c r="K872" i="4"/>
  <c r="D857" i="4"/>
  <c r="E853" i="4"/>
  <c r="K852" i="4"/>
  <c r="D852" i="4"/>
  <c r="K848" i="4"/>
  <c r="E848" i="4"/>
  <c r="D847" i="4"/>
  <c r="K847" i="4"/>
  <c r="E844" i="4"/>
  <c r="D843" i="4"/>
  <c r="D842" i="4"/>
  <c r="E842" i="4"/>
  <c r="D831" i="4"/>
  <c r="E831" i="4"/>
  <c r="D829" i="4"/>
  <c r="E829" i="4"/>
  <c r="K819" i="4"/>
  <c r="E818" i="4"/>
  <c r="E812" i="4"/>
  <c r="K808" i="4"/>
  <c r="D808" i="4"/>
  <c r="E808" i="4"/>
  <c r="D806" i="4"/>
  <c r="K805" i="4"/>
  <c r="E805" i="4"/>
  <c r="K804" i="4"/>
  <c r="D804" i="4"/>
  <c r="K803" i="4"/>
  <c r="D803" i="4"/>
  <c r="E803" i="4"/>
  <c r="K802" i="4"/>
  <c r="D802" i="4"/>
  <c r="D801" i="4"/>
  <c r="E801" i="4"/>
  <c r="K800" i="4"/>
  <c r="D800" i="4"/>
  <c r="K796" i="4"/>
  <c r="D796" i="4"/>
  <c r="D795" i="4"/>
  <c r="E795" i="4"/>
  <c r="E789" i="4"/>
  <c r="K788" i="4"/>
  <c r="D788" i="4"/>
  <c r="D779" i="4"/>
  <c r="K779" i="4"/>
  <c r="D778" i="4"/>
  <c r="K775" i="4"/>
  <c r="D775" i="4"/>
  <c r="E772" i="4"/>
  <c r="K771" i="4"/>
  <c r="D771" i="4"/>
  <c r="K769" i="4"/>
  <c r="D769" i="4"/>
  <c r="D765" i="4"/>
  <c r="K765" i="4"/>
  <c r="E765" i="4"/>
  <c r="E752" i="4"/>
  <c r="K751" i="4"/>
  <c r="D751" i="4"/>
  <c r="E746" i="4"/>
  <c r="E741" i="4"/>
  <c r="K741" i="4"/>
  <c r="K738" i="4"/>
  <c r="E737" i="4"/>
  <c r="K736" i="4"/>
  <c r="D736" i="4"/>
  <c r="D734" i="4"/>
  <c r="K732" i="4"/>
  <c r="D732" i="4"/>
  <c r="E732" i="4"/>
  <c r="K4593" i="4"/>
  <c r="K4586" i="4"/>
  <c r="K4582" i="4"/>
  <c r="K4578" i="4"/>
  <c r="K4574" i="4"/>
  <c r="K3165" i="4"/>
  <c r="E1819" i="4"/>
  <c r="E738" i="4"/>
  <c r="E778" i="4"/>
  <c r="E790" i="4"/>
  <c r="E826" i="4"/>
  <c r="E857" i="4"/>
  <c r="E874" i="4"/>
  <c r="E884" i="4"/>
  <c r="E922" i="4"/>
  <c r="E927" i="4"/>
  <c r="E931" i="4"/>
  <c r="E534" i="4"/>
  <c r="E1326" i="4"/>
  <c r="E1339" i="4"/>
  <c r="E1354" i="4"/>
  <c r="E1431" i="4"/>
  <c r="E1294" i="4"/>
  <c r="E2937" i="4"/>
  <c r="E761" i="4"/>
  <c r="E797" i="4"/>
  <c r="E802" i="4"/>
  <c r="E806" i="4"/>
  <c r="E832" i="4"/>
  <c r="E834" i="4"/>
  <c r="E836" i="4"/>
  <c r="E847" i="4"/>
  <c r="E858" i="4"/>
  <c r="E871" i="4"/>
  <c r="E876" i="4"/>
  <c r="E895" i="4"/>
  <c r="E899" i="4"/>
  <c r="E906" i="4"/>
  <c r="K1023" i="4"/>
  <c r="E1330" i="4"/>
  <c r="E1342" i="4"/>
  <c r="E1382" i="4"/>
  <c r="E1416" i="4"/>
  <c r="E149" i="4"/>
  <c r="E321" i="4"/>
  <c r="E558" i="4"/>
  <c r="E1032" i="4"/>
  <c r="E1907" i="4"/>
  <c r="E1913" i="4"/>
  <c r="E2246" i="4"/>
  <c r="E2333" i="4"/>
  <c r="E3746" i="4"/>
  <c r="E37" i="4"/>
  <c r="D805" i="4"/>
  <c r="D848" i="4"/>
  <c r="D1006" i="4"/>
  <c r="D30" i="4"/>
  <c r="D1575" i="4"/>
  <c r="D2592" i="4"/>
  <c r="D1809" i="4"/>
  <c r="K3031" i="4"/>
  <c r="D3564" i="4"/>
  <c r="D3371" i="4"/>
  <c r="D2023" i="4"/>
  <c r="K1777" i="4"/>
  <c r="D3386" i="4"/>
  <c r="E1548" i="4"/>
  <c r="D1804" i="4"/>
  <c r="D957" i="4"/>
  <c r="D1265" i="4"/>
  <c r="K798" i="4"/>
  <c r="D846" i="4"/>
  <c r="D3391" i="4"/>
  <c r="D1420" i="4"/>
  <c r="K766" i="4"/>
  <c r="D890" i="4"/>
  <c r="K3267" i="4"/>
  <c r="K3487" i="4"/>
  <c r="E3375" i="4"/>
  <c r="K828" i="4"/>
  <c r="K734" i="4"/>
  <c r="K1341" i="4"/>
  <c r="K831" i="4"/>
  <c r="D534" i="4"/>
  <c r="K3379" i="4"/>
  <c r="K1394" i="4"/>
  <c r="D1416" i="4"/>
  <c r="K135" i="4"/>
  <c r="K3349" i="4"/>
  <c r="K273" i="4"/>
  <c r="K308" i="4"/>
  <c r="D3669" i="4"/>
  <c r="D3584" i="4"/>
  <c r="D3066" i="4"/>
  <c r="D2075" i="4"/>
  <c r="K4542" i="4"/>
  <c r="K4101" i="4"/>
  <c r="K3849" i="4"/>
  <c r="E3741" i="4"/>
  <c r="K3696" i="4"/>
  <c r="E3696" i="4"/>
  <c r="E3580" i="4"/>
  <c r="E3536" i="4"/>
  <c r="E3528" i="4"/>
  <c r="K3527" i="4"/>
  <c r="E3516" i="4"/>
  <c r="K3515" i="4"/>
  <c r="E3482" i="4"/>
  <c r="E3477" i="4"/>
  <c r="K3477" i="4"/>
  <c r="E3470" i="4"/>
  <c r="K3470" i="4"/>
  <c r="E3453" i="4"/>
  <c r="E3449" i="4"/>
  <c r="K3440" i="4"/>
  <c r="E3437" i="4"/>
  <c r="E3433" i="4"/>
  <c r="E3427" i="4"/>
  <c r="K3420" i="4"/>
  <c r="E3415" i="4"/>
  <c r="E3412" i="4"/>
  <c r="E3407" i="4"/>
  <c r="K3419" i="4"/>
  <c r="E3324" i="4"/>
  <c r="K3324" i="4"/>
  <c r="E3319" i="4"/>
  <c r="E3312" i="4"/>
  <c r="E3308" i="4"/>
  <c r="E3304" i="4"/>
  <c r="E3300" i="4"/>
  <c r="E3292" i="4"/>
  <c r="E3288" i="4"/>
  <c r="E3282" i="4"/>
  <c r="E3274" i="4"/>
  <c r="E3241" i="4"/>
  <c r="E3139" i="4"/>
  <c r="K3081" i="4"/>
  <c r="K3069" i="4"/>
  <c r="E3069" i="4"/>
  <c r="E3059" i="4"/>
  <c r="K2088" i="4"/>
  <c r="E2088" i="4"/>
  <c r="K2065" i="4"/>
  <c r="K2052" i="4"/>
  <c r="K2046" i="4"/>
  <c r="E2053" i="4"/>
  <c r="K1289" i="4"/>
  <c r="E1289" i="4"/>
  <c r="E1017" i="4"/>
  <c r="K1010" i="4"/>
  <c r="E1010" i="4"/>
  <c r="E325" i="4"/>
  <c r="K325" i="4"/>
  <c r="E304" i="4"/>
  <c r="K139" i="4"/>
  <c r="E139" i="4"/>
  <c r="K3976" i="4"/>
  <c r="E1457" i="4"/>
  <c r="K1456" i="4"/>
  <c r="E1456" i="4"/>
  <c r="K1453" i="4"/>
  <c r="D1450" i="4"/>
  <c r="D1447" i="4"/>
  <c r="K1443" i="4"/>
  <c r="K1425" i="4"/>
  <c r="K1422" i="4"/>
  <c r="E1422" i="4"/>
  <c r="K1418" i="4"/>
  <c r="E1418" i="4"/>
  <c r="K1416" i="4"/>
  <c r="K1414" i="4"/>
  <c r="D1414" i="4"/>
  <c r="E1410" i="4"/>
  <c r="D1409" i="4"/>
  <c r="K1409" i="4"/>
  <c r="E1405" i="4"/>
  <c r="K1396" i="4"/>
  <c r="E1396" i="4"/>
  <c r="E1392" i="4"/>
  <c r="K1390" i="4"/>
  <c r="K1385" i="4"/>
  <c r="K1376" i="4"/>
  <c r="E1376" i="4"/>
  <c r="D1374" i="4"/>
  <c r="K1372" i="4"/>
  <c r="E1369" i="4"/>
  <c r="E1359" i="4"/>
  <c r="K1358" i="4"/>
  <c r="K1357" i="4"/>
  <c r="K1355" i="4"/>
  <c r="D1355" i="4"/>
  <c r="K1354" i="4"/>
  <c r="D1354" i="4"/>
  <c r="K1353" i="4"/>
  <c r="D1352" i="4"/>
  <c r="E1351" i="4"/>
  <c r="E1346" i="4"/>
  <c r="K1345" i="4"/>
  <c r="E1345" i="4"/>
  <c r="K1337" i="4"/>
  <c r="D1334" i="4"/>
  <c r="K1332" i="4"/>
  <c r="E1332" i="4"/>
  <c r="E1329" i="4"/>
  <c r="E1328" i="4"/>
  <c r="K1320" i="4"/>
  <c r="D1320" i="4"/>
  <c r="E1320" i="4"/>
  <c r="D3597" i="4"/>
  <c r="D3580" i="4"/>
  <c r="D2726" i="4"/>
  <c r="D2656" i="4"/>
  <c r="D2649" i="4"/>
  <c r="D2424" i="4"/>
  <c r="D2327" i="4"/>
  <c r="D2316" i="4"/>
  <c r="D1755" i="4"/>
  <c r="D1695" i="4"/>
  <c r="D1010" i="4"/>
  <c r="D325" i="4"/>
  <c r="D295" i="4"/>
  <c r="D286" i="4"/>
  <c r="D197" i="4"/>
  <c r="K161" i="4"/>
  <c r="D161" i="4"/>
  <c r="E161" i="4"/>
  <c r="K931" i="4"/>
  <c r="D931" i="4"/>
  <c r="K930" i="4"/>
  <c r="E930" i="4"/>
  <c r="K929" i="4"/>
  <c r="D929" i="4"/>
  <c r="K928" i="4"/>
  <c r="E928" i="4"/>
  <c r="K919" i="4"/>
  <c r="D918" i="4"/>
  <c r="K917" i="4"/>
  <c r="D917" i="4"/>
  <c r="K912" i="4"/>
  <c r="K906" i="4"/>
  <c r="E903" i="4"/>
  <c r="D900" i="4"/>
  <c r="E900" i="4"/>
  <c r="K899" i="4"/>
  <c r="D899" i="4"/>
  <c r="K898" i="4"/>
  <c r="D898" i="4"/>
  <c r="E898" i="4"/>
  <c r="D897" i="4"/>
  <c r="K896" i="4"/>
  <c r="D896" i="4"/>
  <c r="E896" i="4"/>
  <c r="K894" i="4"/>
  <c r="D894" i="4"/>
  <c r="E894" i="4"/>
  <c r="D893" i="4"/>
  <c r="K893" i="4"/>
  <c r="E887" i="4"/>
  <c r="K880" i="4"/>
  <c r="K875" i="4"/>
  <c r="D875" i="4"/>
  <c r="E875" i="4"/>
  <c r="D874" i="4"/>
  <c r="K874" i="4"/>
  <c r="E870" i="4"/>
  <c r="D863" i="4"/>
  <c r="E863" i="4"/>
  <c r="E860" i="4"/>
  <c r="K859" i="4"/>
  <c r="D859" i="4"/>
  <c r="E859" i="4"/>
  <c r="K857" i="4"/>
  <c r="K856" i="4"/>
  <c r="D856" i="4"/>
  <c r="E856" i="4"/>
  <c r="K851" i="4"/>
  <c r="K850" i="4"/>
  <c r="E850" i="4"/>
  <c r="K845" i="4"/>
  <c r="E845" i="4"/>
  <c r="E840" i="4"/>
  <c r="K840" i="4"/>
  <c r="K839" i="4"/>
  <c r="E839" i="4"/>
  <c r="K826" i="4"/>
  <c r="D826" i="4"/>
  <c r="K821" i="4"/>
  <c r="D821" i="4"/>
  <c r="E821" i="4"/>
  <c r="K820" i="4"/>
  <c r="D820" i="4"/>
  <c r="D819" i="4"/>
  <c r="K811" i="4"/>
  <c r="D811" i="4"/>
  <c r="E811" i="4"/>
  <c r="D810" i="4"/>
  <c r="K810" i="4"/>
  <c r="K793" i="4"/>
  <c r="D793" i="4"/>
  <c r="E793" i="4"/>
  <c r="K790" i="4"/>
  <c r="D790" i="4"/>
  <c r="K778" i="4"/>
  <c r="K773" i="4"/>
  <c r="D773" i="4"/>
  <c r="E773" i="4"/>
  <c r="K764" i="4"/>
  <c r="K762" i="4"/>
  <c r="D762" i="4"/>
  <c r="E760" i="4"/>
  <c r="K760" i="4"/>
  <c r="K759" i="4"/>
  <c r="D757" i="4"/>
  <c r="K753" i="4"/>
  <c r="D753" i="4"/>
  <c r="E750" i="4"/>
  <c r="K749" i="4"/>
  <c r="D749" i="4"/>
  <c r="E749" i="4"/>
  <c r="K748" i="4"/>
  <c r="D748" i="4"/>
  <c r="D747" i="4"/>
  <c r="E747" i="4"/>
  <c r="E744" i="4"/>
  <c r="K743" i="4"/>
  <c r="D743" i="4"/>
  <c r="K740" i="4"/>
  <c r="D740" i="4"/>
  <c r="E740" i="4"/>
  <c r="D729" i="4"/>
  <c r="K721" i="4"/>
  <c r="K4594" i="4"/>
  <c r="K4589" i="4"/>
  <c r="K4585" i="4"/>
  <c r="K4581" i="4"/>
  <c r="K4577" i="4"/>
  <c r="K4573" i="4"/>
  <c r="K4641" i="4"/>
  <c r="D2588" i="4"/>
  <c r="K1655" i="4"/>
  <c r="E1655" i="4"/>
  <c r="E1820" i="4"/>
  <c r="K2614" i="4"/>
  <c r="E2935" i="4"/>
  <c r="K1627" i="4"/>
  <c r="E590" i="4"/>
  <c r="K57" i="4"/>
  <c r="K1674" i="4"/>
  <c r="K2943" i="4"/>
  <c r="D2943" i="4"/>
  <c r="E2943" i="4"/>
  <c r="E596" i="4"/>
  <c r="K596" i="4"/>
  <c r="D596" i="4"/>
  <c r="D31" i="4"/>
  <c r="D28" i="4"/>
  <c r="K28" i="4"/>
  <c r="K2927" i="4"/>
  <c r="E2927" i="4"/>
  <c r="D2968" i="4"/>
  <c r="D2039" i="4"/>
  <c r="D1774" i="4"/>
  <c r="D1638" i="4"/>
  <c r="D1565" i="4"/>
  <c r="D1562" i="4"/>
  <c r="D1560" i="4"/>
  <c r="D1556" i="4"/>
  <c r="D1550" i="4"/>
  <c r="D1537" i="4"/>
  <c r="D1516" i="4"/>
  <c r="D1513" i="4"/>
  <c r="D1438" i="4"/>
  <c r="D1318" i="4"/>
  <c r="D709" i="4"/>
  <c r="D699" i="4"/>
  <c r="D698" i="4"/>
  <c r="D560" i="4"/>
  <c r="D535" i="4"/>
  <c r="D532" i="4"/>
  <c r="D526" i="4"/>
  <c r="K3673" i="4"/>
  <c r="K3665" i="4"/>
  <c r="K3572" i="4"/>
  <c r="K3358" i="4"/>
  <c r="K3354" i="4"/>
  <c r="K2978" i="4"/>
  <c r="K2966" i="4"/>
  <c r="K2965" i="4"/>
  <c r="K2962" i="4"/>
  <c r="K2960" i="4"/>
  <c r="K2339" i="4"/>
  <c r="K2338" i="4"/>
  <c r="K2331" i="4"/>
  <c r="K2328" i="4"/>
  <c r="K2325" i="4"/>
  <c r="K2322" i="4"/>
  <c r="K1552" i="4"/>
  <c r="K1542" i="4"/>
  <c r="K1521" i="4"/>
  <c r="K1515" i="4"/>
  <c r="D685" i="4"/>
  <c r="K540" i="4"/>
  <c r="D1553" i="4"/>
  <c r="K4688" i="4"/>
  <c r="K3363" i="4"/>
  <c r="K2346" i="4"/>
  <c r="K2326" i="4"/>
  <c r="K2324" i="4"/>
  <c r="K2441" i="4"/>
  <c r="K1668" i="4"/>
  <c r="E716" i="4"/>
  <c r="E1559" i="4"/>
  <c r="E3363" i="4"/>
  <c r="E3354" i="4"/>
  <c r="E3348" i="4"/>
  <c r="E3343" i="4"/>
  <c r="E3341" i="4"/>
  <c r="D1511" i="4"/>
  <c r="E1269" i="4"/>
  <c r="K3592" i="4"/>
  <c r="K3345" i="4"/>
  <c r="K3029" i="4"/>
  <c r="K2696" i="4"/>
  <c r="K2646" i="4"/>
  <c r="K2626" i="4"/>
  <c r="K2447" i="4"/>
  <c r="K2429" i="4"/>
  <c r="K1783" i="4"/>
  <c r="K1625" i="4"/>
  <c r="K1619" i="4"/>
  <c r="K1618" i="4"/>
  <c r="K1630" i="4"/>
  <c r="K1546" i="4"/>
  <c r="K1513" i="4"/>
  <c r="K1500" i="4"/>
  <c r="K1315" i="4"/>
  <c r="K1303" i="4"/>
  <c r="K1300" i="4"/>
  <c r="K687" i="4"/>
  <c r="K566" i="4"/>
  <c r="K564" i="4"/>
  <c r="K526" i="4"/>
  <c r="K219" i="4"/>
  <c r="K209" i="4"/>
  <c r="E3592" i="4"/>
  <c r="E3345" i="4"/>
  <c r="D3339" i="4"/>
  <c r="E2681" i="4"/>
  <c r="E2614" i="4"/>
  <c r="E2621" i="4"/>
  <c r="E2577" i="4"/>
  <c r="E2432" i="4"/>
  <c r="E2427" i="4"/>
  <c r="E2425" i="4"/>
  <c r="E2421" i="4"/>
  <c r="E2419" i="4"/>
  <c r="E2264" i="4"/>
  <c r="E1625" i="4"/>
  <c r="E1622" i="4"/>
  <c r="E1547" i="4"/>
  <c r="E1315" i="4"/>
  <c r="E1298" i="4"/>
  <c r="E1260" i="4"/>
  <c r="E566" i="4"/>
  <c r="E564" i="4"/>
  <c r="E515" i="4"/>
  <c r="E4781" i="4"/>
  <c r="K4715" i="4"/>
  <c r="D18" i="4"/>
  <c r="N4731" i="4"/>
  <c r="J3857" i="4"/>
  <c r="K1281" i="4"/>
  <c r="D1281" i="4"/>
  <c r="K1398" i="4"/>
  <c r="J713" i="4"/>
  <c r="J1707" i="4"/>
  <c r="J605" i="4"/>
  <c r="J1588" i="4"/>
  <c r="J3387" i="4"/>
  <c r="J2386" i="4"/>
  <c r="D2320" i="4"/>
  <c r="K897" i="4"/>
  <c r="K465" i="4"/>
  <c r="K4510" i="4"/>
  <c r="K4465" i="4"/>
  <c r="K4170" i="4"/>
  <c r="K4005" i="4"/>
  <c r="K1626" i="4"/>
  <c r="E2599" i="4"/>
  <c r="K1691" i="4"/>
  <c r="D1670" i="4"/>
  <c r="E3385" i="4"/>
  <c r="D3759" i="4"/>
  <c r="D1393" i="4"/>
  <c r="E1393" i="4"/>
  <c r="D1391" i="4"/>
  <c r="K1391" i="4"/>
  <c r="D1343" i="4"/>
  <c r="K1343" i="4"/>
  <c r="D3139" i="4"/>
  <c r="D2731" i="4"/>
  <c r="D2722" i="4"/>
  <c r="D156" i="4"/>
  <c r="E920" i="4"/>
  <c r="E890" i="4"/>
  <c r="E798" i="4"/>
  <c r="D782" i="4"/>
  <c r="E782" i="4"/>
  <c r="K4569" i="4"/>
  <c r="K4566" i="4"/>
  <c r="D1821" i="4"/>
  <c r="D1813" i="4"/>
  <c r="K2681" i="4"/>
  <c r="K2232" i="4"/>
  <c r="K2216" i="4"/>
  <c r="K2200" i="4"/>
  <c r="K2189" i="4"/>
  <c r="K2173" i="4"/>
  <c r="K2157" i="4"/>
  <c r="K2147" i="4"/>
  <c r="K2131" i="4"/>
  <c r="K2115" i="4"/>
  <c r="K2104" i="4"/>
  <c r="K1994" i="4"/>
  <c r="K1978" i="4"/>
  <c r="K1967" i="4"/>
  <c r="K1951" i="4"/>
  <c r="K1935" i="4"/>
  <c r="K1925" i="4"/>
  <c r="K1247" i="4"/>
  <c r="K1236" i="4"/>
  <c r="K1225" i="4"/>
  <c r="K1215" i="4"/>
  <c r="K1204" i="4"/>
  <c r="K1193" i="4"/>
  <c r="K1183" i="4"/>
  <c r="K1172" i="4"/>
  <c r="K1161" i="4"/>
  <c r="K1151" i="4"/>
  <c r="K1140" i="4"/>
  <c r="K1129" i="4"/>
  <c r="K1119" i="4"/>
  <c r="K1108" i="4"/>
  <c r="K1097" i="4"/>
  <c r="K1087" i="4"/>
  <c r="K1076" i="4"/>
  <c r="K1065" i="4"/>
  <c r="K1055" i="4"/>
  <c r="K1044" i="4"/>
  <c r="K1033" i="4"/>
  <c r="K1019" i="4"/>
  <c r="K1001" i="4"/>
  <c r="K991" i="4"/>
  <c r="K980" i="4"/>
  <c r="K969" i="4"/>
  <c r="K126" i="4"/>
  <c r="K110" i="4"/>
  <c r="D1446" i="4"/>
  <c r="K1417" i="4"/>
  <c r="D1408" i="4"/>
  <c r="K1401" i="4"/>
  <c r="D1386" i="4"/>
  <c r="K1386" i="4"/>
  <c r="K1365" i="4"/>
  <c r="D1356" i="4"/>
  <c r="K1356" i="4"/>
  <c r="D1350" i="4"/>
  <c r="K1350" i="4"/>
  <c r="D1338" i="4"/>
  <c r="K1338" i="4"/>
  <c r="D2687" i="4"/>
  <c r="K787" i="4"/>
  <c r="D742" i="4"/>
  <c r="E742" i="4"/>
  <c r="K4606" i="4"/>
  <c r="K557" i="4"/>
  <c r="E1807" i="4"/>
  <c r="K2726" i="4"/>
  <c r="K2684" i="4"/>
  <c r="K2670" i="4"/>
  <c r="E2687" i="4"/>
  <c r="E2646" i="4"/>
  <c r="E2572" i="4"/>
  <c r="J3818" i="4"/>
  <c r="E1484" i="4"/>
  <c r="E1572" i="4"/>
  <c r="D3185" i="4"/>
  <c r="K4751" i="4"/>
  <c r="E2065" i="4"/>
  <c r="E519" i="4"/>
  <c r="K4753" i="4"/>
  <c r="E1515" i="4"/>
  <c r="K1700" i="4"/>
  <c r="D1520" i="4"/>
  <c r="E2046" i="4"/>
  <c r="E2011" i="4"/>
  <c r="K2548" i="4"/>
  <c r="K4127" i="4"/>
  <c r="K4143" i="4"/>
  <c r="K4245" i="4"/>
  <c r="K4271" i="4"/>
  <c r="K4359" i="4"/>
  <c r="K4391" i="4"/>
  <c r="K4455" i="4"/>
  <c r="K4680" i="4"/>
  <c r="E546" i="4"/>
  <c r="E2060" i="4"/>
  <c r="E2052" i="4"/>
  <c r="E2017" i="4"/>
  <c r="K2037" i="4"/>
  <c r="K4701" i="4"/>
  <c r="K4702" i="4"/>
  <c r="K4691" i="4"/>
  <c r="D2002" i="4"/>
  <c r="K4243" i="4"/>
  <c r="D2017" i="4"/>
  <c r="K177" i="4"/>
  <c r="K3846" i="4"/>
  <c r="D1691" i="4"/>
  <c r="E2360" i="4"/>
  <c r="E57" i="4"/>
  <c r="E2400" i="4"/>
  <c r="E541" i="4"/>
  <c r="D2954" i="4"/>
  <c r="E1698" i="4"/>
  <c r="E2967" i="4"/>
  <c r="K915" i="4"/>
  <c r="K902" i="4"/>
  <c r="K876" i="4"/>
  <c r="D1773" i="4"/>
  <c r="E3349" i="4"/>
  <c r="E3416" i="4"/>
  <c r="E3163" i="4"/>
  <c r="K2921" i="4"/>
  <c r="E2921" i="4"/>
  <c r="K2009" i="4"/>
  <c r="E2009" i="4"/>
  <c r="D1627" i="4"/>
  <c r="D1583" i="4"/>
  <c r="K688" i="4"/>
  <c r="K792" i="4"/>
  <c r="K1359" i="4"/>
  <c r="D97" i="4"/>
  <c r="K4169" i="4"/>
  <c r="K2573" i="4"/>
  <c r="K2404" i="4"/>
  <c r="K4471" i="4"/>
  <c r="E3162" i="4"/>
  <c r="E2928" i="4"/>
  <c r="E2925" i="4"/>
  <c r="E1575" i="4"/>
  <c r="D600" i="4"/>
  <c r="E600" i="4"/>
  <c r="E3532" i="4"/>
  <c r="E3525" i="4"/>
  <c r="E3509" i="4"/>
  <c r="E3506" i="4"/>
  <c r="E3501" i="4"/>
  <c r="E3479" i="4"/>
  <c r="E3469" i="4"/>
  <c r="E3434" i="4"/>
  <c r="E3418" i="4"/>
  <c r="E3331" i="4"/>
  <c r="E3270" i="4"/>
  <c r="K1448" i="4"/>
  <c r="E1411" i="4"/>
  <c r="E1337" i="4"/>
  <c r="E1321" i="4"/>
  <c r="D3399" i="4"/>
  <c r="E814" i="4"/>
  <c r="E745" i="4"/>
  <c r="K1801" i="4"/>
  <c r="E1793" i="4"/>
  <c r="K3791" i="4"/>
  <c r="E2670" i="4"/>
  <c r="E2590" i="4"/>
  <c r="K2594" i="4"/>
  <c r="E1299" i="4"/>
  <c r="E1636" i="4"/>
  <c r="K3864" i="4"/>
  <c r="K1654" i="4"/>
  <c r="D23" i="4"/>
  <c r="J1574" i="4"/>
  <c r="J3801" i="4"/>
  <c r="K4634" i="4"/>
  <c r="E2442" i="4"/>
  <c r="E31" i="4"/>
  <c r="K1686" i="4"/>
  <c r="E3466" i="4"/>
  <c r="K3294" i="4"/>
  <c r="E1444" i="4"/>
  <c r="E1331" i="4"/>
  <c r="E843" i="4"/>
  <c r="E792" i="4"/>
  <c r="E788" i="4"/>
  <c r="E757" i="4"/>
  <c r="K1659" i="4"/>
  <c r="K179" i="4"/>
  <c r="K1351" i="4"/>
  <c r="E537" i="4"/>
  <c r="K1331" i="4"/>
  <c r="K4186" i="4"/>
  <c r="E3450" i="4"/>
  <c r="K3310" i="4"/>
  <c r="E1413" i="4"/>
  <c r="K879" i="4"/>
  <c r="E720" i="4"/>
  <c r="K549" i="4"/>
  <c r="D1489" i="4"/>
  <c r="D1487" i="4"/>
  <c r="K1304" i="4"/>
  <c r="K2016" i="4"/>
  <c r="K25" i="4"/>
  <c r="K2028" i="4"/>
  <c r="E1488" i="4"/>
  <c r="D1665" i="4"/>
  <c r="K4396" i="4"/>
  <c r="E3526" i="4"/>
  <c r="E3454" i="4"/>
  <c r="E3430" i="4"/>
  <c r="K3314" i="4"/>
  <c r="D1400" i="4"/>
  <c r="K1400" i="4"/>
  <c r="K884" i="4"/>
  <c r="K4122" i="4"/>
  <c r="E3494" i="4"/>
  <c r="E3478" i="4"/>
  <c r="K3442" i="4"/>
  <c r="E3442" i="4"/>
  <c r="E3306" i="4"/>
  <c r="E3262" i="4"/>
  <c r="D1423" i="4"/>
  <c r="K1423" i="4"/>
  <c r="K4156" i="4"/>
  <c r="K4108" i="4"/>
  <c r="K2345" i="4"/>
  <c r="K1451" i="4"/>
  <c r="D1448" i="4"/>
  <c r="D1425" i="4"/>
  <c r="D1421" i="4"/>
  <c r="D1405" i="4"/>
  <c r="D1389" i="4"/>
  <c r="K1384" i="4"/>
  <c r="E1381" i="4"/>
  <c r="D1368" i="4"/>
  <c r="E1360" i="4"/>
  <c r="E1358" i="4"/>
  <c r="E1327" i="4"/>
  <c r="K1322" i="4"/>
  <c r="D1319" i="4"/>
  <c r="D1317" i="4"/>
  <c r="E917" i="4"/>
  <c r="E904" i="4"/>
  <c r="E892" i="4"/>
  <c r="E762" i="4"/>
  <c r="E759" i="4"/>
  <c r="E729" i="4"/>
  <c r="K4605" i="4"/>
  <c r="K2038" i="4"/>
  <c r="E196" i="4"/>
  <c r="E2056" i="4"/>
  <c r="E2038" i="4"/>
  <c r="E3350" i="4"/>
  <c r="E3342" i="4"/>
  <c r="D1480" i="4"/>
  <c r="K2427" i="4"/>
  <c r="K2417" i="4"/>
  <c r="K1689" i="4"/>
  <c r="K1639" i="4"/>
  <c r="K1622" i="4"/>
  <c r="K690" i="4"/>
  <c r="K227" i="4"/>
  <c r="K226" i="4"/>
  <c r="K189" i="4"/>
  <c r="K180" i="4"/>
  <c r="E2430" i="4"/>
  <c r="E2426" i="4"/>
  <c r="E1300" i="4"/>
  <c r="E1489" i="4"/>
  <c r="K4704" i="4"/>
  <c r="E2014" i="4"/>
  <c r="K4714" i="4"/>
  <c r="E13" i="4"/>
  <c r="E2002" i="4"/>
  <c r="E1480" i="4"/>
  <c r="K2002" i="4"/>
  <c r="E1670" i="4"/>
  <c r="K855" i="4"/>
  <c r="K4251" i="4"/>
  <c r="K4397" i="4"/>
  <c r="K4216" i="4"/>
  <c r="K4184" i="4"/>
  <c r="K4157" i="4"/>
  <c r="K4136" i="4"/>
  <c r="K4113" i="4"/>
  <c r="K4097" i="4"/>
  <c r="K4085" i="4"/>
  <c r="D2935" i="4"/>
  <c r="E924" i="4"/>
  <c r="E901" i="4"/>
  <c r="E889" i="4"/>
  <c r="E846" i="4"/>
  <c r="E776" i="4"/>
  <c r="E766" i="4"/>
  <c r="E730" i="4"/>
  <c r="E727" i="4"/>
  <c r="K4642" i="4"/>
  <c r="K2412" i="4"/>
  <c r="K2405" i="4"/>
  <c r="K1312" i="4"/>
  <c r="K1701" i="4"/>
  <c r="K1711" i="4"/>
  <c r="D1579" i="4"/>
  <c r="K4633" i="4"/>
  <c r="D1288" i="4"/>
  <c r="K4504" i="4"/>
  <c r="K4498" i="4"/>
  <c r="K4458" i="4"/>
  <c r="K4372" i="4"/>
  <c r="K4172" i="4"/>
  <c r="K4141" i="4"/>
  <c r="K4076" i="4"/>
  <c r="K4042" i="4"/>
  <c r="E3510" i="4"/>
  <c r="E3411" i="4"/>
  <c r="K3308" i="4"/>
  <c r="K3298" i="4"/>
  <c r="K2977" i="4"/>
  <c r="E1458" i="4"/>
  <c r="E1437" i="4"/>
  <c r="D1372" i="4"/>
  <c r="D1371" i="4"/>
  <c r="D1366" i="4"/>
  <c r="D1333" i="4"/>
  <c r="E780" i="4"/>
  <c r="E736" i="4"/>
  <c r="K4657" i="4"/>
  <c r="D3183" i="4"/>
  <c r="K3793" i="4"/>
  <c r="K1308" i="4"/>
  <c r="K1299" i="4"/>
  <c r="K1511" i="4"/>
  <c r="K4370" i="4"/>
  <c r="K4140" i="4"/>
  <c r="K4177" i="4"/>
  <c r="K4098" i="4"/>
  <c r="K4089" i="4"/>
  <c r="K4081" i="4"/>
  <c r="K4060" i="4"/>
  <c r="K470" i="4"/>
  <c r="K3978" i="4"/>
  <c r="K3790" i="4"/>
  <c r="K3300" i="4"/>
  <c r="K914" i="4"/>
  <c r="K905" i="4"/>
  <c r="K815" i="4"/>
  <c r="K722" i="4"/>
  <c r="K100" i="4"/>
  <c r="D2944" i="4"/>
  <c r="K2944" i="4"/>
  <c r="E1371" i="4"/>
  <c r="E2726" i="4"/>
  <c r="E1302" i="4"/>
  <c r="D49" i="4"/>
  <c r="K4672" i="4"/>
  <c r="K1613" i="4"/>
  <c r="K2014" i="4"/>
  <c r="E2029" i="4"/>
  <c r="K2007" i="4"/>
  <c r="D2013" i="4"/>
  <c r="K55" i="4"/>
  <c r="E43" i="4"/>
  <c r="E1599" i="4"/>
  <c r="D2031" i="4"/>
  <c r="K1494" i="4"/>
  <c r="E55" i="4"/>
  <c r="K1487" i="4"/>
  <c r="E1487" i="4"/>
  <c r="K1486" i="4"/>
  <c r="E1493" i="4"/>
  <c r="D1483" i="4"/>
  <c r="D2938" i="4"/>
  <c r="E3185" i="4"/>
  <c r="K1590" i="4"/>
  <c r="K4703" i="4"/>
  <c r="K1796" i="4"/>
  <c r="E1590" i="4"/>
  <c r="E1476" i="4"/>
  <c r="E579" i="4"/>
  <c r="K2263" i="4"/>
  <c r="E2263" i="4"/>
  <c r="D2926" i="4"/>
  <c r="K1708" i="4"/>
  <c r="D1708" i="4"/>
  <c r="D2363" i="4"/>
  <c r="K2704" i="4"/>
  <c r="D1484" i="4"/>
  <c r="E214" i="4"/>
  <c r="E217" i="4"/>
  <c r="K1514" i="4"/>
  <c r="D2016" i="4"/>
  <c r="K1599" i="4"/>
  <c r="D2007" i="4"/>
  <c r="D2012" i="4"/>
  <c r="D581" i="4"/>
  <c r="D961" i="4"/>
  <c r="D1493" i="4"/>
  <c r="D224" i="4"/>
  <c r="E2971" i="4"/>
  <c r="K1583" i="4"/>
  <c r="K3557" i="4"/>
  <c r="E3557" i="4"/>
  <c r="E576" i="4"/>
  <c r="D1817" i="4"/>
  <c r="E1817" i="4"/>
  <c r="K2023" i="4"/>
  <c r="E588" i="4"/>
  <c r="D1712" i="4"/>
  <c r="J2399" i="4"/>
  <c r="E2591" i="4"/>
  <c r="E1540" i="4"/>
  <c r="K2021" i="4"/>
  <c r="E1536" i="4"/>
  <c r="D1661" i="4"/>
  <c r="K877" i="4"/>
  <c r="E3394" i="4"/>
  <c r="D3125" i="4"/>
  <c r="K1525" i="4"/>
  <c r="K1375" i="4"/>
  <c r="D1655" i="4"/>
  <c r="K755" i="4"/>
  <c r="D3349" i="4"/>
  <c r="D2082" i="4"/>
  <c r="K1389" i="4"/>
  <c r="K1380" i="4"/>
  <c r="K725" i="4"/>
  <c r="K1793" i="4"/>
  <c r="E2719" i="4"/>
  <c r="K2719" i="4"/>
  <c r="E2696" i="4"/>
  <c r="E2584" i="4"/>
  <c r="E2429" i="4"/>
  <c r="E1638" i="4"/>
  <c r="E2433" i="4"/>
  <c r="E2063" i="4"/>
  <c r="E1783" i="4"/>
  <c r="E1497" i="4"/>
  <c r="K1497" i="4"/>
  <c r="E2420" i="4"/>
  <c r="K2419" i="4"/>
  <c r="E2402" i="4"/>
  <c r="K2402" i="4"/>
  <c r="K1685" i="4"/>
  <c r="E179" i="4"/>
  <c r="K4696" i="4"/>
  <c r="K689" i="4"/>
  <c r="D3034" i="4"/>
  <c r="D1292" i="4"/>
  <c r="D786" i="4"/>
  <c r="D784" i="4"/>
  <c r="D721" i="4"/>
  <c r="D1312" i="4"/>
  <c r="D3663" i="4"/>
  <c r="K3657" i="4"/>
  <c r="K2059" i="4"/>
  <c r="E3668" i="4"/>
  <c r="E3657" i="4"/>
  <c r="E2059" i="4"/>
  <c r="K524" i="4"/>
  <c r="D181" i="4"/>
  <c r="E3340" i="4"/>
  <c r="K2584" i="4"/>
  <c r="K2425" i="4"/>
  <c r="K2423" i="4"/>
  <c r="K1571" i="4"/>
  <c r="K2691" i="4"/>
  <c r="E2691" i="4"/>
  <c r="E2656" i="4"/>
  <c r="K2656" i="4"/>
  <c r="E2626" i="4"/>
  <c r="E2600" i="4"/>
  <c r="K2600" i="4"/>
  <c r="E2450" i="4"/>
  <c r="E99" i="4"/>
  <c r="K99" i="4"/>
  <c r="E2447" i="4"/>
  <c r="K4722" i="4"/>
  <c r="K172" i="4"/>
  <c r="K4716" i="4"/>
  <c r="K124" i="4"/>
  <c r="K2428" i="4"/>
  <c r="K4747" i="4"/>
  <c r="E3043" i="4"/>
  <c r="E1624" i="4"/>
  <c r="K1624" i="4"/>
  <c r="K684" i="4"/>
  <c r="K2426" i="4"/>
  <c r="K1298" i="4"/>
  <c r="E218" i="4"/>
  <c r="K218" i="4"/>
  <c r="K691" i="4"/>
  <c r="E2453" i="4"/>
  <c r="K2453" i="4"/>
  <c r="E2391" i="4"/>
  <c r="E2451" i="4"/>
  <c r="K4780" i="4"/>
  <c r="J3888" i="4"/>
  <c r="J3963" i="4"/>
  <c r="J955" i="4"/>
  <c r="J3160" i="4"/>
  <c r="J3181" i="4"/>
  <c r="J3562" i="4"/>
  <c r="J3370" i="4"/>
  <c r="J2569" i="4"/>
  <c r="J52" i="4"/>
  <c r="J36" i="4"/>
  <c r="J3942" i="4"/>
  <c r="J3654" i="4"/>
  <c r="J588" i="4"/>
  <c r="J3874" i="4"/>
  <c r="K2391" i="4"/>
  <c r="K581" i="4"/>
  <c r="M4675" i="4"/>
  <c r="E2378" i="4"/>
  <c r="K2378" i="4"/>
  <c r="D2378" i="4"/>
  <c r="J2005" i="4"/>
  <c r="J3177" i="4"/>
  <c r="J3566" i="4"/>
  <c r="J3966" i="4"/>
  <c r="E580" i="4"/>
  <c r="K217" i="4"/>
  <c r="K1255" i="4"/>
  <c r="D1255" i="4"/>
  <c r="E574" i="4"/>
  <c r="D2428" i="4"/>
  <c r="K1636" i="4"/>
  <c r="E3549" i="4"/>
  <c r="D178" i="4"/>
  <c r="E1576" i="4"/>
  <c r="D2353" i="4"/>
  <c r="E3566" i="4"/>
  <c r="J48" i="4"/>
  <c r="K4670" i="4"/>
  <c r="E2704" i="4"/>
  <c r="K2366" i="4"/>
  <c r="E2367" i="4"/>
  <c r="D2367" i="4"/>
  <c r="E934" i="4"/>
  <c r="K1598" i="4"/>
  <c r="E1598" i="4"/>
  <c r="D1598" i="4"/>
  <c r="D1582" i="4"/>
  <c r="K4675" i="4"/>
  <c r="K955" i="4"/>
  <c r="E2376" i="4"/>
  <c r="E2428" i="4"/>
  <c r="J3817" i="4"/>
  <c r="K1493" i="4"/>
  <c r="D2014" i="4"/>
  <c r="E1477" i="4"/>
  <c r="E1483" i="4"/>
  <c r="E2021" i="4"/>
  <c r="D2028" i="4"/>
  <c r="E2028" i="4"/>
  <c r="D944" i="4"/>
  <c r="D1588" i="4"/>
  <c r="E186" i="4"/>
  <c r="K2025" i="4"/>
  <c r="K2011" i="4"/>
  <c r="E1520" i="4"/>
  <c r="K1476" i="4"/>
  <c r="D1476" i="4"/>
  <c r="E1486" i="4"/>
  <c r="K1480" i="4"/>
  <c r="K4781" i="4"/>
  <c r="E3024" i="4"/>
  <c r="D2967" i="4"/>
  <c r="E28" i="4"/>
  <c r="E1596" i="4"/>
  <c r="E1583" i="4"/>
  <c r="K2387" i="4"/>
  <c r="E2387" i="4"/>
  <c r="E2569" i="4"/>
  <c r="D1620" i="4"/>
  <c r="D1529" i="4"/>
  <c r="K201" i="4"/>
  <c r="E201" i="4"/>
  <c r="E3377" i="4"/>
  <c r="K3377" i="4"/>
  <c r="K1661" i="4"/>
  <c r="K1820" i="4"/>
  <c r="K3161" i="4"/>
  <c r="K1439" i="4"/>
  <c r="E700" i="4"/>
  <c r="K761" i="4"/>
  <c r="K908" i="4"/>
  <c r="K4335" i="4"/>
  <c r="K4267" i="4"/>
  <c r="K4147" i="4"/>
  <c r="K737" i="4"/>
  <c r="J578" i="4"/>
  <c r="K1635" i="4"/>
  <c r="D1635" i="4"/>
  <c r="K1594" i="4"/>
  <c r="E1594" i="4"/>
  <c r="E2007" i="4"/>
  <c r="K2006" i="4"/>
  <c r="K2003" i="4"/>
  <c r="K38" i="4"/>
  <c r="E38" i="4"/>
  <c r="K1488" i="4"/>
  <c r="D1488" i="4"/>
  <c r="E25" i="4"/>
  <c r="E23" i="4"/>
  <c r="D1580" i="4"/>
  <c r="E2013" i="4"/>
  <c r="E1648" i="4"/>
  <c r="K1648" i="4"/>
  <c r="K2431" i="4"/>
  <c r="K2344" i="4"/>
  <c r="K795" i="4"/>
  <c r="D563" i="4"/>
  <c r="K563" i="4"/>
  <c r="E599" i="4"/>
  <c r="K2971" i="4"/>
  <c r="K537" i="4"/>
  <c r="K43" i="4"/>
  <c r="K2414" i="4"/>
  <c r="D2362" i="4"/>
  <c r="D3247" i="4"/>
  <c r="E3361" i="4"/>
  <c r="E3373" i="4"/>
  <c r="E2976" i="4"/>
  <c r="K3375" i="4"/>
  <c r="K535" i="4"/>
  <c r="K2040" i="4"/>
  <c r="E2040" i="4"/>
  <c r="K752" i="4"/>
  <c r="K4099" i="4"/>
  <c r="K4043" i="4"/>
  <c r="K772" i="4"/>
  <c r="K4451" i="4"/>
  <c r="E120" i="4"/>
  <c r="K120" i="4"/>
  <c r="K4598" i="4"/>
  <c r="K4389" i="4"/>
  <c r="K4385" i="4"/>
  <c r="K4380" i="4"/>
  <c r="K4358" i="4"/>
  <c r="K4356" i="4"/>
  <c r="K4265" i="4"/>
  <c r="K3915" i="4"/>
  <c r="K3912" i="4"/>
  <c r="E3041" i="4"/>
  <c r="D1896" i="4"/>
  <c r="K1435" i="4"/>
  <c r="K1434" i="4"/>
  <c r="K1370" i="4"/>
  <c r="K1344" i="4"/>
  <c r="K1533" i="4"/>
  <c r="D580" i="4"/>
  <c r="K1020" i="4"/>
  <c r="E1020" i="4"/>
  <c r="D308" i="4"/>
  <c r="K2595" i="4"/>
  <c r="E2568" i="4"/>
  <c r="J2357" i="4"/>
  <c r="J1585" i="4"/>
  <c r="E2362" i="4"/>
  <c r="E2384" i="4"/>
  <c r="K2384" i="4"/>
  <c r="E2576" i="4"/>
  <c r="K21" i="4"/>
  <c r="E3183" i="4"/>
  <c r="D559" i="4"/>
  <c r="E1490" i="4"/>
  <c r="D96" i="4"/>
  <c r="D95" i="4"/>
  <c r="D3754" i="4"/>
  <c r="K2591" i="4"/>
  <c r="K3855" i="4"/>
  <c r="K4303" i="4"/>
  <c r="K4689" i="4"/>
  <c r="K2661" i="4"/>
  <c r="K3972" i="4"/>
  <c r="K4215" i="4"/>
  <c r="K4247" i="4"/>
  <c r="K4474" i="4"/>
  <c r="K4315" i="4"/>
  <c r="K4454" i="4"/>
  <c r="K4449" i="4"/>
  <c r="K4445" i="4"/>
  <c r="K4440" i="4"/>
  <c r="K4434" i="4"/>
  <c r="K4432" i="4"/>
  <c r="K4426" i="4"/>
  <c r="K4421" i="4"/>
  <c r="K4416" i="4"/>
  <c r="K4413" i="4"/>
  <c r="K4409" i="4"/>
  <c r="K4309" i="4"/>
  <c r="K4305" i="4"/>
  <c r="K4301" i="4"/>
  <c r="K4298" i="4"/>
  <c r="K4296" i="4"/>
  <c r="K4293" i="4"/>
  <c r="K4290" i="4"/>
  <c r="K4288" i="4"/>
  <c r="K4218" i="4"/>
  <c r="K4213" i="4"/>
  <c r="K4208" i="4"/>
  <c r="K4205" i="4"/>
  <c r="K4201" i="4"/>
  <c r="K4198" i="4"/>
  <c r="K4192" i="4"/>
  <c r="K4182" i="4"/>
  <c r="K4148" i="4"/>
  <c r="K4068" i="4"/>
  <c r="K4062" i="4"/>
  <c r="K4046" i="4"/>
  <c r="K4041" i="4"/>
  <c r="K4038" i="4"/>
  <c r="K4036" i="4"/>
  <c r="K4030" i="4"/>
  <c r="K4028" i="4"/>
  <c r="K4024" i="4"/>
  <c r="K4017" i="4"/>
  <c r="K3997" i="4"/>
  <c r="K3905" i="4"/>
  <c r="K3902" i="4"/>
  <c r="K3899" i="4"/>
  <c r="K3072" i="4"/>
  <c r="K4718" i="4"/>
  <c r="E3335" i="4"/>
  <c r="E3346" i="4"/>
  <c r="E3422" i="4"/>
  <c r="E1777" i="4"/>
  <c r="J595" i="4"/>
  <c r="K56" i="4"/>
  <c r="E56" i="4"/>
  <c r="K3873" i="4"/>
  <c r="K3426" i="4"/>
  <c r="K4650" i="4"/>
  <c r="J2591" i="4"/>
  <c r="J601" i="4"/>
  <c r="K683" i="4"/>
  <c r="K4694" i="4"/>
  <c r="D683" i="4"/>
  <c r="E683" i="4"/>
  <c r="E559" i="4"/>
  <c r="E2012" i="4"/>
  <c r="D2015" i="4"/>
  <c r="K2362" i="4"/>
  <c r="D1609" i="4"/>
  <c r="E1428" i="4"/>
  <c r="D1432" i="4"/>
  <c r="D1648" i="4"/>
  <c r="E29" i="4"/>
  <c r="E18" i="4"/>
  <c r="K18" i="4"/>
  <c r="K23" i="4"/>
  <c r="D1465" i="4"/>
  <c r="K1767" i="4"/>
  <c r="E1529" i="4"/>
  <c r="D171" i="4"/>
  <c r="E2586" i="4"/>
  <c r="D2011" i="4"/>
  <c r="D2025" i="4"/>
  <c r="D1589" i="4"/>
  <c r="E2366" i="4"/>
  <c r="E1770" i="4"/>
  <c r="D943" i="4"/>
  <c r="K2363" i="4"/>
  <c r="E1496" i="4"/>
  <c r="K214" i="4"/>
  <c r="K4770" i="4"/>
  <c r="E1255" i="4"/>
  <c r="J1608" i="4"/>
  <c r="J2434" i="4"/>
  <c r="J3549" i="4"/>
  <c r="E3559" i="4"/>
  <c r="E581" i="4"/>
  <c r="D1428" i="4"/>
  <c r="E2534" i="4"/>
  <c r="E2016" i="4"/>
  <c r="D2415" i="4"/>
  <c r="E2565" i="4"/>
  <c r="K707" i="4"/>
  <c r="D1593" i="4"/>
  <c r="D1587" i="4"/>
  <c r="K2013" i="4"/>
  <c r="D2029" i="4"/>
  <c r="K2029" i="4"/>
  <c r="K1484" i="4"/>
  <c r="D2024" i="4"/>
  <c r="K3497" i="4"/>
  <c r="K3505" i="4"/>
  <c r="K1770" i="4"/>
  <c r="K2415" i="4"/>
  <c r="E3518" i="4"/>
  <c r="E3471" i="4"/>
  <c r="E3502" i="4"/>
  <c r="K3521" i="4"/>
  <c r="K3438" i="4"/>
  <c r="K1491" i="4"/>
  <c r="K13" i="4"/>
  <c r="K185" i="4"/>
  <c r="E3284" i="4"/>
  <c r="E3402" i="4"/>
  <c r="E3458" i="4"/>
  <c r="E3517" i="4"/>
  <c r="D1454" i="4"/>
  <c r="K700" i="4"/>
  <c r="E2964" i="4"/>
  <c r="E2954" i="4"/>
  <c r="D1759" i="4"/>
  <c r="E97" i="4"/>
  <c r="K3545" i="4"/>
  <c r="K2954" i="4"/>
  <c r="D2414" i="4"/>
  <c r="E3671" i="4"/>
  <c r="E1281" i="4"/>
  <c r="D3129" i="4"/>
  <c r="D3230" i="4"/>
  <c r="E1293" i="4"/>
  <c r="E3269" i="4"/>
  <c r="E3332" i="4"/>
  <c r="K3407" i="4"/>
  <c r="E3421" i="4"/>
  <c r="K3499" i="4"/>
  <c r="E3500" i="4"/>
  <c r="E3504" i="4"/>
  <c r="K3530" i="4"/>
  <c r="D3594" i="4"/>
  <c r="K3594" i="4"/>
  <c r="E3731" i="4"/>
  <c r="K3279" i="4"/>
  <c r="E707" i="4"/>
  <c r="E3720" i="4"/>
  <c r="K3538" i="4"/>
  <c r="E3072" i="4"/>
  <c r="K3395" i="4"/>
  <c r="K3066" i="4"/>
  <c r="K3301" i="4"/>
  <c r="K3313" i="4"/>
  <c r="K3330" i="4"/>
  <c r="E3330" i="4"/>
  <c r="D3422" i="4"/>
  <c r="E3444" i="4"/>
  <c r="E3606" i="4"/>
  <c r="K2071" i="4"/>
  <c r="K1548" i="4"/>
  <c r="E1387" i="4"/>
  <c r="E1403" i="4"/>
  <c r="E1415" i="4"/>
  <c r="E1419" i="4"/>
  <c r="E1443" i="4"/>
  <c r="E444" i="4"/>
  <c r="E1291" i="4"/>
  <c r="E3230" i="4"/>
  <c r="E295" i="4"/>
  <c r="E1347" i="4"/>
  <c r="E1377" i="4"/>
  <c r="E1397" i="4"/>
  <c r="E1423" i="4"/>
  <c r="E1430" i="4"/>
  <c r="E1435" i="4"/>
  <c r="E1451" i="4"/>
  <c r="E461" i="4"/>
  <c r="K1017" i="4"/>
  <c r="E1917" i="4"/>
  <c r="E2337" i="4"/>
  <c r="K3291" i="4"/>
  <c r="K3315" i="4"/>
  <c r="K3326" i="4"/>
  <c r="K3428" i="4"/>
  <c r="K3435" i="4"/>
  <c r="K3445" i="4"/>
  <c r="K3447" i="4"/>
  <c r="K3451" i="4"/>
  <c r="E3737" i="4"/>
  <c r="D1392" i="4"/>
  <c r="K1411" i="4"/>
  <c r="K3321" i="4"/>
  <c r="K3323" i="4"/>
  <c r="K3539" i="4"/>
  <c r="K3541" i="4"/>
  <c r="K3280" i="4"/>
  <c r="K3414" i="4"/>
  <c r="K3476" i="4"/>
  <c r="K3481" i="4"/>
  <c r="K3489" i="4"/>
  <c r="K1458" i="4"/>
  <c r="K1346" i="4"/>
  <c r="D1434" i="4"/>
  <c r="D3790" i="4"/>
  <c r="D3791" i="4" s="1"/>
  <c r="D3741" i="4"/>
  <c r="D2341" i="4"/>
  <c r="D2337" i="4"/>
  <c r="D1779" i="4"/>
  <c r="D1771" i="4"/>
  <c r="D1706" i="4"/>
  <c r="D1659" i="4"/>
  <c r="D1653" i="4"/>
  <c r="D716" i="4"/>
  <c r="D715" i="4"/>
  <c r="D690" i="4"/>
  <c r="K3675" i="4"/>
  <c r="K2334" i="4"/>
  <c r="K2272" i="4"/>
  <c r="K2041" i="4"/>
  <c r="K1922" i="4"/>
  <c r="K1913" i="4"/>
  <c r="K1755" i="4"/>
  <c r="K1541" i="4"/>
  <c r="K1522" i="4"/>
  <c r="K1415" i="4"/>
  <c r="J3679" i="4"/>
  <c r="J2934" i="4"/>
  <c r="J2588" i="4"/>
  <c r="J2585" i="4"/>
  <c r="J2581" i="4"/>
  <c r="J1575" i="4"/>
  <c r="J598" i="4"/>
  <c r="J576" i="4"/>
  <c r="J537" i="4"/>
  <c r="K1679" i="4"/>
  <c r="D3396" i="4"/>
  <c r="K867" i="4"/>
  <c r="K4610" i="4"/>
  <c r="J2577" i="4"/>
  <c r="J2358" i="4"/>
  <c r="J22" i="4"/>
  <c r="E1818" i="4"/>
  <c r="K1814" i="4"/>
  <c r="K1807" i="4"/>
  <c r="K1672" i="4"/>
  <c r="K1779" i="4"/>
  <c r="E2705" i="4"/>
  <c r="E2731" i="4"/>
  <c r="K2731" i="4"/>
  <c r="E2578" i="4"/>
  <c r="K2577" i="4"/>
  <c r="K2566" i="4"/>
  <c r="E1546" i="4"/>
  <c r="D1313" i="4"/>
  <c r="K1306" i="4"/>
  <c r="D1306" i="4"/>
  <c r="K936" i="4"/>
  <c r="D2061" i="4"/>
  <c r="K2061" i="4"/>
  <c r="D3674" i="4"/>
  <c r="D3671" i="4"/>
  <c r="D3653" i="4"/>
  <c r="D3561" i="4"/>
  <c r="D3553" i="4"/>
  <c r="D3167" i="4"/>
  <c r="K3398" i="4"/>
  <c r="K1713" i="4"/>
  <c r="K1283" i="4"/>
  <c r="K545" i="4"/>
  <c r="D3394" i="4"/>
  <c r="D3567" i="4"/>
  <c r="K3176" i="4"/>
  <c r="K2422" i="4"/>
  <c r="K4728" i="4"/>
  <c r="K2374" i="4"/>
  <c r="K2969" i="4"/>
  <c r="E1555" i="4"/>
  <c r="K1555" i="4"/>
  <c r="K1269" i="4"/>
  <c r="K538" i="4"/>
  <c r="K2413" i="4"/>
  <c r="E1766" i="4"/>
  <c r="K2364" i="4"/>
  <c r="E2418" i="4"/>
  <c r="E2364" i="4" s="1"/>
  <c r="K1260" i="4"/>
  <c r="K553" i="4"/>
  <c r="K2443" i="4"/>
  <c r="E210" i="4"/>
  <c r="K210" i="4"/>
  <c r="E2452" i="4"/>
  <c r="K2407" i="4"/>
  <c r="K4621" i="4"/>
  <c r="K4625" i="4"/>
  <c r="E1714" i="4"/>
  <c r="K1714" i="4"/>
  <c r="J3955" i="4"/>
  <c r="J3968" i="4"/>
  <c r="J681" i="4"/>
  <c r="O4731" i="4"/>
  <c r="J2449" i="4"/>
  <c r="J3671" i="4"/>
  <c r="J3666" i="4"/>
  <c r="J2937" i="4"/>
  <c r="J2572" i="4"/>
  <c r="J2370" i="4"/>
  <c r="J1819" i="4"/>
  <c r="J1809" i="4"/>
  <c r="J1797" i="4"/>
  <c r="J1494" i="4"/>
  <c r="J1489" i="4"/>
  <c r="J1481" i="4"/>
  <c r="J946" i="4"/>
  <c r="J49" i="4"/>
  <c r="J30" i="4"/>
  <c r="J3663" i="4"/>
  <c r="K3660" i="4"/>
  <c r="J3660" i="4"/>
  <c r="J3546" i="4"/>
  <c r="J2938" i="4"/>
  <c r="J2376" i="4"/>
  <c r="J1477" i="4"/>
  <c r="K959" i="4"/>
  <c r="J959" i="4"/>
  <c r="J592" i="4"/>
  <c r="J547" i="4"/>
  <c r="J224" i="4"/>
  <c r="E4632" i="4"/>
  <c r="J1468" i="4"/>
  <c r="J1546" i="4"/>
  <c r="K149" i="4"/>
  <c r="D1433" i="4"/>
  <c r="E1433" i="4"/>
  <c r="D1820" i="4"/>
  <c r="K3856" i="4"/>
  <c r="K2567" i="4"/>
  <c r="D959" i="4"/>
  <c r="D583" i="4"/>
  <c r="E567" i="4"/>
  <c r="K567" i="4"/>
  <c r="E206" i="4"/>
  <c r="K206" i="4"/>
  <c r="K2974" i="4"/>
  <c r="E2058" i="4"/>
  <c r="K2058" i="4"/>
  <c r="K1518" i="4"/>
  <c r="D3558" i="4"/>
  <c r="E1573" i="4"/>
  <c r="K1573" i="4"/>
  <c r="K1537" i="4"/>
  <c r="K181" i="4"/>
  <c r="K2440" i="4"/>
  <c r="K4622" i="4"/>
  <c r="K4626" i="4"/>
  <c r="K4630" i="4"/>
  <c r="K4653" i="4"/>
  <c r="J2097" i="4"/>
  <c r="K2097" i="4"/>
  <c r="K4700" i="4"/>
  <c r="J1249" i="4"/>
  <c r="J3943" i="4"/>
  <c r="O4675" i="4"/>
  <c r="J3680" i="4"/>
  <c r="J3650" i="4"/>
  <c r="J3651" i="4"/>
  <c r="J3383" i="4"/>
  <c r="J3164" i="4"/>
  <c r="J3166" i="4"/>
  <c r="J2933" i="4"/>
  <c r="J2915" i="4"/>
  <c r="J2916" i="4"/>
  <c r="J2565" i="4"/>
  <c r="J2566" i="4"/>
  <c r="J2375" i="4"/>
  <c r="J2002" i="4"/>
  <c r="J1813" i="4"/>
  <c r="J1582" i="4"/>
  <c r="J1584" i="4"/>
  <c r="J1570" i="4"/>
  <c r="J1571" i="4"/>
  <c r="J1486" i="4"/>
  <c r="J1480" i="4"/>
  <c r="J952" i="4"/>
  <c r="K3554" i="4"/>
  <c r="J3400" i="4"/>
  <c r="J2943" i="4"/>
  <c r="K2367" i="4"/>
  <c r="J2367" i="4"/>
  <c r="J1712" i="4"/>
  <c r="J20" i="4"/>
  <c r="K228" i="4"/>
  <c r="K3872" i="4"/>
  <c r="K548" i="4"/>
  <c r="E548" i="4"/>
  <c r="E3390" i="4"/>
  <c r="K1600" i="4"/>
  <c r="K2436" i="4"/>
  <c r="E2436" i="4"/>
  <c r="K3968" i="4"/>
  <c r="K3971" i="4"/>
  <c r="E3392" i="4"/>
  <c r="K3392" i="4"/>
  <c r="E3397" i="4"/>
  <c r="E3398" i="4"/>
  <c r="E3378" i="4"/>
  <c r="K3378" i="4"/>
  <c r="J1601" i="4"/>
  <c r="J26" i="4"/>
  <c r="J3960" i="4"/>
  <c r="J3816" i="4"/>
  <c r="J3648" i="4"/>
  <c r="J1502" i="4"/>
  <c r="E2439" i="4"/>
  <c r="K2439" i="4"/>
  <c r="K20" i="4"/>
  <c r="D1464" i="4"/>
  <c r="D3667" i="4"/>
  <c r="J1473" i="4"/>
  <c r="J934" i="4"/>
  <c r="J1475" i="4"/>
  <c r="J3661" i="4"/>
  <c r="J938" i="4"/>
  <c r="J1490" i="4"/>
  <c r="J2368" i="4"/>
  <c r="J3171" i="4"/>
  <c r="J3374" i="4"/>
  <c r="J3664" i="4"/>
  <c r="J2445" i="4"/>
  <c r="J559" i="4"/>
  <c r="K1603" i="4"/>
  <c r="E1473" i="4"/>
  <c r="K1473" i="4"/>
  <c r="D1473" i="4"/>
  <c r="K1581" i="4"/>
  <c r="E1581" i="4"/>
  <c r="K4732" i="4"/>
  <c r="K33" i="4"/>
  <c r="E33" i="4"/>
  <c r="E1268" i="4"/>
  <c r="K1268" i="4"/>
  <c r="D1268" i="4"/>
  <c r="K1482" i="4"/>
  <c r="D1482" i="4"/>
  <c r="K2934" i="4"/>
  <c r="E2934" i="4"/>
  <c r="D2934" i="4"/>
  <c r="K2369" i="4"/>
  <c r="E2369" i="4"/>
  <c r="D2369" i="4"/>
  <c r="K2342" i="4"/>
  <c r="E2342" i="4"/>
  <c r="D2342" i="4"/>
  <c r="E966" i="4"/>
  <c r="K1602" i="4"/>
  <c r="K3404" i="4"/>
  <c r="K1277" i="4"/>
  <c r="E1277" i="4"/>
  <c r="D2668" i="4"/>
  <c r="E555" i="4"/>
  <c r="D3229" i="4"/>
  <c r="E1754" i="4"/>
  <c r="K4681" i="4"/>
  <c r="J2365" i="4"/>
  <c r="J3811" i="4"/>
  <c r="J951" i="4"/>
  <c r="J1478" i="4"/>
  <c r="J2001" i="4"/>
  <c r="J3667" i="4"/>
  <c r="J3676" i="4"/>
  <c r="J1277" i="4"/>
  <c r="K4558" i="4"/>
  <c r="E3650" i="4"/>
  <c r="D1586" i="4"/>
  <c r="K1586" i="4"/>
  <c r="E1586" i="4"/>
  <c r="D2939" i="4"/>
  <c r="E2939" i="4"/>
  <c r="K2939" i="4"/>
  <c r="J176" i="4"/>
  <c r="J32" i="4"/>
  <c r="J3186" i="4"/>
  <c r="J1795" i="4"/>
  <c r="J1808" i="4"/>
  <c r="J2389" i="4"/>
  <c r="D2359" i="4"/>
  <c r="E2359" i="4"/>
  <c r="K2359" i="4"/>
  <c r="K2392" i="4"/>
  <c r="E2392" i="4"/>
  <c r="K4777" i="4"/>
  <c r="E552" i="4"/>
  <c r="K2352" i="4"/>
  <c r="D2352" i="4"/>
  <c r="E2352" i="4"/>
  <c r="D3174" i="4"/>
  <c r="E1658" i="4"/>
  <c r="D1805" i="4"/>
  <c r="E96" i="4"/>
  <c r="E1600" i="4"/>
  <c r="K2406" i="4"/>
  <c r="K573" i="4"/>
  <c r="E573" i="4"/>
  <c r="D573" i="4"/>
  <c r="M4731" i="4"/>
  <c r="J3368" i="4"/>
  <c r="J3806" i="4"/>
  <c r="J3649" i="4"/>
  <c r="J1597" i="4"/>
  <c r="J3369" i="4"/>
  <c r="K4710" i="4"/>
  <c r="K3839" i="4"/>
  <c r="J3887" i="4"/>
  <c r="D3718" i="4"/>
  <c r="D2368" i="4"/>
  <c r="K2368" i="4"/>
  <c r="E2368" i="4"/>
  <c r="J1467" i="4"/>
  <c r="E2383" i="4"/>
  <c r="K2383" i="4"/>
  <c r="K4739" i="4"/>
  <c r="K4778" i="4"/>
  <c r="K2932" i="4"/>
  <c r="D2932" i="4"/>
  <c r="K2435" i="4"/>
  <c r="E2435" i="4"/>
  <c r="E2434" i="4"/>
  <c r="K2381" i="4"/>
  <c r="E2381" i="4"/>
  <c r="K2434" i="4"/>
  <c r="E2380" i="4"/>
  <c r="D3684" i="4"/>
  <c r="J680" i="4"/>
  <c r="J3935" i="4"/>
  <c r="J3882" i="4"/>
  <c r="J3834" i="4"/>
  <c r="K4761" i="4"/>
  <c r="D1576" i="4"/>
  <c r="K1576" i="4"/>
  <c r="K1496" i="4"/>
  <c r="K2026" i="4"/>
  <c r="D1494" i="4"/>
  <c r="E1494" i="4"/>
  <c r="K3871" i="4"/>
  <c r="K54" i="4"/>
  <c r="D2026" i="4"/>
  <c r="E2026" i="4"/>
  <c r="K3566" i="4"/>
  <c r="K268" i="4"/>
  <c r="K4759" i="4"/>
  <c r="K4729" i="4"/>
  <c r="E955" i="4"/>
  <c r="D955" i="4"/>
  <c r="E2579" i="4"/>
  <c r="E1620" i="4"/>
  <c r="K4768" i="4"/>
  <c r="D2565" i="4"/>
  <c r="K315" i="4"/>
  <c r="E1791" i="4"/>
  <c r="D1791" i="4"/>
  <c r="K1695" i="4"/>
  <c r="K4554" i="4"/>
  <c r="K4546" i="4"/>
  <c r="K4508" i="4"/>
  <c r="K4506" i="4"/>
  <c r="K4502" i="4"/>
  <c r="K4501" i="4"/>
  <c r="K4492" i="4"/>
  <c r="K4486" i="4"/>
  <c r="K4480" i="4"/>
  <c r="K4473" i="4"/>
  <c r="K4469" i="4"/>
  <c r="K4457" i="4"/>
  <c r="K4456" i="4"/>
  <c r="K4444" i="4"/>
  <c r="K4442" i="4"/>
  <c r="K4441" i="4"/>
  <c r="K4429" i="4"/>
  <c r="K4428" i="4"/>
  <c r="K4418" i="4"/>
  <c r="K4406" i="4"/>
  <c r="K4401" i="4"/>
  <c r="K4393" i="4"/>
  <c r="K4392" i="4"/>
  <c r="K4375" i="4"/>
  <c r="K4368" i="4"/>
  <c r="K4362" i="4"/>
  <c r="K4352" i="4"/>
  <c r="K4346" i="4"/>
  <c r="K4342" i="4"/>
  <c r="K4337" i="4"/>
  <c r="K4332" i="4"/>
  <c r="K4326" i="4"/>
  <c r="K4321" i="4"/>
  <c r="K4316" i="4"/>
  <c r="K4311" i="4"/>
  <c r="K4308" i="4"/>
  <c r="K4304" i="4"/>
  <c r="K4300" i="4"/>
  <c r="K4297" i="4"/>
  <c r="K4294" i="4"/>
  <c r="K4292" i="4"/>
  <c r="K4289" i="4"/>
  <c r="K4286" i="4"/>
  <c r="K4281" i="4"/>
  <c r="K4276" i="4"/>
  <c r="K4270" i="4"/>
  <c r="K4261" i="4"/>
  <c r="K4256" i="4"/>
  <c r="K4250" i="4"/>
  <c r="K4241" i="4"/>
  <c r="K4236" i="4"/>
  <c r="K4230" i="4"/>
  <c r="K4225" i="4"/>
  <c r="K4222" i="4"/>
  <c r="K4212" i="4"/>
  <c r="K4210" i="4"/>
  <c r="K4193" i="4"/>
  <c r="K3678" i="4"/>
  <c r="K3561" i="4"/>
  <c r="K3533" i="4"/>
  <c r="K3511" i="4"/>
  <c r="K3507" i="4"/>
  <c r="K3504" i="4"/>
  <c r="K3496" i="4"/>
  <c r="K3485" i="4"/>
  <c r="K3465" i="4"/>
  <c r="K3457" i="4"/>
  <c r="K3454" i="4"/>
  <c r="K3422" i="4"/>
  <c r="K3394" i="4"/>
  <c r="K3344" i="4"/>
  <c r="K3342" i="4"/>
  <c r="K3337" i="4"/>
  <c r="K3328" i="4"/>
  <c r="K3317" i="4"/>
  <c r="K3305" i="4"/>
  <c r="K3302" i="4"/>
  <c r="K3293" i="4"/>
  <c r="K3287" i="4"/>
  <c r="K3283" i="4"/>
  <c r="K3266" i="4"/>
  <c r="K2972" i="4"/>
  <c r="K2951" i="4"/>
  <c r="K2054" i="4"/>
  <c r="K1262" i="4"/>
  <c r="K1326" i="4"/>
  <c r="D3419" i="4"/>
  <c r="D3020" i="4"/>
  <c r="D2964" i="4"/>
  <c r="D2716" i="4"/>
  <c r="D2691" i="4"/>
  <c r="D2088" i="4"/>
  <c r="D1692" i="4"/>
  <c r="D1644" i="4"/>
  <c r="D1251" i="4"/>
  <c r="D318" i="4"/>
  <c r="K4439" i="4"/>
  <c r="K600" i="4"/>
  <c r="E2918" i="4"/>
  <c r="D3171" i="4"/>
  <c r="D945" i="4"/>
  <c r="J3559" i="4"/>
  <c r="J3545" i="4"/>
  <c r="K577" i="4"/>
  <c r="E3352" i="4"/>
  <c r="K4175" i="4"/>
  <c r="K4207" i="4"/>
  <c r="K3958" i="4"/>
  <c r="K951" i="4"/>
  <c r="K1481" i="4"/>
  <c r="K4745" i="4"/>
  <c r="J2914" i="4"/>
  <c r="J3396" i="4"/>
  <c r="J3381" i="4"/>
  <c r="E20" i="4"/>
  <c r="K1464" i="4"/>
  <c r="J11" i="4"/>
  <c r="J1817" i="4"/>
  <c r="J2919" i="4"/>
  <c r="J3810" i="4"/>
  <c r="J2936" i="4"/>
  <c r="D175" i="4"/>
  <c r="K1658" i="4"/>
  <c r="D1658" i="4"/>
  <c r="K3124" i="4"/>
  <c r="D12" i="4"/>
  <c r="E951" i="4"/>
  <c r="D1592" i="4"/>
  <c r="E21" i="4"/>
  <c r="D21" i="4"/>
  <c r="K1620" i="4"/>
  <c r="K3919" i="4"/>
  <c r="J3571" i="4"/>
  <c r="J2027" i="4"/>
  <c r="K1570" i="4"/>
  <c r="J2586" i="4"/>
  <c r="K4632" i="4"/>
  <c r="J2022" i="4"/>
  <c r="K2358" i="4"/>
  <c r="D2358" i="4"/>
  <c r="E2358" i="4"/>
  <c r="E3661" i="4"/>
  <c r="K3661" i="4"/>
  <c r="K3559" i="4"/>
  <c r="K3571" i="4"/>
  <c r="D3549" i="4"/>
  <c r="E178" i="4"/>
  <c r="D1570" i="4"/>
  <c r="E1570" i="4"/>
  <c r="D1782" i="4"/>
  <c r="K1577" i="4"/>
  <c r="E1577" i="4"/>
  <c r="K2031" i="4"/>
  <c r="E2031" i="4"/>
  <c r="E1485" i="4"/>
  <c r="K1485" i="4"/>
  <c r="E2006" i="4"/>
  <c r="K1490" i="4"/>
  <c r="K1465" i="4"/>
  <c r="E1465" i="4"/>
  <c r="E1492" i="4"/>
  <c r="K1492" i="4"/>
  <c r="D2010" i="4"/>
  <c r="E2010" i="4"/>
  <c r="J17" i="4"/>
  <c r="D1686" i="4"/>
  <c r="D13" i="4"/>
  <c r="K1489" i="4"/>
  <c r="D3178" i="4"/>
  <c r="E2025" i="4"/>
  <c r="D3545" i="4"/>
  <c r="E3545" i="4"/>
  <c r="D1479" i="4"/>
  <c r="D2003" i="4"/>
  <c r="E3018" i="4"/>
  <c r="D2062" i="4"/>
  <c r="E1812" i="4"/>
  <c r="D1812" i="4"/>
  <c r="K2260" i="4"/>
  <c r="E3684" i="4"/>
  <c r="K3684" i="4"/>
  <c r="D2576" i="4"/>
  <c r="K2576" i="4"/>
  <c r="D3190" i="4"/>
  <c r="K3190" i="4"/>
  <c r="K2586" i="4"/>
  <c r="K3941" i="4"/>
  <c r="E517" i="4"/>
  <c r="D517" i="4"/>
  <c r="K1670" i="4"/>
  <c r="K2928" i="4"/>
  <c r="K3652" i="4"/>
  <c r="D2586" i="4"/>
  <c r="E3400" i="4"/>
  <c r="K1563" i="4"/>
  <c r="E1563" i="4"/>
  <c r="D1548" i="4"/>
  <c r="K4111" i="4"/>
  <c r="K4091" i="4"/>
  <c r="K4087" i="4"/>
  <c r="K4055" i="4"/>
  <c r="K1665" i="4"/>
  <c r="K1442" i="4"/>
  <c r="K682" i="4"/>
  <c r="K4419" i="4"/>
  <c r="K4403" i="4"/>
  <c r="K4299" i="4"/>
  <c r="K4203" i="4"/>
  <c r="D1753" i="4"/>
  <c r="D1754" i="4"/>
  <c r="K1395" i="4"/>
  <c r="K1551" i="4"/>
  <c r="E1551" i="4"/>
  <c r="K3339" i="4"/>
  <c r="E3339" i="4"/>
  <c r="D2950" i="4"/>
  <c r="E2950" i="4"/>
  <c r="E1250" i="4"/>
  <c r="E2932" i="4"/>
  <c r="D2936" i="4"/>
  <c r="E2356" i="4"/>
  <c r="K2356" i="4"/>
  <c r="K4644" i="4"/>
  <c r="E1481" i="4"/>
  <c r="D1481" i="4"/>
  <c r="J2385" i="4"/>
  <c r="J2941" i="4"/>
  <c r="E682" i="4"/>
  <c r="D2406" i="4"/>
  <c r="J3897" i="4"/>
  <c r="E95" i="4"/>
  <c r="E3124" i="4"/>
  <c r="J4731" i="4"/>
  <c r="K3671" i="4"/>
  <c r="J591" i="4"/>
  <c r="D3650" i="4"/>
  <c r="J1485" i="4"/>
  <c r="K3955" i="4"/>
  <c r="D2669" i="4"/>
  <c r="D951" i="4"/>
  <c r="D3719" i="4"/>
  <c r="K175" i="4"/>
  <c r="K966" i="4"/>
  <c r="D33" i="4"/>
  <c r="K1817" i="4"/>
  <c r="E1464" i="4"/>
  <c r="D20" i="4"/>
  <c r="J2932" i="4"/>
  <c r="K719" i="4"/>
  <c r="J3832" i="4"/>
  <c r="J1812" i="4"/>
  <c r="K3650" i="4"/>
  <c r="K1517" i="4"/>
  <c r="D1517" i="4"/>
  <c r="E1517" i="4"/>
  <c r="D3571" i="4"/>
  <c r="E1603" i="4"/>
  <c r="K552" i="4"/>
  <c r="E1482" i="4"/>
  <c r="K4684" i="4"/>
  <c r="D1795" i="4"/>
  <c r="E1795" i="4"/>
  <c r="E2634" i="4"/>
  <c r="E3404" i="4"/>
  <c r="K2961" i="4"/>
  <c r="E3190" i="4"/>
  <c r="D1277" i="4"/>
  <c r="D1563" i="4"/>
  <c r="K3984" i="4"/>
  <c r="K4774" i="4"/>
  <c r="K4740" i="4"/>
  <c r="J1463" i="4"/>
  <c r="K1782" i="4"/>
  <c r="D1492" i="4"/>
  <c r="E268" i="4"/>
  <c r="J1791" i="4"/>
  <c r="K2024" i="4"/>
  <c r="K3400" i="4"/>
  <c r="E3019" i="4"/>
  <c r="D682" i="4"/>
  <c r="D3124" i="4"/>
  <c r="D3559" i="4"/>
  <c r="D3578" i="4"/>
  <c r="E2598" i="4"/>
  <c r="K580" i="4"/>
  <c r="K559" i="4"/>
  <c r="K29" i="4"/>
  <c r="D267" i="4"/>
  <c r="K3591" i="4"/>
  <c r="E2003" i="4"/>
  <c r="D2006" i="4"/>
  <c r="K2373" i="4"/>
  <c r="K703" i="4"/>
  <c r="E2015" i="4"/>
  <c r="K4671" i="4"/>
  <c r="K2010" i="4"/>
  <c r="K1483" i="4"/>
  <c r="D185" i="4"/>
  <c r="K3949" i="4"/>
  <c r="J1607" i="4"/>
  <c r="K2365" i="4"/>
  <c r="D1577" i="4"/>
  <c r="E2365" i="4"/>
  <c r="D952" i="4"/>
  <c r="E3571" i="4"/>
  <c r="K2569" i="4"/>
  <c r="E1782" i="4"/>
  <c r="K178" i="4"/>
  <c r="J3919" i="4"/>
  <c r="K3897" i="4"/>
  <c r="J2371" i="4"/>
  <c r="J1535" i="4"/>
  <c r="D3661" i="4"/>
  <c r="J1540" i="4"/>
  <c r="K1540" i="4"/>
  <c r="J3833" i="4"/>
  <c r="J2018" i="4"/>
  <c r="J2582" i="4"/>
  <c r="K934" i="4"/>
  <c r="J3945" i="4"/>
  <c r="K4764" i="4"/>
  <c r="K943" i="4"/>
  <c r="E943" i="4"/>
  <c r="D2373" i="4"/>
  <c r="E2373" i="4"/>
  <c r="K574" i="4"/>
  <c r="D574" i="4"/>
  <c r="E2395" i="4"/>
  <c r="K2395" i="4"/>
  <c r="D3720" i="4"/>
  <c r="M4696" i="4"/>
  <c r="K2353" i="4"/>
  <c r="E2353" i="4"/>
  <c r="D2366" i="4"/>
  <c r="D3374" i="4"/>
  <c r="E1442" i="4"/>
  <c r="K1754" i="4"/>
  <c r="D1584" i="4"/>
  <c r="E2320" i="4"/>
  <c r="K224" i="4"/>
  <c r="E208" i="4"/>
  <c r="D2971" i="4"/>
  <c r="K2668" i="4"/>
  <c r="D2372" i="4"/>
  <c r="D1594" i="4"/>
  <c r="K4685" i="4"/>
  <c r="K3866" i="4"/>
  <c r="K4690" i="4"/>
  <c r="K554" i="4"/>
  <c r="E2030" i="4"/>
  <c r="D2030" i="4"/>
  <c r="K2030" i="4"/>
  <c r="D1486" i="4"/>
  <c r="K4687" i="4"/>
  <c r="K3870" i="4"/>
  <c r="K3862" i="4"/>
  <c r="E2379" i="4"/>
  <c r="K2379" i="4"/>
  <c r="E2024" i="4"/>
  <c r="K961" i="4"/>
  <c r="E961" i="4"/>
  <c r="E944" i="4"/>
  <c r="K588" i="4"/>
  <c r="E2668" i="4"/>
  <c r="K2442" i="4"/>
  <c r="D52" i="4"/>
  <c r="K3863" i="4"/>
  <c r="E1491" i="4"/>
  <c r="D1491" i="4"/>
  <c r="K1580" i="4"/>
  <c r="K1477" i="4"/>
  <c r="D1477" i="4"/>
  <c r="E1665" i="4"/>
  <c r="D1551" i="4"/>
  <c r="K2967" i="4"/>
  <c r="K2017" i="4"/>
  <c r="K555" i="4"/>
  <c r="E2924" i="4"/>
  <c r="K2924" i="4"/>
  <c r="D2924" i="4"/>
  <c r="K952" i="4"/>
  <c r="E952" i="4"/>
  <c r="K3859" i="4"/>
  <c r="E2547" i="4"/>
  <c r="D1591" i="4"/>
  <c r="D3557" i="4"/>
  <c r="K4773" i="4"/>
  <c r="K2547" i="4"/>
  <c r="D2633" i="4"/>
  <c r="K2320" i="4"/>
  <c r="K3041" i="4"/>
  <c r="K2433" i="4"/>
  <c r="D1514" i="4"/>
  <c r="E1514" i="4"/>
  <c r="K2335" i="4"/>
  <c r="K757" i="4"/>
  <c r="D2314" i="4"/>
  <c r="D2315" i="4"/>
  <c r="D2598" i="4"/>
  <c r="D3753" i="4"/>
  <c r="K1447" i="4"/>
  <c r="K830" i="4"/>
  <c r="K303" i="4"/>
  <c r="D303" i="4"/>
  <c r="E303" i="4"/>
  <c r="K801" i="4"/>
  <c r="K806" i="4"/>
  <c r="K843" i="4"/>
  <c r="K1336" i="4"/>
  <c r="D3404" i="4"/>
  <c r="K2926" i="4"/>
  <c r="K1449" i="4"/>
  <c r="K4673" i="4"/>
  <c r="K4762" i="4"/>
  <c r="K4713" i="4"/>
  <c r="K4765" i="4"/>
  <c r="K2446" i="4"/>
  <c r="D2446" i="4"/>
  <c r="K1596" i="4"/>
  <c r="E3667" i="4"/>
  <c r="K3667" i="4"/>
  <c r="D934" i="4"/>
  <c r="D3370" i="4"/>
  <c r="D1449" i="4"/>
  <c r="E1449" i="4"/>
  <c r="K2565" i="4"/>
  <c r="K2579" i="4"/>
  <c r="E2582" i="4"/>
  <c r="K2582" i="4"/>
  <c r="K1712" i="4"/>
  <c r="K517" i="4"/>
  <c r="K2598" i="4"/>
  <c r="K2634" i="4"/>
  <c r="D2634" i="4"/>
  <c r="E1613" i="4"/>
  <c r="D1613" i="4"/>
  <c r="K2355" i="4"/>
  <c r="E2355" i="4"/>
  <c r="K2669" i="4"/>
  <c r="E2669" i="4"/>
  <c r="K3886" i="4"/>
  <c r="K3959" i="4"/>
  <c r="K1529" i="4"/>
  <c r="K3954" i="4"/>
  <c r="K520" i="4"/>
  <c r="D520" i="4"/>
  <c r="K541" i="4"/>
  <c r="K1566" i="4"/>
  <c r="D2569" i="4"/>
  <c r="E1661" i="4"/>
  <c r="K696" i="4"/>
  <c r="K1684" i="4"/>
  <c r="K1815" i="4"/>
  <c r="E1287" i="4"/>
  <c r="K3185" i="4"/>
  <c r="K4775" i="4"/>
  <c r="E1802" i="4"/>
  <c r="E1805" i="4"/>
  <c r="K1805" i="4"/>
  <c r="K4103" i="4"/>
  <c r="K4079" i="4"/>
  <c r="K4063" i="4"/>
  <c r="K4035" i="4"/>
  <c r="K4019" i="4"/>
  <c r="D700" i="4"/>
  <c r="E1439" i="4"/>
  <c r="K1432" i="4"/>
  <c r="E1432" i="4"/>
  <c r="K812" i="4"/>
  <c r="K781" i="4"/>
  <c r="K4151" i="4"/>
  <c r="K1319" i="4"/>
  <c r="K4507" i="4"/>
  <c r="K4499" i="4"/>
  <c r="K4487" i="4"/>
  <c r="K4482" i="4"/>
  <c r="K4467" i="4"/>
  <c r="K4443" i="4"/>
  <c r="K4435" i="4"/>
  <c r="K4395" i="4"/>
  <c r="K4331" i="4"/>
  <c r="K4310" i="4"/>
  <c r="K4283" i="4"/>
  <c r="K4275" i="4"/>
  <c r="K4227" i="4"/>
  <c r="K4179" i="4"/>
  <c r="K4123" i="4"/>
  <c r="K853" i="4"/>
  <c r="D2704" i="4"/>
  <c r="K927" i="4"/>
  <c r="K1812" i="4"/>
  <c r="D201" i="4"/>
  <c r="K1445" i="4"/>
  <c r="E1445" i="4"/>
  <c r="K1702" i="4"/>
  <c r="E1702" i="4"/>
  <c r="D1702" i="4"/>
  <c r="E1454" i="4"/>
  <c r="K1454" i="4"/>
  <c r="K1330" i="4"/>
  <c r="K1554" i="4"/>
  <c r="E1554" i="4"/>
  <c r="K1536" i="4"/>
  <c r="K1428" i="4"/>
  <c r="K2925" i="4"/>
  <c r="K2922" i="4"/>
  <c r="E1767" i="4"/>
  <c r="K1459" i="4"/>
  <c r="E1459" i="4"/>
  <c r="K3247" i="4"/>
  <c r="K3019" i="4"/>
  <c r="K2964" i="4"/>
  <c r="K2950" i="4"/>
  <c r="K1692" i="4"/>
  <c r="E1692" i="4"/>
  <c r="E1635" i="4"/>
  <c r="D455" i="4"/>
  <c r="D269" i="4"/>
  <c r="K4512" i="4"/>
  <c r="K4497" i="4"/>
  <c r="K4493" i="4"/>
  <c r="K4489" i="4"/>
  <c r="K4484" i="4"/>
  <c r="K4477" i="4"/>
  <c r="K4464" i="4"/>
  <c r="K4461" i="4"/>
  <c r="K4452" i="4"/>
  <c r="K4450" i="4"/>
  <c r="K4446" i="4"/>
  <c r="K4437" i="4"/>
  <c r="K4436" i="4"/>
  <c r="K4433" i="4"/>
  <c r="K4423" i="4"/>
  <c r="K4420" i="4"/>
  <c r="K4410" i="4"/>
  <c r="K4408" i="4"/>
  <c r="K4404" i="4"/>
  <c r="K4398" i="4"/>
  <c r="K4386" i="4"/>
  <c r="K4384" i="4"/>
  <c r="K4382" i="4"/>
  <c r="K4378" i="4"/>
  <c r="K4377" i="4"/>
  <c r="K4376" i="4"/>
  <c r="K4373" i="4"/>
  <c r="K4365" i="4"/>
  <c r="K4360" i="4"/>
  <c r="K4357" i="4"/>
  <c r="K4353" i="4"/>
  <c r="K4349" i="4"/>
  <c r="K4344" i="4"/>
  <c r="K4340" i="4"/>
  <c r="K4334" i="4"/>
  <c r="K4329" i="4"/>
  <c r="K4324" i="4"/>
  <c r="K4318" i="4"/>
  <c r="K4313" i="4"/>
  <c r="K4284" i="4"/>
  <c r="K4278" i="4"/>
  <c r="K4273" i="4"/>
  <c r="K4268" i="4"/>
  <c r="K4266" i="4"/>
  <c r="K4264" i="4"/>
  <c r="K4258" i="4"/>
  <c r="K4253" i="4"/>
  <c r="K4248" i="4"/>
  <c r="K4238" i="4"/>
  <c r="K4233" i="4"/>
  <c r="K4228" i="4"/>
  <c r="K4223" i="4"/>
  <c r="K4220" i="4"/>
  <c r="K4214" i="4"/>
  <c r="K4202" i="4"/>
  <c r="K4200" i="4"/>
  <c r="K4197" i="4"/>
  <c r="K4194" i="4"/>
  <c r="K4189" i="4"/>
  <c r="K4181" i="4"/>
  <c r="K4180" i="4"/>
  <c r="K4176" i="4"/>
  <c r="K4173" i="4"/>
  <c r="K4165" i="4"/>
  <c r="K4164" i="4"/>
  <c r="K4161" i="4"/>
  <c r="K4159" i="4"/>
  <c r="K4158" i="4"/>
  <c r="K4153" i="4"/>
  <c r="K4152" i="4"/>
  <c r="K4146" i="4"/>
  <c r="K4144" i="4"/>
  <c r="K4138" i="4"/>
  <c r="K4134" i="4"/>
  <c r="K4133" i="4"/>
  <c r="K4132" i="4"/>
  <c r="K4129" i="4"/>
  <c r="K4126" i="4"/>
  <c r="K4121" i="4"/>
  <c r="K4120" i="4"/>
  <c r="K4114" i="4"/>
  <c r="K4109" i="4"/>
  <c r="K4102" i="4"/>
  <c r="K4096" i="4"/>
  <c r="K4094" i="4"/>
  <c r="K4092" i="4"/>
  <c r="K4090" i="4"/>
  <c r="K4086" i="4"/>
  <c r="K4084" i="4"/>
  <c r="K4080" i="4"/>
  <c r="K4074" i="4"/>
  <c r="K4073" i="4"/>
  <c r="K4072" i="4"/>
  <c r="K4066" i="4"/>
  <c r="K4065" i="4"/>
  <c r="K4064" i="4"/>
  <c r="K4057" i="4"/>
  <c r="K4053" i="4"/>
  <c r="K4044" i="4"/>
  <c r="K4040" i="4"/>
  <c r="K4037" i="4"/>
  <c r="K4032" i="4"/>
  <c r="K4029" i="4"/>
  <c r="K4021" i="4"/>
  <c r="K4013" i="4"/>
  <c r="K4009" i="4"/>
  <c r="K4001" i="4"/>
  <c r="K3558" i="4"/>
  <c r="K3524" i="4"/>
  <c r="K3519" i="4"/>
  <c r="K3500" i="4"/>
  <c r="K3473" i="4"/>
  <c r="K3443" i="4"/>
  <c r="K3421" i="4"/>
  <c r="K3346" i="4"/>
  <c r="K3322" i="4"/>
  <c r="K3295" i="4"/>
  <c r="K3285" i="4"/>
  <c r="K3275" i="4"/>
  <c r="K3271" i="4"/>
  <c r="K3263" i="4"/>
  <c r="K3020" i="4"/>
  <c r="K2979" i="4"/>
  <c r="K2329" i="4"/>
  <c r="K2319" i="4"/>
  <c r="K304" i="4"/>
  <c r="K202" i="4"/>
  <c r="K199" i="4"/>
  <c r="K196" i="4"/>
  <c r="K1431" i="4"/>
  <c r="K1430" i="4"/>
  <c r="D3689" i="4"/>
  <c r="D3031" i="4"/>
  <c r="D2646" i="4"/>
  <c r="D2272" i="4"/>
  <c r="D2257" i="4"/>
  <c r="K916" i="4"/>
  <c r="K913" i="4"/>
  <c r="K2674" i="4"/>
  <c r="D1490" i="4"/>
  <c r="D588" i="4"/>
  <c r="D1585" i="4"/>
  <c r="D2365" i="4"/>
  <c r="K4730" i="4"/>
  <c r="K4679" i="4"/>
  <c r="J1677" i="4"/>
  <c r="J3054" i="4"/>
  <c r="K4000" i="4"/>
  <c r="J2926" i="4"/>
  <c r="J2012" i="4"/>
  <c r="K2012" i="4"/>
  <c r="K945" i="4"/>
  <c r="J19" i="4"/>
  <c r="K4779" i="4"/>
  <c r="Q4675" i="4"/>
  <c r="K4016" i="4"/>
  <c r="K3977" i="4"/>
  <c r="K3455" i="4"/>
  <c r="K3441" i="4"/>
  <c r="K3318" i="4"/>
  <c r="K3307" i="4"/>
  <c r="K3299" i="4"/>
  <c r="E3699" i="4"/>
  <c r="E3034" i="4"/>
  <c r="K3724" i="4"/>
  <c r="E3297" i="4"/>
  <c r="K3297" i="4"/>
  <c r="D3046" i="4"/>
  <c r="K3503" i="4"/>
  <c r="E3474" i="4"/>
  <c r="E3314" i="4"/>
  <c r="E3251" i="4"/>
  <c r="D3579" i="4"/>
  <c r="E3754" i="4"/>
  <c r="K3754" i="4"/>
  <c r="E3734" i="4"/>
  <c r="E3591" i="4"/>
  <c r="E3534" i="4"/>
  <c r="D1295" i="4"/>
  <c r="D1910" i="4"/>
  <c r="D3037" i="4"/>
  <c r="D3069" i="4"/>
  <c r="D1272" i="4"/>
  <c r="E3329" i="4"/>
  <c r="E3417" i="4"/>
  <c r="K3462" i="4"/>
  <c r="E3290" i="4"/>
  <c r="K3286" i="4"/>
  <c r="K3423" i="4"/>
  <c r="D1503" i="4"/>
  <c r="E3408" i="4"/>
  <c r="E3522" i="4"/>
  <c r="D1417" i="4"/>
  <c r="D1440" i="4"/>
  <c r="K1446" i="4"/>
  <c r="D3136" i="4"/>
  <c r="D3591" i="4"/>
  <c r="D444" i="4"/>
  <c r="D1020" i="4"/>
  <c r="D1913" i="4"/>
  <c r="D2260" i="4"/>
  <c r="D2333" i="4"/>
  <c r="D2976" i="4"/>
  <c r="E1349" i="4"/>
  <c r="E1353" i="4"/>
  <c r="E1355" i="4"/>
  <c r="D1357" i="4"/>
  <c r="D1369" i="4"/>
  <c r="K1369" i="4"/>
  <c r="E1378" i="4"/>
  <c r="E1414" i="4"/>
  <c r="E1448" i="4"/>
  <c r="E1450" i="4"/>
  <c r="E1453" i="4"/>
  <c r="E280" i="4"/>
  <c r="K280" i="4"/>
  <c r="K1006" i="4"/>
  <c r="E2260" i="4"/>
  <c r="E2316" i="4"/>
  <c r="E3081" i="4"/>
  <c r="K3151" i="4"/>
  <c r="E3229" i="4"/>
  <c r="E3296" i="4"/>
  <c r="E3316" i="4"/>
  <c r="E3327" i="4"/>
  <c r="K3367" i="4"/>
  <c r="K3444" i="4"/>
  <c r="K3464" i="4"/>
  <c r="E3490" i="4"/>
  <c r="E3512" i="4"/>
  <c r="E3520" i="4"/>
  <c r="K3531" i="4"/>
  <c r="E3540" i="4"/>
  <c r="K3580" i="4"/>
  <c r="E3755" i="4"/>
  <c r="D2246" i="4"/>
  <c r="D3431" i="4"/>
  <c r="K3234" i="4"/>
  <c r="K3125" i="4"/>
  <c r="K1325" i="4"/>
  <c r="K3480" i="4"/>
  <c r="K3472" i="4"/>
  <c r="K3425" i="4"/>
  <c r="D146" i="4"/>
  <c r="D1379" i="4"/>
  <c r="K1444" i="4"/>
  <c r="K1393" i="4"/>
  <c r="D1424" i="4"/>
  <c r="E3046" i="4"/>
  <c r="E2327" i="4"/>
  <c r="E2050" i="4"/>
  <c r="E1361" i="4"/>
  <c r="E1348" i="4"/>
  <c r="K1324" i="4"/>
  <c r="E1325" i="4"/>
  <c r="E1333" i="4"/>
  <c r="K1334" i="4"/>
  <c r="K1342" i="4"/>
  <c r="K1352" i="4"/>
  <c r="E1367" i="4"/>
  <c r="K1367" i="4"/>
  <c r="E1372" i="4"/>
  <c r="D1383" i="4"/>
  <c r="D1388" i="4"/>
  <c r="E1395" i="4"/>
  <c r="D1398" i="4"/>
  <c r="E1399" i="4"/>
  <c r="D1401" i="4"/>
  <c r="E1402" i="4"/>
  <c r="K1404" i="4"/>
  <c r="K1424" i="4"/>
  <c r="E1436" i="4"/>
  <c r="K1450" i="4"/>
  <c r="D135" i="4"/>
  <c r="K146" i="4"/>
  <c r="K290" i="4"/>
  <c r="D330" i="4"/>
  <c r="E465" i="4"/>
  <c r="E448" i="4"/>
  <c r="E1265" i="4"/>
  <c r="K1291" i="4"/>
  <c r="E1296" i="4"/>
  <c r="K1296" i="4"/>
  <c r="K1297" i="4"/>
  <c r="K1503" i="4"/>
  <c r="K2316" i="4"/>
  <c r="E3142" i="4"/>
  <c r="K3142" i="4"/>
  <c r="D3234" i="4"/>
  <c r="E3244" i="4"/>
  <c r="K3244" i="4"/>
  <c r="E3267" i="4"/>
  <c r="E3276" i="4"/>
  <c r="K3309" i="4"/>
  <c r="K3356" i="4"/>
  <c r="E3367" i="4"/>
  <c r="D3405" i="4"/>
  <c r="K3405" i="4"/>
  <c r="E3431" i="4"/>
  <c r="K3431" i="4"/>
  <c r="K3429" i="4"/>
  <c r="E3467" i="4"/>
  <c r="E3480" i="4"/>
  <c r="E3493" i="4"/>
  <c r="E3597" i="4"/>
  <c r="K3689" i="4"/>
  <c r="E3719" i="4"/>
  <c r="E1363" i="4"/>
  <c r="E1365" i="4"/>
  <c r="E1398" i="4"/>
  <c r="E1417" i="4"/>
  <c r="E1446" i="4"/>
  <c r="E308" i="4"/>
  <c r="E1027" i="4"/>
  <c r="E1297" i="4"/>
  <c r="E2085" i="4"/>
  <c r="E3037" i="4"/>
  <c r="E3076" i="4"/>
  <c r="E3419" i="4"/>
  <c r="E3759" i="4"/>
  <c r="E1317" i="4"/>
  <c r="E1324" i="4"/>
  <c r="E1338" i="4"/>
  <c r="E1350" i="4"/>
  <c r="E1373" i="4"/>
  <c r="E1390" i="4"/>
  <c r="E1404" i="4"/>
  <c r="E1441" i="4"/>
  <c r="E290" i="4"/>
  <c r="K330" i="4"/>
  <c r="E1272" i="4"/>
  <c r="E1292" i="4"/>
  <c r="E1922" i="4"/>
  <c r="K3136" i="4"/>
  <c r="E3772" i="4"/>
  <c r="D1441" i="4"/>
  <c r="K1440" i="4"/>
  <c r="D1387" i="4"/>
  <c r="K1399" i="4"/>
  <c r="D280" i="4"/>
  <c r="D1399" i="4"/>
  <c r="D1452" i="4"/>
  <c r="K295" i="4"/>
  <c r="D1404" i="4"/>
  <c r="K1388" i="4"/>
  <c r="K1317" i="4"/>
  <c r="D1378" i="4"/>
  <c r="D1328" i="4"/>
  <c r="K3261" i="4"/>
  <c r="K3273" i="4"/>
  <c r="K3277" i="4"/>
  <c r="K3468" i="4"/>
  <c r="D924" i="4"/>
  <c r="K1321" i="4"/>
  <c r="D1395" i="4"/>
  <c r="D1397" i="4"/>
  <c r="K1433" i="4"/>
  <c r="D1331" i="4"/>
  <c r="K1374" i="4"/>
  <c r="D1376" i="4"/>
  <c r="D1373" i="4"/>
  <c r="D1403" i="4"/>
  <c r="D1419" i="4"/>
  <c r="K1378" i="4"/>
  <c r="K1360" i="4"/>
  <c r="D1396" i="4"/>
  <c r="D921" i="4"/>
  <c r="D923" i="4"/>
  <c r="K920" i="4"/>
  <c r="K924" i="4"/>
  <c r="D448" i="4"/>
  <c r="D3755" i="4"/>
  <c r="D3142" i="4"/>
  <c r="D3076" i="4"/>
  <c r="D2566" i="4"/>
  <c r="D2346" i="4"/>
  <c r="D2066" i="4"/>
  <c r="D1778" i="4"/>
  <c r="D1769" i="4"/>
  <c r="D1700" i="4"/>
  <c r="D1697" i="4"/>
  <c r="D1693" i="4"/>
  <c r="D1685" i="4"/>
  <c r="D1637" i="4"/>
  <c r="D1530" i="4"/>
  <c r="D1519" i="4"/>
  <c r="D1297" i="4"/>
  <c r="D1278" i="4"/>
  <c r="D869" i="4"/>
  <c r="D862" i="4"/>
  <c r="D823" i="4"/>
  <c r="D816" i="4"/>
  <c r="D807" i="4"/>
  <c r="D794" i="4"/>
  <c r="D705" i="4"/>
  <c r="D696" i="4"/>
  <c r="D694" i="4"/>
  <c r="D689" i="4"/>
  <c r="D561" i="4"/>
  <c r="D222" i="4"/>
  <c r="D184" i="4"/>
  <c r="K3948" i="4"/>
  <c r="K3926" i="4"/>
  <c r="K3918" i="4"/>
  <c r="K3910" i="4"/>
  <c r="K3909" i="4"/>
  <c r="K3880" i="4"/>
  <c r="K3878" i="4"/>
  <c r="K3876" i="4"/>
  <c r="K3766" i="4"/>
  <c r="K3731" i="4"/>
  <c r="K3746" i="4"/>
  <c r="K3741" i="4"/>
  <c r="K3711" i="4"/>
  <c r="K3699" i="4"/>
  <c r="K3663" i="4"/>
  <c r="K3606" i="4"/>
  <c r="K3560" i="4"/>
  <c r="K3547" i="4"/>
  <c r="E3542" i="4"/>
  <c r="K3540" i="4"/>
  <c r="E3538" i="4"/>
  <c r="E3535" i="4"/>
  <c r="K3534" i="4"/>
  <c r="E3531" i="4"/>
  <c r="E3529" i="4"/>
  <c r="K3529" i="4"/>
  <c r="K3528" i="4"/>
  <c r="K3525" i="4"/>
  <c r="K3523" i="4"/>
  <c r="K3522" i="4"/>
  <c r="E3514" i="4"/>
  <c r="K3514" i="4"/>
  <c r="E3513" i="4"/>
  <c r="K3512" i="4"/>
  <c r="K3510" i="4"/>
  <c r="K3509" i="4"/>
  <c r="E3505" i="4"/>
  <c r="K3502" i="4"/>
  <c r="K3501" i="4"/>
  <c r="E3499" i="4"/>
  <c r="E3497" i="4"/>
  <c r="E3495" i="4"/>
  <c r="K3494" i="4"/>
  <c r="K3493" i="4"/>
  <c r="E3491" i="4"/>
  <c r="K3491" i="4"/>
  <c r="K3490" i="4"/>
  <c r="E3488" i="4"/>
  <c r="K3488" i="4"/>
  <c r="E3486" i="4"/>
  <c r="K3486" i="4"/>
  <c r="E3483" i="4"/>
  <c r="K3483" i="4"/>
  <c r="K3482" i="4"/>
  <c r="E3476" i="4"/>
  <c r="K3475" i="4"/>
  <c r="K3474" i="4"/>
  <c r="E3472" i="4"/>
  <c r="K3471" i="4"/>
  <c r="E3468" i="4"/>
  <c r="K3467" i="4"/>
  <c r="K3466" i="4"/>
  <c r="E3464" i="4"/>
  <c r="E3462" i="4"/>
  <c r="E3459" i="4"/>
  <c r="K3458" i="4"/>
  <c r="E3455" i="4"/>
  <c r="E3452" i="4"/>
  <c r="K3452" i="4"/>
  <c r="K3448" i="4"/>
  <c r="E3446" i="4"/>
  <c r="K3446" i="4"/>
  <c r="E3441" i="4"/>
  <c r="E3439" i="4"/>
  <c r="E3436" i="4"/>
  <c r="K3436" i="4"/>
  <c r="E3432" i="4"/>
  <c r="K3430" i="4"/>
  <c r="E3425" i="4"/>
  <c r="E3423" i="4"/>
  <c r="E3420" i="4"/>
  <c r="K3418" i="4"/>
  <c r="K3417" i="4"/>
  <c r="K3415" i="4"/>
  <c r="E3413" i="4"/>
  <c r="K3412" i="4"/>
  <c r="K3411" i="4"/>
  <c r="K3410" i="4"/>
  <c r="K3408" i="4"/>
  <c r="E3406" i="4"/>
  <c r="K3406" i="4"/>
  <c r="K3416" i="4"/>
  <c r="E3401" i="4"/>
  <c r="K3401" i="4"/>
  <c r="K3382" i="4"/>
  <c r="K3360" i="4"/>
  <c r="K3352" i="4"/>
  <c r="K3332" i="4"/>
  <c r="K3331" i="4"/>
  <c r="K3329" i="4"/>
  <c r="K3327" i="4"/>
  <c r="E3325" i="4"/>
  <c r="E3323" i="4"/>
  <c r="E3321" i="4"/>
  <c r="E3318" i="4"/>
  <c r="K3316" i="4"/>
  <c r="E3311" i="4"/>
  <c r="E3309" i="4"/>
  <c r="E3307" i="4"/>
  <c r="K3306" i="4"/>
  <c r="E3303" i="4"/>
  <c r="E3299" i="4"/>
  <c r="K3296" i="4"/>
  <c r="E3294" i="4"/>
  <c r="K3292" i="4"/>
  <c r="K3290" i="4"/>
  <c r="K3289" i="4"/>
  <c r="K3288" i="4"/>
  <c r="E3286" i="4"/>
  <c r="E3281" i="4"/>
  <c r="K3281" i="4"/>
  <c r="E3279" i="4"/>
  <c r="E3277" i="4"/>
  <c r="K3276" i="4"/>
  <c r="E3273" i="4"/>
  <c r="E3268" i="4"/>
  <c r="E3265" i="4"/>
  <c r="E3261" i="4"/>
  <c r="E3151" i="4"/>
  <c r="K3139" i="4"/>
  <c r="E3136" i="4"/>
  <c r="K3078" i="4"/>
  <c r="K3076" i="4"/>
  <c r="K3046" i="4"/>
  <c r="K3037" i="4"/>
  <c r="K3034" i="4"/>
  <c r="K2980" i="4"/>
  <c r="K2975" i="4"/>
  <c r="K2959" i="4"/>
  <c r="K2952" i="4"/>
  <c r="K2976" i="4"/>
  <c r="K2332" i="4"/>
  <c r="K2333" i="4"/>
  <c r="K2327" i="4"/>
  <c r="K2063" i="4"/>
  <c r="K2056" i="4"/>
  <c r="K2051" i="4"/>
  <c r="K2042" i="4"/>
  <c r="K2057" i="4"/>
  <c r="K2050" i="4"/>
  <c r="K1910" i="4"/>
  <c r="K1703" i="4"/>
  <c r="K1673" i="4"/>
  <c r="K1669" i="4"/>
  <c r="K1527" i="4"/>
  <c r="K1523" i="4"/>
  <c r="K1295" i="4"/>
  <c r="K1294" i="4"/>
  <c r="K1292" i="4"/>
  <c r="K1272" i="4"/>
  <c r="K697" i="4"/>
  <c r="K558" i="4"/>
  <c r="K461" i="4"/>
  <c r="K448" i="4"/>
  <c r="K444" i="4"/>
  <c r="K283" i="4"/>
  <c r="K269" i="4"/>
  <c r="D1457" i="4"/>
  <c r="K1452" i="4"/>
  <c r="K1441" i="4"/>
  <c r="D1435" i="4"/>
  <c r="D1422" i="4"/>
  <c r="K1421" i="4"/>
  <c r="K1419" i="4"/>
  <c r="D1411" i="4"/>
  <c r="K1403" i="4"/>
  <c r="K1397" i="4"/>
  <c r="K1387" i="4"/>
  <c r="K1379" i="4"/>
  <c r="D1377" i="4"/>
  <c r="K1373" i="4"/>
  <c r="K1368" i="4"/>
  <c r="D1365" i="4"/>
  <c r="D1363" i="4"/>
  <c r="K1361" i="4"/>
  <c r="D1360" i="4"/>
  <c r="D1349" i="4"/>
  <c r="K1348" i="4"/>
  <c r="D1341" i="4"/>
  <c r="D1321" i="4"/>
  <c r="D1311" i="4"/>
  <c r="J3953" i="4"/>
  <c r="J2580" i="4"/>
  <c r="J2014" i="4"/>
  <c r="J1594" i="4"/>
  <c r="J1464" i="4"/>
  <c r="J581" i="4"/>
  <c r="J577" i="4"/>
  <c r="D3658" i="4"/>
  <c r="D3548" i="4"/>
  <c r="D3024" i="4"/>
  <c r="K534" i="4"/>
  <c r="K531" i="4"/>
  <c r="K923" i="4"/>
  <c r="K922" i="4"/>
  <c r="K921" i="4"/>
  <c r="K891" i="4"/>
  <c r="K886" i="4"/>
  <c r="K883" i="4"/>
  <c r="K882" i="4"/>
  <c r="K878" i="4"/>
  <c r="K873" i="4"/>
  <c r="K869" i="4"/>
  <c r="K866" i="4"/>
  <c r="K865" i="4"/>
  <c r="K864" i="4"/>
  <c r="K862" i="4"/>
  <c r="D861" i="4"/>
  <c r="K854" i="4"/>
  <c r="K849" i="4"/>
  <c r="K836" i="4"/>
  <c r="K835" i="4"/>
  <c r="K834" i="4"/>
  <c r="K833" i="4"/>
  <c r="K832" i="4"/>
  <c r="K827" i="4"/>
  <c r="K825" i="4"/>
  <c r="K824" i="4"/>
  <c r="K823" i="4"/>
  <c r="K822" i="4"/>
  <c r="K817" i="4"/>
  <c r="K816" i="4"/>
  <c r="K814" i="4"/>
  <c r="K813" i="4"/>
  <c r="K807" i="4"/>
  <c r="K794" i="4"/>
  <c r="K791" i="4"/>
  <c r="K774" i="4"/>
  <c r="K768" i="4"/>
  <c r="D767" i="4"/>
  <c r="K763" i="4"/>
  <c r="K758" i="4"/>
  <c r="K731" i="4"/>
  <c r="K728" i="4"/>
  <c r="K3865" i="4"/>
  <c r="E194" i="4"/>
  <c r="J3854" i="4"/>
  <c r="K3335" i="4"/>
  <c r="J580" i="4"/>
  <c r="K1318" i="4"/>
  <c r="K3569" i="4"/>
  <c r="K3163" i="4"/>
  <c r="E2051" i="4"/>
  <c r="E2044" i="4"/>
  <c r="K1819" i="4"/>
  <c r="K1806" i="4"/>
  <c r="K1794" i="4"/>
  <c r="K1774" i="4"/>
  <c r="K1772" i="4"/>
  <c r="D1523" i="4"/>
  <c r="E215" i="4"/>
  <c r="K3789" i="4"/>
  <c r="K2571" i="4"/>
  <c r="K2557" i="4"/>
  <c r="K2454" i="4"/>
  <c r="K2451" i="4"/>
  <c r="K2450" i="4"/>
  <c r="K2408" i="4"/>
  <c r="K2264" i="4"/>
  <c r="K1766" i="4"/>
  <c r="K1671" i="4"/>
  <c r="K1572" i="4"/>
  <c r="K1313" i="4"/>
  <c r="K1282" i="4"/>
  <c r="K529" i="4"/>
  <c r="K221" i="4"/>
  <c r="K186" i="4"/>
  <c r="K184" i="4"/>
  <c r="K3361" i="4"/>
  <c r="K2705" i="4"/>
  <c r="K2687" i="4"/>
  <c r="K2621" i="4"/>
  <c r="K2611" i="4"/>
  <c r="E2594" i="4"/>
  <c r="K2593" i="4"/>
  <c r="K2592" i="4"/>
  <c r="K2590" i="4"/>
  <c r="K2589" i="4"/>
  <c r="E2588" i="4"/>
  <c r="K2570" i="4"/>
  <c r="K2403" i="4"/>
  <c r="K2421" i="4"/>
  <c r="K1314" i="4"/>
  <c r="K1311" i="4"/>
  <c r="K1310" i="4"/>
  <c r="K1307" i="4"/>
  <c r="K1305" i="4"/>
  <c r="K1302" i="4"/>
  <c r="K1301" i="4"/>
  <c r="K518" i="4"/>
  <c r="K174" i="4"/>
  <c r="K97" i="4"/>
  <c r="E2575" i="4"/>
  <c r="D2547" i="4"/>
  <c r="E3572" i="4"/>
  <c r="K2918" i="4"/>
  <c r="K2066" i="4"/>
  <c r="K2341" i="4"/>
  <c r="D2922" i="4"/>
  <c r="K4736" i="4"/>
  <c r="K4695" i="4"/>
  <c r="K3399" i="4"/>
  <c r="K1638" i="4"/>
  <c r="K51" i="4"/>
  <c r="K1637" i="4"/>
  <c r="K3397" i="4"/>
  <c r="K1567" i="4"/>
  <c r="K1532" i="4"/>
  <c r="K1530" i="4"/>
  <c r="K561" i="4"/>
  <c r="K560" i="4"/>
  <c r="K546" i="4"/>
  <c r="E2431" i="4"/>
  <c r="E3568" i="4"/>
  <c r="K3043" i="4"/>
  <c r="K1704" i="4"/>
  <c r="K2937" i="4"/>
  <c r="D1703" i="4"/>
  <c r="K2370" i="4"/>
  <c r="K1697" i="4"/>
  <c r="K1771" i="4"/>
  <c r="K1694" i="4"/>
  <c r="K1621" i="4"/>
  <c r="K519" i="4"/>
  <c r="K515" i="4"/>
  <c r="K1663" i="4"/>
  <c r="K1544" i="4"/>
  <c r="D524" i="4"/>
  <c r="K3024" i="4"/>
  <c r="E2043" i="4"/>
  <c r="K2321" i="4"/>
  <c r="E2041" i="4"/>
  <c r="K525" i="4"/>
  <c r="K2540" i="4"/>
  <c r="K215" i="4"/>
  <c r="E181" i="4"/>
  <c r="K2360" i="4"/>
  <c r="J1023" i="4"/>
  <c r="J1027" i="4"/>
  <c r="J1032" i="4"/>
  <c r="K2092" i="4"/>
  <c r="K2267" i="4"/>
  <c r="J3076" i="4"/>
  <c r="J220" i="4"/>
  <c r="K3651" i="4"/>
  <c r="K2588" i="4"/>
  <c r="K2585" i="4"/>
  <c r="K2015" i="4"/>
  <c r="K3851" i="4"/>
  <c r="K1690" i="4"/>
  <c r="K4711" i="4"/>
  <c r="K576" i="4"/>
  <c r="K211" i="4"/>
  <c r="J3803" i="4"/>
  <c r="K3942" i="4"/>
  <c r="J207" i="4"/>
  <c r="D1512" i="4"/>
  <c r="K1512" i="4"/>
  <c r="K3380" i="4"/>
  <c r="E3380" i="4"/>
  <c r="E3168" i="4"/>
  <c r="K3168" i="4"/>
  <c r="K1589" i="4"/>
  <c r="E1589" i="4"/>
  <c r="J3822" i="4"/>
  <c r="K4561" i="4"/>
  <c r="K3178" i="4"/>
  <c r="J575" i="4"/>
  <c r="K1802" i="4"/>
  <c r="J1802" i="4"/>
  <c r="J2354" i="4"/>
  <c r="K96" i="4"/>
  <c r="J96" i="4"/>
  <c r="J2245" i="4"/>
  <c r="J1427" i="4"/>
  <c r="K2390" i="4"/>
  <c r="D582" i="4"/>
  <c r="K582" i="4"/>
  <c r="E582" i="4"/>
  <c r="E24" i="4"/>
  <c r="K24" i="4"/>
  <c r="K1474" i="4"/>
  <c r="E1474" i="4"/>
  <c r="D2008" i="4"/>
  <c r="E2008" i="4"/>
  <c r="K2008" i="4"/>
  <c r="E3654" i="4"/>
  <c r="K3654" i="4"/>
  <c r="K2361" i="4"/>
  <c r="D2361" i="4"/>
  <c r="E2361" i="4"/>
  <c r="K592" i="4"/>
  <c r="E592" i="4"/>
  <c r="D592" i="4"/>
  <c r="D594" i="4"/>
  <c r="K594" i="4"/>
  <c r="E594" i="4"/>
  <c r="E2020" i="4"/>
  <c r="K2020" i="4"/>
  <c r="D2020" i="4"/>
  <c r="K35" i="4"/>
  <c r="E35" i="4"/>
  <c r="K586" i="4"/>
  <c r="D586" i="4"/>
  <c r="E586" i="4"/>
  <c r="E3664" i="4"/>
  <c r="D3664" i="4"/>
  <c r="K3664" i="4"/>
  <c r="D2931" i="4"/>
  <c r="E2931" i="4"/>
  <c r="K2931" i="4"/>
  <c r="K39" i="4"/>
  <c r="E39" i="4"/>
  <c r="K4771" i="4"/>
  <c r="K4721" i="4"/>
  <c r="E3259" i="4"/>
  <c r="K3259" i="4"/>
  <c r="D3259" i="4"/>
  <c r="K965" i="4"/>
  <c r="D603" i="4"/>
  <c r="E603" i="4"/>
  <c r="K603" i="4"/>
  <c r="E2004" i="4"/>
  <c r="K2004" i="4"/>
  <c r="D2004" i="4"/>
  <c r="D2940" i="4"/>
  <c r="E2940" i="4"/>
  <c r="K2940" i="4"/>
  <c r="E3160" i="4"/>
  <c r="D3160" i="4"/>
  <c r="K3160" i="4"/>
  <c r="E1808" i="4"/>
  <c r="K1808" i="4"/>
  <c r="D3676" i="4"/>
  <c r="K3676" i="4"/>
  <c r="E3676" i="4"/>
  <c r="D1524" i="4"/>
  <c r="K1524" i="4"/>
  <c r="E1524" i="4"/>
  <c r="K2036" i="4"/>
  <c r="D2036" i="4"/>
  <c r="E2036" i="4"/>
  <c r="E1005" i="4"/>
  <c r="K1005" i="4"/>
  <c r="E3054" i="4"/>
  <c r="K3054" i="4"/>
  <c r="E2070" i="4"/>
  <c r="D2070" i="4"/>
  <c r="K2070" i="4"/>
  <c r="K1895" i="4"/>
  <c r="E1895" i="4"/>
  <c r="E3579" i="4"/>
  <c r="K3579" i="4"/>
  <c r="E3383" i="4"/>
  <c r="K4533" i="4"/>
  <c r="K4549" i="4"/>
  <c r="E3175" i="4"/>
  <c r="K3175" i="4"/>
  <c r="E3386" i="4"/>
  <c r="E3180" i="4"/>
  <c r="K3180" i="4"/>
  <c r="J3798" i="4"/>
  <c r="J3815" i="4"/>
  <c r="K4118" i="4"/>
  <c r="J3053" i="4"/>
  <c r="K2703" i="4"/>
  <c r="E2703" i="4"/>
  <c r="D1601" i="4"/>
  <c r="E1601" i="4"/>
  <c r="K1601" i="4"/>
  <c r="K2445" i="4"/>
  <c r="D2445" i="4"/>
  <c r="E2445" i="4"/>
  <c r="E3556" i="4"/>
  <c r="D3556" i="4"/>
  <c r="K3556" i="4"/>
  <c r="K2919" i="4"/>
  <c r="E2919" i="4"/>
  <c r="K47" i="4"/>
  <c r="E47" i="4"/>
  <c r="K2022" i="4"/>
  <c r="E2022" i="4"/>
  <c r="D2022" i="4"/>
  <c r="K2375" i="4"/>
  <c r="E2375" i="4"/>
  <c r="D2375" i="4"/>
  <c r="D3654" i="4"/>
  <c r="D2919" i="4"/>
  <c r="K3945" i="4"/>
  <c r="J933" i="4"/>
  <c r="J1534" i="4"/>
  <c r="E2564" i="4"/>
  <c r="K2564" i="4"/>
  <c r="K22" i="4"/>
  <c r="E22" i="4"/>
  <c r="D22" i="4"/>
  <c r="E681" i="4"/>
  <c r="K4760" i="4"/>
  <c r="E42" i="4"/>
  <c r="K3403" i="4"/>
  <c r="E3403" i="4"/>
  <c r="K1795" i="4"/>
  <c r="K717" i="4"/>
  <c r="D717" i="4"/>
  <c r="K607" i="4"/>
  <c r="E607" i="4"/>
  <c r="J513" i="4"/>
  <c r="K170" i="4"/>
  <c r="E170" i="4"/>
  <c r="K14" i="4"/>
  <c r="E14" i="4"/>
  <c r="J1569" i="4"/>
  <c r="J1501" i="4"/>
  <c r="J3929" i="4"/>
  <c r="J2913" i="4"/>
  <c r="K1250" i="4"/>
  <c r="D2380" i="4"/>
  <c r="D514" i="4"/>
  <c r="E514" i="4"/>
  <c r="K514" i="4"/>
  <c r="E1753" i="4"/>
  <c r="K3683" i="4"/>
  <c r="E3683" i="4"/>
  <c r="D3683" i="4"/>
  <c r="D1894" i="4"/>
  <c r="D2371" i="4"/>
  <c r="E2371" i="4"/>
  <c r="K208" i="4"/>
  <c r="K207" i="4"/>
  <c r="D1485" i="4"/>
  <c r="E176" i="4"/>
  <c r="D176" i="4"/>
  <c r="K176" i="4"/>
  <c r="E19" i="4"/>
  <c r="D19" i="4"/>
  <c r="K19" i="4"/>
  <c r="D1808" i="4"/>
  <c r="D170" i="4"/>
  <c r="K3858" i="4"/>
  <c r="K4674" i="4"/>
  <c r="A4691" i="4"/>
  <c r="K4763" i="4"/>
  <c r="J3940" i="4"/>
  <c r="K4012" i="4"/>
  <c r="K1791" i="4"/>
  <c r="E3123" i="4"/>
  <c r="K3123" i="4"/>
  <c r="K3753" i="4"/>
  <c r="E3753" i="4"/>
  <c r="D3123" i="4"/>
  <c r="D1478" i="4"/>
  <c r="K52" i="4"/>
  <c r="J3802" i="4"/>
  <c r="J2398" i="4"/>
  <c r="J3159" i="4"/>
  <c r="K3966" i="4"/>
  <c r="K2393" i="4"/>
  <c r="E2393" i="4"/>
  <c r="K3393" i="4"/>
  <c r="E3393" i="4"/>
  <c r="E3172" i="4"/>
  <c r="K3172" i="4"/>
  <c r="K1584" i="4"/>
  <c r="E1584" i="4"/>
  <c r="K2372" i="4"/>
  <c r="K1595" i="4"/>
  <c r="E1595" i="4"/>
  <c r="J3805" i="4"/>
  <c r="K1510" i="4"/>
  <c r="K4708" i="4"/>
  <c r="D1510" i="4"/>
  <c r="K4571" i="4"/>
  <c r="J2035" i="4"/>
  <c r="K3996" i="4"/>
  <c r="K3826" i="4"/>
  <c r="K4018" i="4"/>
  <c r="K4010" i="4"/>
  <c r="K3893" i="4"/>
  <c r="K3376" i="4"/>
  <c r="E3376" i="4"/>
  <c r="K3371" i="4"/>
  <c r="E3371" i="4"/>
  <c r="K3389" i="4"/>
  <c r="E3389" i="4"/>
  <c r="K12" i="4"/>
  <c r="K1579" i="4"/>
  <c r="E1587" i="4"/>
  <c r="K1587" i="4"/>
  <c r="K3388" i="4"/>
  <c r="E3388" i="4"/>
  <c r="K1591" i="4"/>
  <c r="K1593" i="4"/>
  <c r="J3797" i="4"/>
  <c r="J3809" i="4"/>
  <c r="J3820" i="4"/>
  <c r="E49" i="4"/>
  <c r="K49" i="4"/>
  <c r="E3372" i="4"/>
  <c r="K3372" i="4"/>
  <c r="K4537" i="4"/>
  <c r="K4553" i="4"/>
  <c r="K4008" i="4"/>
  <c r="K3167" i="4"/>
  <c r="E3167" i="4"/>
  <c r="E3182" i="4"/>
  <c r="K3182" i="4"/>
  <c r="E2938" i="4"/>
  <c r="K2938" i="4"/>
  <c r="K3184" i="4"/>
  <c r="E3184" i="4"/>
  <c r="K40" i="4"/>
  <c r="E40" i="4"/>
  <c r="K4611" i="4"/>
  <c r="K4048" i="4"/>
  <c r="K1468" i="4"/>
  <c r="E1468" i="4"/>
  <c r="D1468" i="4"/>
  <c r="J585" i="4"/>
  <c r="J2015" i="4"/>
  <c r="K3383" i="4"/>
  <c r="J1643" i="4"/>
  <c r="J169" i="4"/>
  <c r="J1894" i="4"/>
  <c r="J1895" i="4"/>
  <c r="J1286" i="4"/>
  <c r="J1005" i="4"/>
  <c r="K1604" i="4"/>
  <c r="E1604" i="4"/>
  <c r="K2394" i="4"/>
  <c r="E2394" i="4"/>
  <c r="K584" i="4"/>
  <c r="D584" i="4"/>
  <c r="E584" i="4"/>
  <c r="K2556" i="4"/>
  <c r="D2556" i="4"/>
  <c r="D3170" i="4"/>
  <c r="E3170" i="4"/>
  <c r="K3170" i="4"/>
  <c r="K1499" i="4"/>
  <c r="E1499" i="4"/>
  <c r="K1469" i="4"/>
  <c r="E1469" i="4"/>
  <c r="D1469" i="4"/>
  <c r="E1471" i="4"/>
  <c r="K1471" i="4"/>
  <c r="D1471" i="4"/>
  <c r="D1578" i="4"/>
  <c r="K1578" i="4"/>
  <c r="E1578" i="4"/>
  <c r="D593" i="4"/>
  <c r="K593" i="4"/>
  <c r="E593" i="4"/>
  <c r="E2019" i="4"/>
  <c r="D2019" i="4"/>
  <c r="K2019" i="4"/>
  <c r="K34" i="4"/>
  <c r="E34" i="4"/>
  <c r="E3387" i="4"/>
  <c r="D2916" i="4"/>
  <c r="K2916" i="4"/>
  <c r="E2916" i="4"/>
  <c r="D2917" i="4"/>
  <c r="K2917" i="4"/>
  <c r="E2917" i="4"/>
  <c r="D27" i="4"/>
  <c r="E27" i="4"/>
  <c r="K27" i="4"/>
  <c r="K2930" i="4"/>
  <c r="E2930" i="4"/>
  <c r="D2930" i="4"/>
  <c r="E3384" i="4"/>
  <c r="D3384" i="4"/>
  <c r="K950" i="4"/>
  <c r="E950" i="4"/>
  <c r="D950" i="4"/>
  <c r="D598" i="4"/>
  <c r="E598" i="4"/>
  <c r="K598" i="4"/>
  <c r="D602" i="4"/>
  <c r="K602" i="4"/>
  <c r="E602" i="4"/>
  <c r="K2942" i="4"/>
  <c r="D2942" i="4"/>
  <c r="E2942" i="4"/>
  <c r="K50" i="4"/>
  <c r="D50" i="4"/>
  <c r="E50" i="4"/>
  <c r="D604" i="4"/>
  <c r="E604" i="4"/>
  <c r="K604" i="4"/>
  <c r="D2388" i="4"/>
  <c r="E2388" i="4"/>
  <c r="K2388" i="4"/>
  <c r="K1466" i="4"/>
  <c r="D1466" i="4"/>
  <c r="E1466" i="4"/>
  <c r="K2945" i="4"/>
  <c r="E2945" i="4"/>
  <c r="D2945" i="4"/>
  <c r="E3562" i="4"/>
  <c r="K3562" i="4"/>
  <c r="K1623" i="4"/>
  <c r="D1623" i="4"/>
  <c r="E1623" i="4"/>
  <c r="K3386" i="4"/>
  <c r="D1558" i="4"/>
  <c r="K1558" i="4"/>
  <c r="E1558" i="4"/>
  <c r="K2062" i="4"/>
  <c r="D3018" i="4"/>
  <c r="D3019" i="4"/>
  <c r="K2315" i="4"/>
  <c r="E134" i="4"/>
  <c r="K134" i="4"/>
  <c r="E443" i="4"/>
  <c r="K443" i="4"/>
  <c r="D443" i="4"/>
  <c r="K3229" i="4"/>
  <c r="K1900" i="4"/>
  <c r="K2245" i="4"/>
  <c r="E2245" i="4"/>
  <c r="D2245" i="4"/>
  <c r="K3334" i="4"/>
  <c r="E3334" i="4"/>
  <c r="K4541" i="4"/>
  <c r="K4557" i="4"/>
  <c r="K944" i="4"/>
  <c r="E1478" i="4"/>
  <c r="E1479" i="4"/>
  <c r="J3813" i="4"/>
  <c r="K4235" i="4"/>
  <c r="K2449" i="4"/>
  <c r="D2449" i="4"/>
  <c r="K4635" i="4"/>
  <c r="K3979" i="4"/>
  <c r="J2380" i="4"/>
  <c r="K2380" i="4"/>
  <c r="J3835" i="4"/>
  <c r="J3831" i="4"/>
  <c r="K4545" i="4"/>
  <c r="D1250" i="4"/>
  <c r="D2703" i="4"/>
  <c r="D134" i="4"/>
  <c r="D2434" i="4"/>
  <c r="D1707" i="4"/>
  <c r="E1707" i="4"/>
  <c r="K1707" i="4"/>
  <c r="K2386" i="4"/>
  <c r="D2386" i="4"/>
  <c r="K4733" i="4"/>
  <c r="D3403" i="4"/>
  <c r="E302" i="4"/>
  <c r="D302" i="4"/>
  <c r="D3054" i="4"/>
  <c r="D2529" i="4"/>
  <c r="K2529" i="4"/>
  <c r="E1593" i="4"/>
  <c r="E1591" i="4"/>
  <c r="E3177" i="4"/>
  <c r="D3177" i="4"/>
  <c r="E1475" i="4"/>
  <c r="D1475" i="4"/>
  <c r="K1475" i="4"/>
  <c r="J3804" i="4"/>
  <c r="K1683" i="4"/>
  <c r="D1683" i="4"/>
  <c r="D39" i="4"/>
  <c r="D544" i="4"/>
  <c r="K1479" i="4"/>
  <c r="E2027" i="4"/>
  <c r="K2027" i="4"/>
  <c r="K3842" i="4"/>
  <c r="K4731" i="4"/>
  <c r="L4731" i="4"/>
  <c r="J3814" i="4"/>
  <c r="J3821" i="4"/>
  <c r="D1004" i="4"/>
  <c r="D268" i="4"/>
  <c r="K4758" i="4"/>
  <c r="K547" i="4"/>
  <c r="E547" i="4"/>
  <c r="D547" i="4"/>
  <c r="D2027" i="4"/>
  <c r="K4529" i="4"/>
  <c r="J2564" i="4"/>
  <c r="J2563" i="4"/>
  <c r="K3719" i="4"/>
  <c r="D169" i="4"/>
  <c r="K2399" i="4"/>
  <c r="E2399" i="4"/>
  <c r="D2399" i="4"/>
  <c r="K3838" i="4"/>
  <c r="K46" i="4"/>
  <c r="K1249" i="4"/>
  <c r="E1249" i="4"/>
  <c r="D1249" i="4"/>
  <c r="K4842" i="4"/>
  <c r="E2949" i="4"/>
  <c r="D2949" i="4"/>
  <c r="K2949" i="4"/>
  <c r="K3018" i="4"/>
  <c r="K4590" i="4"/>
  <c r="E2633" i="4"/>
  <c r="K2633" i="4"/>
  <c r="D3562" i="4"/>
  <c r="D207" i="4"/>
  <c r="D3334" i="4"/>
  <c r="D1895" i="4"/>
  <c r="D681" i="4"/>
  <c r="E2062" i="4"/>
  <c r="E3178" i="4"/>
  <c r="E220" i="4"/>
  <c r="D220" i="4"/>
  <c r="K220" i="4"/>
  <c r="L4719" i="4"/>
  <c r="K4719" i="4"/>
  <c r="E2372" i="4"/>
  <c r="D3387" i="4"/>
  <c r="K3549" i="4"/>
  <c r="E12" i="4"/>
  <c r="E1643" i="4"/>
  <c r="D1643" i="4"/>
  <c r="K1643" i="4"/>
  <c r="K16" i="4"/>
  <c r="E16" i="4"/>
  <c r="E46" i="4"/>
  <c r="K4647" i="4"/>
  <c r="J3544" i="4"/>
  <c r="D1790" i="4"/>
  <c r="D2564" i="4"/>
  <c r="D2563" i="4"/>
  <c r="D3649" i="4"/>
  <c r="E267" i="4"/>
  <c r="K267" i="4"/>
  <c r="D3369" i="4"/>
  <c r="D1005" i="4"/>
  <c r="J3800" i="4"/>
  <c r="D938" i="4"/>
  <c r="E1495" i="4"/>
  <c r="K1495" i="4"/>
  <c r="K3854" i="4"/>
  <c r="K3857" i="4"/>
  <c r="E2315" i="4"/>
  <c r="J1462" i="4"/>
  <c r="K4639" i="4"/>
  <c r="K4470" i="4"/>
  <c r="E1642" i="4"/>
  <c r="K1642" i="4"/>
  <c r="D1642" i="4"/>
  <c r="K3798" i="4"/>
  <c r="E2001" i="4"/>
  <c r="K2001" i="4"/>
  <c r="D2001" i="4"/>
  <c r="K2948" i="4"/>
  <c r="E2948" i="4"/>
  <c r="D2948" i="4"/>
  <c r="K2398" i="4"/>
  <c r="E2398" i="4"/>
  <c r="D2398" i="4"/>
  <c r="J1789" i="4"/>
  <c r="J1790" i="4"/>
  <c r="K4656" i="4"/>
  <c r="E1678" i="4"/>
  <c r="K1678" i="4"/>
  <c r="D1678" i="4"/>
  <c r="K1608" i="4"/>
  <c r="E1608" i="4"/>
  <c r="D1608" i="4"/>
  <c r="D1507" i="4"/>
  <c r="K1507" i="4"/>
  <c r="E1507" i="4"/>
  <c r="K3333" i="4"/>
  <c r="E3333" i="4"/>
  <c r="K2244" i="4"/>
  <c r="E2244" i="4"/>
  <c r="D2244" i="4"/>
  <c r="K442" i="4"/>
  <c r="E442" i="4"/>
  <c r="D442" i="4"/>
  <c r="K3718" i="4"/>
  <c r="E3718" i="4"/>
  <c r="K2314" i="4"/>
  <c r="E2314" i="4"/>
  <c r="E2941" i="4"/>
  <c r="K2941" i="4"/>
  <c r="D2941" i="4"/>
  <c r="K948" i="4"/>
  <c r="D948" i="4"/>
  <c r="E948" i="4"/>
  <c r="K3797" i="4"/>
  <c r="K3387" i="4"/>
  <c r="K3817" i="4"/>
  <c r="K2018" i="4"/>
  <c r="E2018" i="4"/>
  <c r="D2018" i="4"/>
  <c r="K1498" i="4"/>
  <c r="K4706" i="4"/>
  <c r="E1498" i="4"/>
  <c r="K3841" i="4"/>
  <c r="J168" i="4"/>
  <c r="J1642" i="4"/>
  <c r="K3943" i="4"/>
  <c r="K4002" i="4"/>
  <c r="K3829" i="4"/>
  <c r="E3396" i="4"/>
  <c r="K3396" i="4"/>
  <c r="K3391" i="4"/>
  <c r="E3391" i="4"/>
  <c r="K3861" i="4"/>
  <c r="L4675" i="4"/>
  <c r="K4676" i="4"/>
  <c r="J3158" i="4"/>
  <c r="E3544" i="4"/>
  <c r="K3544" i="4"/>
  <c r="K1753" i="4"/>
  <c r="K3799" i="4"/>
  <c r="E169" i="4"/>
  <c r="J512" i="4"/>
  <c r="D713" i="4"/>
  <c r="E713" i="4"/>
  <c r="K713" i="4"/>
  <c r="K2005" i="4"/>
  <c r="E2005" i="4"/>
  <c r="D2005" i="4"/>
  <c r="K3825" i="4"/>
  <c r="K41" i="4"/>
  <c r="D41" i="4"/>
  <c r="D3543" i="4"/>
  <c r="K3805" i="4"/>
  <c r="J932" i="4"/>
  <c r="E938" i="4"/>
  <c r="K3830" i="4"/>
  <c r="K3174" i="4"/>
  <c r="E3174" i="4"/>
  <c r="K1894" i="4"/>
  <c r="E1894" i="4"/>
  <c r="E3053" i="4"/>
  <c r="K3053" i="4"/>
  <c r="K1004" i="4"/>
  <c r="E1004" i="4"/>
  <c r="K964" i="4"/>
  <c r="E964" i="4"/>
  <c r="D964" i="4"/>
  <c r="K4726" i="4"/>
  <c r="K4772" i="4"/>
  <c r="E591" i="4"/>
  <c r="K591" i="4"/>
  <c r="D591" i="4"/>
  <c r="K3807" i="4"/>
  <c r="K578" i="4"/>
  <c r="E578" i="4"/>
  <c r="D578" i="4"/>
  <c r="K1427" i="4"/>
  <c r="D1427" i="4"/>
  <c r="E1427" i="4"/>
  <c r="J3869" i="4"/>
  <c r="J95" i="4"/>
  <c r="K95" i="4"/>
  <c r="J3799" i="4"/>
  <c r="K2936" i="4"/>
  <c r="E2936" i="4"/>
  <c r="J3819" i="4"/>
  <c r="K1585" i="4"/>
  <c r="E1585" i="4"/>
  <c r="K3953" i="4"/>
  <c r="E15" i="4"/>
  <c r="K15" i="4"/>
  <c r="K4608" i="4"/>
  <c r="K3370" i="4"/>
  <c r="E3370" i="4"/>
  <c r="K3998" i="4"/>
  <c r="K3888" i="4"/>
  <c r="K4596" i="4"/>
  <c r="K3811" i="4"/>
  <c r="D1470" i="4"/>
  <c r="K1470" i="4"/>
  <c r="E1470" i="4"/>
  <c r="D1574" i="4"/>
  <c r="K1574" i="4"/>
  <c r="E1574" i="4"/>
  <c r="K4707" i="4"/>
  <c r="K4776" i="4"/>
  <c r="E3369" i="4"/>
  <c r="D3648" i="4"/>
  <c r="J3543" i="4"/>
  <c r="D1463" i="4"/>
  <c r="K1463" i="4"/>
  <c r="E1463" i="4"/>
  <c r="K32" i="4"/>
  <c r="E32" i="4"/>
  <c r="J1461" i="4"/>
  <c r="K4115" i="4"/>
  <c r="E3649" i="4"/>
  <c r="K3649" i="4"/>
  <c r="D38" i="4"/>
  <c r="D543" i="4"/>
  <c r="K2528" i="4"/>
  <c r="D2528" i="4"/>
  <c r="K1535" i="4"/>
  <c r="E1535" i="4"/>
  <c r="D1535" i="4"/>
  <c r="K302" i="4"/>
  <c r="D2385" i="4"/>
  <c r="J41" i="4"/>
  <c r="K3381" i="4"/>
  <c r="E3381" i="4"/>
  <c r="E133" i="4"/>
  <c r="K133" i="4"/>
  <c r="K3834" i="4"/>
  <c r="E48" i="4"/>
  <c r="D601" i="4"/>
  <c r="K601" i="4"/>
  <c r="E601" i="4"/>
  <c r="K595" i="4"/>
  <c r="E595" i="4"/>
  <c r="D595" i="4"/>
  <c r="K3814" i="4"/>
  <c r="K3384" i="4"/>
  <c r="E2929" i="4"/>
  <c r="K2929" i="4"/>
  <c r="D2929" i="4"/>
  <c r="D26" i="4"/>
  <c r="E26" i="4"/>
  <c r="K26" i="4"/>
  <c r="E2915" i="4"/>
  <c r="K2915" i="4"/>
  <c r="D2915" i="4"/>
  <c r="E3164" i="4"/>
  <c r="K3164" i="4"/>
  <c r="D3164" i="4"/>
  <c r="J1004" i="4"/>
  <c r="K1286" i="4"/>
  <c r="D1286" i="4"/>
  <c r="E1286" i="4"/>
  <c r="J2000" i="4"/>
  <c r="K3801" i="4"/>
  <c r="K3823" i="4"/>
  <c r="K3821" i="4"/>
  <c r="K3181" i="4"/>
  <c r="E3181" i="4"/>
  <c r="K4050" i="4"/>
  <c r="K1592" i="4"/>
  <c r="E1592" i="4"/>
  <c r="K4662" i="4"/>
  <c r="K3950" i="4"/>
  <c r="K4015" i="4"/>
  <c r="K4054" i="4"/>
  <c r="K3374" i="4"/>
  <c r="E3374" i="4"/>
  <c r="J2034" i="4"/>
  <c r="K4599" i="4"/>
  <c r="K2371" i="4"/>
  <c r="K1582" i="4"/>
  <c r="E1582" i="4"/>
  <c r="K3171" i="4"/>
  <c r="E3171" i="4"/>
  <c r="D15" i="4"/>
  <c r="K4640" i="4"/>
  <c r="K3963" i="4"/>
  <c r="K4659" i="4"/>
  <c r="K3999" i="4"/>
  <c r="K4006" i="4"/>
  <c r="K1478" i="4"/>
  <c r="J3944" i="4"/>
  <c r="K2357" i="4"/>
  <c r="E2357" i="4"/>
  <c r="D2357" i="4"/>
  <c r="E17" i="4"/>
  <c r="D17" i="4"/>
  <c r="K17" i="4"/>
  <c r="D3333" i="4"/>
  <c r="K513" i="4"/>
  <c r="E513" i="4"/>
  <c r="J3889" i="4"/>
  <c r="J1568" i="4"/>
  <c r="K11" i="4"/>
  <c r="E11" i="4"/>
  <c r="D11" i="4"/>
  <c r="K4697" i="4"/>
  <c r="L4696" i="4"/>
  <c r="K605" i="4"/>
  <c r="D605" i="4"/>
  <c r="E605" i="4"/>
  <c r="K42" i="4"/>
  <c r="K681" i="4"/>
  <c r="D3544" i="4"/>
  <c r="K3804" i="4"/>
  <c r="K2563" i="4"/>
  <c r="E2563" i="4"/>
  <c r="D3368" i="4"/>
  <c r="J3812" i="4"/>
  <c r="K938" i="4"/>
  <c r="D48" i="4"/>
  <c r="K3820" i="4"/>
  <c r="D3053" i="4"/>
  <c r="E1597" i="4"/>
  <c r="D1597" i="4"/>
  <c r="K1597" i="4"/>
  <c r="D133" i="4"/>
  <c r="J3824" i="4"/>
  <c r="K4567" i="4"/>
  <c r="K3840" i="4"/>
  <c r="K4643" i="4"/>
  <c r="K3578" i="4"/>
  <c r="E3578" i="4"/>
  <c r="K2069" i="4"/>
  <c r="E2069" i="4"/>
  <c r="D2069" i="4"/>
  <c r="E2035" i="4"/>
  <c r="D2035" i="4"/>
  <c r="K2035" i="4"/>
  <c r="D1789" i="4"/>
  <c r="K1790" i="4"/>
  <c r="E1790" i="4"/>
  <c r="K3837" i="4"/>
  <c r="D3189" i="4"/>
  <c r="K3189" i="4"/>
  <c r="E3189" i="4"/>
  <c r="K3258" i="4"/>
  <c r="D3258" i="4"/>
  <c r="E3258" i="4"/>
  <c r="K36" i="4"/>
  <c r="E36" i="4"/>
  <c r="K3822" i="4"/>
  <c r="E585" i="4"/>
  <c r="K585" i="4"/>
  <c r="D585" i="4"/>
  <c r="K3818" i="4"/>
  <c r="K3808" i="4"/>
  <c r="D2389" i="4"/>
  <c r="K2389" i="4"/>
  <c r="E2389" i="4"/>
  <c r="J1426" i="4"/>
  <c r="J2244" i="4"/>
  <c r="K2354" i="4"/>
  <c r="E2354" i="4"/>
  <c r="D2354" i="4"/>
  <c r="J2351" i="4"/>
  <c r="K575" i="4"/>
  <c r="D575" i="4"/>
  <c r="E575" i="4"/>
  <c r="J572" i="4"/>
  <c r="K3177" i="4"/>
  <c r="K1588" i="4"/>
  <c r="E1588" i="4"/>
  <c r="K1472" i="4"/>
  <c r="E1472" i="4"/>
  <c r="D1472" i="4"/>
  <c r="K4649" i="4"/>
  <c r="K3813" i="4"/>
  <c r="K4655" i="4"/>
  <c r="K4636" i="4"/>
  <c r="K3944" i="4"/>
  <c r="D542" i="4"/>
  <c r="K4302" i="4"/>
  <c r="K4011" i="4"/>
  <c r="E1607" i="4"/>
  <c r="K1607" i="4"/>
  <c r="D1607" i="4"/>
  <c r="K1677" i="4"/>
  <c r="E1677" i="4"/>
  <c r="D1677" i="4"/>
  <c r="K3812" i="4"/>
  <c r="K4239" i="4"/>
  <c r="J571" i="4"/>
  <c r="K4568" i="4"/>
  <c r="K3188" i="4"/>
  <c r="E3188" i="4"/>
  <c r="D3188" i="4"/>
  <c r="E3159" i="4"/>
  <c r="D3159" i="4"/>
  <c r="E1789" i="4"/>
  <c r="K1789" i="4"/>
  <c r="E933" i="4"/>
  <c r="K933" i="4"/>
  <c r="D933" i="4"/>
  <c r="E680" i="4"/>
  <c r="K680" i="4"/>
  <c r="D680" i="4"/>
  <c r="E10" i="4"/>
  <c r="K10" i="4"/>
  <c r="K3815" i="4"/>
  <c r="K4543" i="4"/>
  <c r="K4548" i="4"/>
  <c r="K4627" i="4"/>
  <c r="K2385" i="4"/>
  <c r="K4468" i="4"/>
  <c r="K4003" i="4"/>
  <c r="K4559" i="4"/>
  <c r="K4552" i="4"/>
  <c r="J1999" i="4"/>
  <c r="K1534" i="4"/>
  <c r="E1534" i="4"/>
  <c r="D1534" i="4"/>
  <c r="K1569" i="4"/>
  <c r="E1569" i="4"/>
  <c r="D1569" i="4"/>
  <c r="K4563" i="4"/>
  <c r="K4648" i="4"/>
  <c r="K4624" i="4"/>
  <c r="K169" i="4"/>
  <c r="K3543" i="4"/>
  <c r="K4754" i="4"/>
  <c r="E3543" i="4"/>
  <c r="K3981" i="4"/>
  <c r="K4595" i="4"/>
  <c r="J3928" i="4"/>
  <c r="J3853" i="4"/>
  <c r="K4652" i="4"/>
  <c r="K4242" i="4"/>
  <c r="K3960" i="4"/>
  <c r="K572" i="4"/>
  <c r="E572" i="4"/>
  <c r="D572" i="4"/>
  <c r="J2350" i="4"/>
  <c r="E2351" i="4"/>
  <c r="K2351" i="4"/>
  <c r="D2351" i="4"/>
  <c r="K1426" i="4"/>
  <c r="D1426" i="4"/>
  <c r="E1426" i="4"/>
  <c r="K3257" i="4"/>
  <c r="E3257" i="4"/>
  <c r="D3257" i="4"/>
  <c r="K3835" i="4"/>
  <c r="K2034" i="4"/>
  <c r="E2034" i="4"/>
  <c r="D2034" i="4"/>
  <c r="J3896" i="4"/>
  <c r="K512" i="4"/>
  <c r="E512" i="4"/>
  <c r="K3802" i="4"/>
  <c r="K3816" i="4"/>
  <c r="K3940" i="4"/>
  <c r="K4661" i="4"/>
  <c r="K4532" i="4"/>
  <c r="K3930" i="4"/>
  <c r="D1467" i="4"/>
  <c r="E1467" i="4"/>
  <c r="K1467" i="4"/>
  <c r="K3800" i="4"/>
  <c r="K3806" i="4"/>
  <c r="E2914" i="4"/>
  <c r="D2914" i="4"/>
  <c r="K48" i="4"/>
  <c r="J10" i="4"/>
  <c r="E2385" i="4"/>
  <c r="E3648" i="4"/>
  <c r="K3648" i="4"/>
  <c r="K3369" i="4"/>
  <c r="K3803" i="4"/>
  <c r="K4560" i="4"/>
  <c r="K3995" i="4"/>
  <c r="K4007" i="4"/>
  <c r="K4535" i="4"/>
  <c r="K4014" i="4"/>
  <c r="K4575" i="4"/>
  <c r="J3796" i="4"/>
  <c r="K4564" i="4"/>
  <c r="K960" i="4"/>
  <c r="D960" i="4"/>
  <c r="E960" i="4"/>
  <c r="K3819" i="4"/>
  <c r="K4604" i="4"/>
  <c r="K3824" i="4"/>
  <c r="K168" i="4"/>
  <c r="E168" i="4"/>
  <c r="K4620" i="4"/>
  <c r="K3986" i="4"/>
  <c r="K3985" i="4"/>
  <c r="K4556" i="4"/>
  <c r="K4047" i="4"/>
  <c r="K4592" i="4"/>
  <c r="K4555" i="4"/>
  <c r="K3796" i="4"/>
  <c r="K3810" i="4"/>
  <c r="E1502" i="4"/>
  <c r="D1502" i="4"/>
  <c r="K1502" i="4"/>
  <c r="D168" i="4"/>
  <c r="K2000" i="4"/>
  <c r="D2000" i="4"/>
  <c r="E2000" i="4"/>
  <c r="K4651" i="4"/>
  <c r="K3882" i="4"/>
  <c r="K3935" i="4"/>
  <c r="K3928" i="4"/>
  <c r="K4572" i="4"/>
  <c r="K4536" i="4"/>
  <c r="K3874" i="4"/>
  <c r="K4631" i="4"/>
  <c r="K4587" i="4"/>
  <c r="D37" i="4"/>
  <c r="D36" i="4"/>
  <c r="D541" i="4"/>
  <c r="A4564" i="4"/>
  <c r="K1999" i="4"/>
  <c r="E1999" i="4"/>
  <c r="D1999" i="4"/>
  <c r="K4727" i="4"/>
  <c r="E1501" i="4"/>
  <c r="D1501" i="4"/>
  <c r="K3795" i="4"/>
  <c r="K3929" i="4"/>
  <c r="K4628" i="4"/>
  <c r="J9" i="4"/>
  <c r="K3887" i="4"/>
  <c r="K4551" i="4"/>
  <c r="E3256" i="4"/>
  <c r="K3256" i="4"/>
  <c r="D3256" i="4"/>
  <c r="K3187" i="4"/>
  <c r="E3187" i="4"/>
  <c r="D3187" i="4"/>
  <c r="E2350" i="4"/>
  <c r="K2350" i="4"/>
  <c r="D2350" i="4"/>
  <c r="J2349" i="4"/>
  <c r="K571" i="4"/>
  <c r="E571" i="4"/>
  <c r="D571" i="4"/>
  <c r="J3852" i="4"/>
  <c r="K4580" i="4"/>
  <c r="K4528" i="4"/>
  <c r="K4623" i="4"/>
  <c r="K3368" i="4"/>
  <c r="E9" i="4"/>
  <c r="K4693" i="4"/>
  <c r="K9" i="4"/>
  <c r="J3868" i="4"/>
  <c r="J570" i="4"/>
  <c r="K4583" i="4"/>
  <c r="J3845" i="4"/>
  <c r="J3795" i="4"/>
  <c r="K4584" i="4"/>
  <c r="E3368" i="4"/>
  <c r="E1462" i="4"/>
  <c r="D1462" i="4"/>
  <c r="K1462" i="4"/>
  <c r="K2913" i="4"/>
  <c r="E2913" i="4"/>
  <c r="K4748" i="4"/>
  <c r="D2913" i="4"/>
  <c r="K2914" i="4"/>
  <c r="K4576" i="4"/>
  <c r="K4544" i="4"/>
  <c r="K4540" i="4"/>
  <c r="K4591" i="4"/>
  <c r="A4560" i="4"/>
  <c r="E1568" i="4"/>
  <c r="D1568" i="4"/>
  <c r="K4607" i="4"/>
  <c r="K4547" i="4"/>
  <c r="K4539" i="4"/>
  <c r="K4705" i="4"/>
  <c r="K932" i="4"/>
  <c r="E932" i="4"/>
  <c r="D932" i="4"/>
  <c r="K3159" i="4"/>
  <c r="K3833" i="4"/>
  <c r="K3809" i="4"/>
  <c r="K4588" i="4"/>
  <c r="K3992" i="4"/>
  <c r="K3990" i="4"/>
  <c r="K4579" i="4"/>
  <c r="K3186" i="4"/>
  <c r="E3186" i="4"/>
  <c r="D3186" i="4"/>
  <c r="K3852" i="4"/>
  <c r="L1501" i="4"/>
  <c r="K1501" i="4"/>
  <c r="K4531" i="4"/>
  <c r="K3889" i="4"/>
  <c r="K1568" i="4"/>
  <c r="K4725" i="4"/>
  <c r="K4766" i="4"/>
  <c r="K4749" i="4"/>
  <c r="E1461" i="4"/>
  <c r="D1461" i="4"/>
  <c r="K1461" i="4"/>
  <c r="K4712" i="4"/>
  <c r="K3991" i="4"/>
  <c r="K3994" i="4"/>
  <c r="K3869" i="4"/>
  <c r="J3867" i="4"/>
  <c r="K4699" i="4"/>
  <c r="K570" i="4"/>
  <c r="D570" i="4"/>
  <c r="K4744" i="4"/>
  <c r="K2349" i="4"/>
  <c r="E2349" i="4"/>
  <c r="E4744" i="4" s="1"/>
  <c r="D2349" i="4"/>
  <c r="K3832" i="4"/>
  <c r="E3228" i="4"/>
  <c r="K3228" i="4"/>
  <c r="D3228" i="4"/>
  <c r="J3932" i="4"/>
  <c r="K3853" i="4"/>
  <c r="D35" i="4"/>
  <c r="D540" i="4"/>
  <c r="J3788" i="4"/>
  <c r="D539" i="4"/>
  <c r="K3868" i="4"/>
  <c r="K3867" i="4"/>
  <c r="K3831" i="4"/>
  <c r="K4755" i="4"/>
  <c r="K4783" i="4"/>
  <c r="K4663" i="4"/>
  <c r="K3896" i="4"/>
  <c r="K3158" i="4"/>
  <c r="E3158" i="4"/>
  <c r="D3158" i="4"/>
  <c r="K4752" i="4"/>
  <c r="K4665" i="4"/>
  <c r="E8" i="4"/>
  <c r="D537" i="4"/>
  <c r="K3845" i="4"/>
  <c r="K3932" i="4"/>
  <c r="D34" i="4"/>
  <c r="K4660" i="4"/>
  <c r="J3794" i="4"/>
  <c r="J3792" i="4"/>
  <c r="K8" i="4"/>
  <c r="K4756" i="4"/>
  <c r="D32" i="4"/>
  <c r="D512" i="4"/>
  <c r="D513" i="4"/>
  <c r="D3792" i="4"/>
  <c r="D3794" i="4" s="1"/>
  <c r="K3982" i="4"/>
  <c r="K3980" i="4"/>
  <c r="K3788" i="4"/>
  <c r="D10" i="4"/>
  <c r="K3975" i="4"/>
  <c r="K3792" i="4"/>
  <c r="K3794" i="4"/>
  <c r="D9" i="4"/>
  <c r="D8" i="4"/>
  <c r="J3980" i="4"/>
  <c r="K3925" i="4"/>
  <c r="J3898" i="4"/>
  <c r="J3901" i="4"/>
  <c r="K3898" i="4"/>
  <c r="K3901" i="4"/>
  <c r="J3904" i="4"/>
  <c r="K3917" i="4"/>
  <c r="K3904" i="4"/>
  <c r="J3917" i="4"/>
  <c r="J3907" i="4"/>
  <c r="J3925" i="4"/>
  <c r="K3907" i="4"/>
  <c r="I3968" i="4"/>
  <c r="I36" i="4"/>
  <c r="I514" i="4"/>
  <c r="E4719" i="4"/>
  <c r="F3661" i="4"/>
  <c r="F2591" i="4"/>
  <c r="I47" i="4"/>
  <c r="I207" i="4"/>
  <c r="F964" i="4"/>
  <c r="F960" i="4" s="1"/>
  <c r="I4235" i="4"/>
  <c r="I3814" i="4"/>
  <c r="I4580" i="4" s="1"/>
  <c r="I4583" i="4" s="1"/>
  <c r="E1683" i="4"/>
  <c r="G4687" i="4"/>
  <c r="G4719" i="4"/>
  <c r="G23" i="4"/>
  <c r="H176" i="4"/>
  <c r="G2434" i="4"/>
  <c r="F934" i="4"/>
  <c r="G1805" i="4"/>
  <c r="H3823" i="4"/>
  <c r="H4596" i="4" s="1"/>
  <c r="H4599" i="4" s="1"/>
  <c r="H2015" i="4"/>
  <c r="I3804" i="4"/>
  <c r="I4552" i="4" s="1"/>
  <c r="I4555" i="4" s="1"/>
  <c r="I23" i="4"/>
  <c r="G3571" i="4"/>
  <c r="F3174" i="4"/>
  <c r="G2576" i="4"/>
  <c r="I1808" i="4"/>
  <c r="I1463" i="4"/>
  <c r="F2569" i="4"/>
  <c r="H4764" i="4"/>
  <c r="F4719" i="4"/>
  <c r="F1601" i="4"/>
  <c r="G3661" i="4"/>
  <c r="G3174" i="4"/>
  <c r="G32" i="4"/>
  <c r="H2582" i="4"/>
  <c r="H1467" i="4"/>
  <c r="H951" i="4"/>
  <c r="I3387" i="4"/>
  <c r="I3160" i="4"/>
  <c r="I2929" i="4"/>
  <c r="I2569" i="4"/>
  <c r="I2005" i="4"/>
  <c r="H3837" i="4"/>
  <c r="H4636" i="4" s="1"/>
  <c r="H4639" i="4" s="1"/>
  <c r="I588" i="4"/>
  <c r="E4733" i="4"/>
  <c r="G2368" i="4"/>
  <c r="H3559" i="4"/>
  <c r="H1795" i="4"/>
  <c r="I2932" i="4"/>
  <c r="I955" i="4"/>
  <c r="I591" i="4"/>
  <c r="F2406" i="4"/>
  <c r="E224" i="4"/>
  <c r="E4676" i="4" s="1"/>
  <c r="I3396" i="4"/>
  <c r="I3177" i="4"/>
  <c r="I1812" i="4"/>
  <c r="I1475" i="4"/>
  <c r="I948" i="4"/>
  <c r="G585" i="4"/>
  <c r="I1585" i="4"/>
  <c r="E4690" i="4"/>
  <c r="E4697" i="4"/>
  <c r="E4699" i="4" s="1"/>
  <c r="I3181" i="4"/>
  <c r="E3837" i="4"/>
  <c r="E3835" i="4" s="1"/>
  <c r="I585" i="4"/>
  <c r="F3998" i="4"/>
  <c r="G2389" i="4"/>
  <c r="H3556" i="4"/>
  <c r="H2406" i="4"/>
  <c r="H2360" i="4"/>
  <c r="H2357" i="4" s="1"/>
  <c r="I29" i="4"/>
  <c r="I2919" i="4"/>
  <c r="H3667" i="4"/>
  <c r="H948" i="4"/>
  <c r="H4050" i="4"/>
  <c r="H4047" i="4" s="1"/>
  <c r="I3571" i="4"/>
  <c r="G591" i="4"/>
  <c r="I2371" i="4"/>
  <c r="E4708" i="4"/>
  <c r="E2406" i="4"/>
  <c r="H2027" i="4"/>
  <c r="G964" i="4"/>
  <c r="G960" i="4" s="1"/>
  <c r="G4777" i="4"/>
  <c r="I520" i="4"/>
  <c r="I581" i="4"/>
  <c r="I4016" i="4" s="1"/>
  <c r="I2354" i="4"/>
  <c r="I2351" i="4" s="1"/>
  <c r="I3676" i="4"/>
  <c r="H595" i="4"/>
  <c r="G4767" i="4"/>
  <c r="F1802" i="4"/>
  <c r="F3840" i="4"/>
  <c r="F4648" i="4" s="1"/>
  <c r="F4651" i="4" s="1"/>
  <c r="G2365" i="4"/>
  <c r="H3562" i="4"/>
  <c r="H2371" i="4"/>
  <c r="I2027" i="4"/>
  <c r="H2389" i="4"/>
  <c r="G1577" i="4"/>
  <c r="F4002" i="4"/>
  <c r="F3999" i="4" s="1"/>
  <c r="G3671" i="4"/>
  <c r="G3384" i="4"/>
  <c r="G2926" i="4"/>
  <c r="G945" i="4"/>
  <c r="H3396" i="4"/>
  <c r="H3808" i="4"/>
  <c r="H4568" i="4" s="1"/>
  <c r="H4571" i="4" s="1"/>
  <c r="I4777" i="4"/>
  <c r="H2941" i="4"/>
  <c r="I3186" i="4"/>
  <c r="I2591" i="4"/>
  <c r="I2582" i="4"/>
  <c r="I1817" i="4"/>
  <c r="E4687" i="4"/>
  <c r="H4706" i="4"/>
  <c r="F3650" i="4"/>
  <c r="F3384" i="4"/>
  <c r="F2579" i="4"/>
  <c r="F948" i="4"/>
  <c r="F46" i="4"/>
  <c r="G3387" i="4"/>
  <c r="G2936" i="4"/>
  <c r="G2929" i="4"/>
  <c r="H3384" i="4"/>
  <c r="H2929" i="4"/>
  <c r="H2576" i="4"/>
  <c r="H938" i="4"/>
  <c r="I3667" i="4"/>
  <c r="I2941" i="4"/>
  <c r="I951" i="4"/>
  <c r="I2365" i="4"/>
  <c r="H4763" i="4"/>
  <c r="G4768" i="4"/>
  <c r="G4765" i="4"/>
  <c r="F681" i="4"/>
  <c r="F3676" i="4"/>
  <c r="G2915" i="4"/>
  <c r="H2368" i="4"/>
  <c r="H1481" i="4"/>
  <c r="I2012" i="4"/>
  <c r="H4771" i="4"/>
  <c r="H3943" i="4" s="1"/>
  <c r="H4780" i="4"/>
  <c r="F4767" i="4"/>
  <c r="G3901" i="4"/>
  <c r="G3898" i="4" s="1"/>
  <c r="F4776" i="4"/>
  <c r="I1535" i="4"/>
  <c r="H2005" i="4"/>
  <c r="H3817" i="4"/>
  <c r="H1808" i="4"/>
  <c r="H1588" i="4"/>
  <c r="I4687" i="4"/>
  <c r="I559" i="4"/>
  <c r="E4743" i="4"/>
  <c r="E4771" i="4" s="1"/>
  <c r="E2386" i="4"/>
  <c r="E2556" i="4"/>
  <c r="G4050" i="4"/>
  <c r="F169" i="4"/>
  <c r="F1250" i="4"/>
  <c r="F1249" i="4"/>
  <c r="H2381" i="4"/>
  <c r="H2434" i="4"/>
  <c r="H3996" i="4"/>
  <c r="F2381" i="4"/>
  <c r="F3825" i="4" s="1"/>
  <c r="F4604" i="4" s="1"/>
  <c r="F4607" i="4" s="1"/>
  <c r="H4760" i="4"/>
  <c r="F2929" i="4"/>
  <c r="F2368" i="4"/>
  <c r="G1475" i="4"/>
  <c r="H2579" i="4"/>
  <c r="I1588" i="4"/>
  <c r="H4778" i="4"/>
  <c r="G1601" i="4"/>
  <c r="I605" i="4"/>
  <c r="I601" i="4" s="1"/>
  <c r="I713" i="4"/>
  <c r="F520" i="4"/>
  <c r="I4549" i="4"/>
  <c r="G1585" i="4"/>
  <c r="G4002" i="4"/>
  <c r="G3999" i="4" s="1"/>
  <c r="I3370" i="4"/>
  <c r="I1802" i="4"/>
  <c r="I26" i="4"/>
  <c r="G4776" i="4"/>
  <c r="F4771" i="4"/>
  <c r="F4780" i="4"/>
  <c r="F4761" i="4"/>
  <c r="G1707" i="4"/>
  <c r="F29" i="4"/>
  <c r="H1805" i="4"/>
  <c r="H46" i="4"/>
  <c r="I2015" i="4"/>
  <c r="H3804" i="4"/>
  <c r="H4552" i="4" s="1"/>
  <c r="I4779" i="4"/>
  <c r="G1478" i="4"/>
  <c r="I1791" i="4"/>
  <c r="H4758" i="4"/>
  <c r="F26" i="4"/>
  <c r="F19" i="4"/>
  <c r="G2579" i="4"/>
  <c r="H2591" i="4"/>
  <c r="H1478" i="4"/>
  <c r="I3562" i="4"/>
  <c r="G4771" i="4"/>
  <c r="F4768" i="4"/>
  <c r="F3838" i="4"/>
  <c r="F4640" i="4" s="1"/>
  <c r="F4643" i="4" s="1"/>
  <c r="H1817" i="4"/>
  <c r="H1601" i="4"/>
  <c r="H4719" i="4"/>
  <c r="G688" i="4"/>
  <c r="G581" i="4"/>
  <c r="F1608" i="4" l="1"/>
  <c r="F1607" i="4" s="1"/>
  <c r="I3833" i="4"/>
  <c r="I1534" i="4"/>
  <c r="I1582" i="4"/>
  <c r="F1582" i="4"/>
  <c r="G3814" i="4"/>
  <c r="G4580" i="4" s="1"/>
  <c r="G4583" i="4" s="1"/>
  <c r="H1585" i="4"/>
  <c r="H3814" i="4"/>
  <c r="H4580" i="4" s="1"/>
  <c r="H4583" i="4" s="1"/>
  <c r="G1592" i="4"/>
  <c r="I4771" i="4"/>
  <c r="H3813" i="4"/>
  <c r="H4576" i="4" s="1"/>
  <c r="H4579" i="4" s="1"/>
  <c r="I3904" i="4"/>
  <c r="I4014" i="4"/>
  <c r="I4011" i="4" s="1"/>
  <c r="F1592" i="4"/>
  <c r="F1570" i="4"/>
  <c r="F1597" i="4"/>
  <c r="F1585" i="4"/>
  <c r="I4781" i="4"/>
  <c r="H547" i="4"/>
  <c r="H3805" i="4"/>
  <c r="H4556" i="4" s="1"/>
  <c r="H4559" i="4" s="1"/>
  <c r="G303" i="4"/>
  <c r="G302" i="4" s="1"/>
  <c r="H303" i="4"/>
  <c r="H302" i="4" s="1"/>
  <c r="G4010" i="4"/>
  <c r="H29" i="4"/>
  <c r="G29" i="4"/>
  <c r="H3801" i="4"/>
  <c r="H4540" i="4" s="1"/>
  <c r="H4543" i="4" s="1"/>
  <c r="F134" i="4"/>
  <c r="F133" i="4" s="1"/>
  <c r="G134" i="4"/>
  <c r="G133" i="4" s="1"/>
  <c r="I134" i="4"/>
  <c r="I133" i="4" s="1"/>
  <c r="I3810" i="4"/>
  <c r="I4572" i="4" s="1"/>
  <c r="I4575" i="4" s="1"/>
  <c r="H32" i="4"/>
  <c r="I3818" i="4"/>
  <c r="H134" i="4"/>
  <c r="H133" i="4" s="1"/>
  <c r="G176" i="4"/>
  <c r="H3834" i="4"/>
  <c r="I3820" i="4"/>
  <c r="H48" i="4"/>
  <c r="G3798" i="4"/>
  <c r="G4532" i="4" s="1"/>
  <c r="G4535" i="4" s="1"/>
  <c r="I4706" i="4"/>
  <c r="I4719" i="4"/>
  <c r="I1601" i="4"/>
  <c r="I1597" i="4" s="1"/>
  <c r="I3832" i="4"/>
  <c r="I3940" i="4" s="1"/>
  <c r="F2018" i="4"/>
  <c r="G1481" i="4"/>
  <c r="G4761" i="4"/>
  <c r="I2406" i="4"/>
  <c r="I1574" i="4"/>
  <c r="G47" i="4"/>
  <c r="G3830" i="4" s="1"/>
  <c r="G4624" i="4" s="1"/>
  <c r="G4627" i="4" s="1"/>
  <c r="I4054" i="4"/>
  <c r="H4006" i="4"/>
  <c r="H4003" i="4" s="1"/>
  <c r="G3818" i="4"/>
  <c r="I3802" i="4"/>
  <c r="I4544" i="4" s="1"/>
  <c r="I4547" i="4" s="1"/>
  <c r="I1592" i="4"/>
  <c r="E2529" i="4"/>
  <c r="F220" i="4"/>
  <c r="H514" i="4"/>
  <c r="H513" i="4" s="1"/>
  <c r="G3054" i="4"/>
  <c r="G1643" i="4"/>
  <c r="G1642" i="4" s="1"/>
  <c r="G3928" i="4" s="1"/>
  <c r="H1582" i="4"/>
  <c r="F168" i="4"/>
  <c r="I3822" i="4"/>
  <c r="I4592" i="4" s="1"/>
  <c r="I4595" i="4" s="1"/>
  <c r="H4555" i="4"/>
  <c r="I3808" i="4"/>
  <c r="I4568" i="4" s="1"/>
  <c r="I4571" i="4" s="1"/>
  <c r="F4687" i="4"/>
  <c r="F4766" i="4" s="1"/>
  <c r="H581" i="4"/>
  <c r="G3832" i="4"/>
  <c r="G3940" i="4" s="1"/>
  <c r="I3798" i="4"/>
  <c r="I4532" i="4" s="1"/>
  <c r="I4535" i="4" s="1"/>
  <c r="I3901" i="4"/>
  <c r="I3898" i="4" s="1"/>
  <c r="I3019" i="4"/>
  <c r="I3018" i="4" s="1"/>
  <c r="F3556" i="4"/>
  <c r="F3381" i="4"/>
  <c r="F3171" i="4"/>
  <c r="F2926" i="4"/>
  <c r="H2012" i="4"/>
  <c r="H2001" i="4"/>
  <c r="H1791" i="4"/>
  <c r="H3797" i="4"/>
  <c r="H4528" i="4" s="1"/>
  <c r="H4531" i="4" s="1"/>
  <c r="H3820" i="4"/>
  <c r="H1463" i="4"/>
  <c r="H955" i="4"/>
  <c r="H36" i="4"/>
  <c r="H3810" i="4"/>
  <c r="H4572" i="4" s="1"/>
  <c r="H4575" i="4" s="1"/>
  <c r="H11" i="4"/>
  <c r="F4758" i="4"/>
  <c r="G681" i="4"/>
  <c r="H3953" i="4"/>
  <c r="H688" i="4"/>
  <c r="G3654" i="4"/>
  <c r="G3549" i="4"/>
  <c r="G2919" i="4"/>
  <c r="G2005" i="4"/>
  <c r="G1795" i="4"/>
  <c r="G3816" i="4"/>
  <c r="G4584" i="4" s="1"/>
  <c r="G4587" i="4" s="1"/>
  <c r="G1467" i="4"/>
  <c r="G1462" i="4" s="1"/>
  <c r="G3817" i="4"/>
  <c r="G3802" i="4"/>
  <c r="G4544" i="4" s="1"/>
  <c r="G4547" i="4" s="1"/>
  <c r="G3838" i="4"/>
  <c r="G4640" i="4" s="1"/>
  <c r="G4643" i="4" s="1"/>
  <c r="G547" i="4"/>
  <c r="G513" i="4" s="1"/>
  <c r="G512" i="4" s="1"/>
  <c r="G3820" i="4"/>
  <c r="G3808" i="4"/>
  <c r="G4568" i="4" s="1"/>
  <c r="G4571" i="4" s="1"/>
  <c r="H3650" i="4"/>
  <c r="H3545" i="4"/>
  <c r="H2915" i="4"/>
  <c r="H2586" i="4"/>
  <c r="H2565" i="4"/>
  <c r="H3832" i="4"/>
  <c r="H3940" i="4" s="1"/>
  <c r="H3944" i="4" s="1"/>
  <c r="G3837" i="4"/>
  <c r="G4636" i="4" s="1"/>
  <c r="G4639" i="4" s="1"/>
  <c r="G3920" i="4"/>
  <c r="I3813" i="4"/>
  <c r="I3812" i="4" s="1"/>
  <c r="H3966" i="4"/>
  <c r="G2070" i="4"/>
  <c r="G2069" i="4" s="1"/>
  <c r="H2704" i="4"/>
  <c r="H2703" i="4" s="1"/>
  <c r="F2005" i="4"/>
  <c r="F1588" i="4"/>
  <c r="F1490" i="4"/>
  <c r="F3797" i="4"/>
  <c r="F4528" i="4" s="1"/>
  <c r="F4531" i="4" s="1"/>
  <c r="F955" i="4"/>
  <c r="F3842" i="4"/>
  <c r="F4656" i="4" s="1"/>
  <c r="F4659" i="4" s="1"/>
  <c r="F3830" i="4"/>
  <c r="F4624" i="4" s="1"/>
  <c r="F4627" i="4" s="1"/>
  <c r="F3798" i="4"/>
  <c r="F4532" i="4" s="1"/>
  <c r="F4535" i="4" s="1"/>
  <c r="I4002" i="4"/>
  <c r="I3999" i="4" s="1"/>
  <c r="H1754" i="4"/>
  <c r="H1753" i="4" s="1"/>
  <c r="H1895" i="4"/>
  <c r="H1894" i="4" s="1"/>
  <c r="H2070" i="4"/>
  <c r="H2069" i="4" s="1"/>
  <c r="H2315" i="4"/>
  <c r="H2314" i="4" s="1"/>
  <c r="F2599" i="4"/>
  <c r="F2598" i="4" s="1"/>
  <c r="I2634" i="4"/>
  <c r="I2633" i="4" s="1"/>
  <c r="I2704" i="4"/>
  <c r="I2703" i="4" s="1"/>
  <c r="H3579" i="4"/>
  <c r="H3578" i="4" s="1"/>
  <c r="G4243" i="4"/>
  <c r="F3654" i="4"/>
  <c r="F3387" i="4"/>
  <c r="F3374" i="4"/>
  <c r="F3177" i="4"/>
  <c r="F2941" i="4"/>
  <c r="F2919" i="4"/>
  <c r="F2582" i="4"/>
  <c r="F2389" i="4"/>
  <c r="F2385" i="4" s="1"/>
  <c r="F2371" i="4"/>
  <c r="G2385" i="4"/>
  <c r="I3821" i="4"/>
  <c r="I4588" i="4" s="1"/>
  <c r="I4591" i="4" s="1"/>
  <c r="H4661" i="4"/>
  <c r="F2357" i="4"/>
  <c r="H4765" i="4"/>
  <c r="G3985" i="4"/>
  <c r="G3968" i="4"/>
  <c r="F938" i="4"/>
  <c r="F1427" i="4"/>
  <c r="F1426" i="4" s="1"/>
  <c r="H1427" i="4"/>
  <c r="H1426" i="4" s="1"/>
  <c r="G4772" i="4"/>
  <c r="F4772" i="4"/>
  <c r="F713" i="4"/>
  <c r="F680" i="4" s="1"/>
  <c r="F3562" i="4"/>
  <c r="H2932" i="4"/>
  <c r="H3830" i="4"/>
  <c r="H4624" i="4" s="1"/>
  <c r="H4627" i="4" s="1"/>
  <c r="I3556" i="4"/>
  <c r="I42" i="4"/>
  <c r="I3825" i="4" s="1"/>
  <c r="I4604" i="4" s="1"/>
  <c r="I4607" i="4" s="1"/>
  <c r="I3838" i="4"/>
  <c r="I4640" i="4" s="1"/>
  <c r="I4643" i="4" s="1"/>
  <c r="G4778" i="4"/>
  <c r="H3798" i="4"/>
  <c r="H4532" i="4" s="1"/>
  <c r="H4535" i="4" s="1"/>
  <c r="H3164" i="4"/>
  <c r="I3966" i="4"/>
  <c r="I3963" i="4" s="1"/>
  <c r="F32" i="4"/>
  <c r="G2015" i="4"/>
  <c r="F2434" i="4"/>
  <c r="F2399" i="4" s="1"/>
  <c r="G951" i="4"/>
  <c r="I2022" i="4"/>
  <c r="H2385" i="4"/>
  <c r="G46" i="4"/>
  <c r="G3829" i="4" s="1"/>
  <c r="G268" i="4"/>
  <c r="G267" i="4" s="1"/>
  <c r="G1427" i="4"/>
  <c r="G1426" i="4" s="1"/>
  <c r="F1895" i="4"/>
  <c r="F1894" i="4" s="1"/>
  <c r="F2245" i="4"/>
  <c r="F2244" i="4" s="1"/>
  <c r="H2599" i="4"/>
  <c r="H2598" i="4" s="1"/>
  <c r="G2669" i="4"/>
  <c r="G2668" i="4" s="1"/>
  <c r="I3229" i="4"/>
  <c r="I3228" i="4" s="1"/>
  <c r="G3579" i="4"/>
  <c r="G3578" i="4" s="1"/>
  <c r="F3719" i="4"/>
  <c r="F3718" i="4" s="1"/>
  <c r="F1478" i="4"/>
  <c r="G1802" i="4"/>
  <c r="G1582" i="4"/>
  <c r="H3816" i="4"/>
  <c r="H4584" i="4" s="1"/>
  <c r="H4587" i="4" s="1"/>
  <c r="F52" i="4"/>
  <c r="F4470" i="4" s="1"/>
  <c r="F547" i="4"/>
  <c r="F513" i="4" s="1"/>
  <c r="F512" i="4" s="1"/>
  <c r="F3829" i="4"/>
  <c r="F4620" i="4" s="1"/>
  <c r="F4623" i="4" s="1"/>
  <c r="G36" i="4"/>
  <c r="G17" i="4"/>
  <c r="F1463" i="4"/>
  <c r="F2576" i="4"/>
  <c r="G3823" i="4"/>
  <c r="I4765" i="4"/>
  <c r="H2399" i="4"/>
  <c r="G3804" i="4"/>
  <c r="G4552" i="4" s="1"/>
  <c r="G4555" i="4" s="1"/>
  <c r="H3821" i="4"/>
  <c r="H4588" i="4" s="1"/>
  <c r="H4591" i="4" s="1"/>
  <c r="H2351" i="4"/>
  <c r="H2245" i="4"/>
  <c r="H2244" i="4" s="1"/>
  <c r="I2669" i="4"/>
  <c r="I2668" i="4" s="1"/>
  <c r="G3124" i="4"/>
  <c r="G3123" i="4" s="1"/>
  <c r="I3579" i="4"/>
  <c r="I3578" i="4" s="1"/>
  <c r="I3054" i="4"/>
  <c r="I3053" i="4" s="1"/>
  <c r="I1608" i="4"/>
  <c r="I1643" i="4"/>
  <c r="I1642" i="4" s="1"/>
  <c r="I3928" i="4" s="1"/>
  <c r="I443" i="4"/>
  <c r="I442" i="4" s="1"/>
  <c r="I3930" i="4" s="1"/>
  <c r="G3797" i="4"/>
  <c r="G4528" i="4" s="1"/>
  <c r="G4531" i="4" s="1"/>
  <c r="H3671" i="4"/>
  <c r="H3566" i="4"/>
  <c r="H3370" i="4"/>
  <c r="F605" i="4"/>
  <c r="H4768" i="4"/>
  <c r="H2380" i="4"/>
  <c r="H1485" i="4"/>
  <c r="H1462" i="4" s="1"/>
  <c r="I3174" i="4"/>
  <c r="H4002" i="4"/>
  <c r="H3999" i="4" s="1"/>
  <c r="H4651" i="4"/>
  <c r="F303" i="4"/>
  <c r="F302" i="4" s="1"/>
  <c r="F1754" i="4"/>
  <c r="F1753" i="4" s="1"/>
  <c r="I1895" i="4"/>
  <c r="I1894" i="4" s="1"/>
  <c r="F2634" i="4"/>
  <c r="F2633" i="4" s="1"/>
  <c r="F2704" i="4"/>
  <c r="F2703" i="4" s="1"/>
  <c r="F3404" i="4"/>
  <c r="F3403" i="4" s="1"/>
  <c r="F575" i="4"/>
  <c r="F572" i="4" s="1"/>
  <c r="G1502" i="4"/>
  <c r="G1501" i="4" s="1"/>
  <c r="G3889" i="4" s="1"/>
  <c r="G3896" i="4" s="1"/>
  <c r="G3888" i="4"/>
  <c r="G4007" i="4"/>
  <c r="G3801" i="4"/>
  <c r="G4540" i="4" s="1"/>
  <c r="G4543" i="4" s="1"/>
  <c r="G578" i="4"/>
  <c r="G572" i="4"/>
  <c r="G3988" i="4"/>
  <c r="G2949" i="4"/>
  <c r="G2948" i="4" s="1"/>
  <c r="I4767" i="4"/>
  <c r="I3801" i="4"/>
  <c r="I4540" i="4" s="1"/>
  <c r="I4543" i="4" s="1"/>
  <c r="G4764" i="4"/>
  <c r="I2389" i="4"/>
  <c r="I2385" i="4" s="1"/>
  <c r="G1574" i="4"/>
  <c r="I4010" i="4"/>
  <c r="I4007" i="4" s="1"/>
  <c r="G4763" i="4"/>
  <c r="G3857" i="4"/>
  <c r="I3840" i="4"/>
  <c r="I4648" i="4" s="1"/>
  <c r="I4651" i="4" s="1"/>
  <c r="I303" i="4"/>
  <c r="I302" i="4" s="1"/>
  <c r="H3019" i="4"/>
  <c r="H3018" i="4" s="1"/>
  <c r="I1607" i="4"/>
  <c r="I3874" i="4" s="1"/>
  <c r="F3826" i="4"/>
  <c r="F4608" i="4" s="1"/>
  <c r="F4611" i="4" s="1"/>
  <c r="H3998" i="4"/>
  <c r="H3995" i="4" s="1"/>
  <c r="G3943" i="4"/>
  <c r="F4549" i="4"/>
  <c r="F4661" i="4" s="1"/>
  <c r="I513" i="4"/>
  <c r="I512" i="4" s="1"/>
  <c r="H41" i="4"/>
  <c r="H4302" i="4" s="1"/>
  <c r="F3995" i="4"/>
  <c r="G3840" i="4"/>
  <c r="G4648" i="4" s="1"/>
  <c r="G4651" i="4" s="1"/>
  <c r="F3549" i="4"/>
  <c r="F3396" i="4"/>
  <c r="F3186" i="4"/>
  <c r="F1481" i="4"/>
  <c r="G3826" i="4"/>
  <c r="G4608" i="4" s="1"/>
  <c r="G4611" i="4" s="1"/>
  <c r="H1643" i="4"/>
  <c r="H1642" i="4" s="1"/>
  <c r="H2949" i="4"/>
  <c r="H2948" i="4" s="1"/>
  <c r="F3124" i="4"/>
  <c r="F3123" i="4" s="1"/>
  <c r="F3334" i="4"/>
  <c r="F3333" i="4" s="1"/>
  <c r="F3823" i="4"/>
  <c r="F4596" i="4" s="1"/>
  <c r="F4599" i="4" s="1"/>
  <c r="G3664" i="4"/>
  <c r="G3559" i="4"/>
  <c r="G2591" i="4"/>
  <c r="G2582" i="4"/>
  <c r="G2569" i="4"/>
  <c r="G2564" i="4" s="1"/>
  <c r="G2563" i="4" s="1"/>
  <c r="H1802" i="4"/>
  <c r="G4047" i="4"/>
  <c r="I575" i="4"/>
  <c r="I572" i="4" s="1"/>
  <c r="I4776" i="4"/>
  <c r="H4773" i="4"/>
  <c r="G4760" i="4"/>
  <c r="F4763" i="4"/>
  <c r="H3649" i="4"/>
  <c r="G4011" i="4"/>
  <c r="H4470" i="4"/>
  <c r="F2380" i="4"/>
  <c r="E41" i="4"/>
  <c r="E3981" i="4"/>
  <c r="H2669" i="4"/>
  <c r="H2668" i="4" s="1"/>
  <c r="F3684" i="4"/>
  <c r="F3683" i="4" s="1"/>
  <c r="I3861" i="4"/>
  <c r="I3955" i="4"/>
  <c r="F3571" i="4"/>
  <c r="I964" i="4"/>
  <c r="I960" i="4" s="1"/>
  <c r="H23" i="4"/>
  <c r="H4118" i="4" s="1"/>
  <c r="H4115" i="4" s="1"/>
  <c r="I4761" i="4"/>
  <c r="F4773" i="4"/>
  <c r="G42" i="4"/>
  <c r="I4006" i="4"/>
  <c r="I4003" i="4" s="1"/>
  <c r="G605" i="4"/>
  <c r="G4468" i="4" s="1"/>
  <c r="G4697" i="4"/>
  <c r="G4661" i="4"/>
  <c r="G11" i="4"/>
  <c r="H3802" i="4"/>
  <c r="H4544" i="4" s="1"/>
  <c r="H4547" i="4" s="1"/>
  <c r="H3811" i="4"/>
  <c r="F3559" i="4"/>
  <c r="F2015" i="4"/>
  <c r="G3370" i="4"/>
  <c r="G3181" i="4"/>
  <c r="G3171" i="4"/>
  <c r="G207" i="4"/>
  <c r="I1485" i="4"/>
  <c r="H575" i="4"/>
  <c r="H572" i="4" s="1"/>
  <c r="E4681" i="4"/>
  <c r="E4780" i="4" s="1"/>
  <c r="H1608" i="4"/>
  <c r="H1607" i="4" s="1"/>
  <c r="G2599" i="4"/>
  <c r="G2598" i="4" s="1"/>
  <c r="F2375" i="4"/>
  <c r="F2365" i="4"/>
  <c r="F2354" i="4"/>
  <c r="F11" i="4"/>
  <c r="G3650" i="4"/>
  <c r="H1812" i="4"/>
  <c r="H2445" i="4"/>
  <c r="H2398" i="4" s="1"/>
  <c r="G3904" i="4"/>
  <c r="I3823" i="4"/>
  <c r="G3053" i="4"/>
  <c r="I578" i="4"/>
  <c r="H3812" i="4"/>
  <c r="H169" i="4"/>
  <c r="E4693" i="4"/>
  <c r="F268" i="4"/>
  <c r="F267" i="4" s="1"/>
  <c r="I1427" i="4"/>
  <c r="I1426" i="4" s="1"/>
  <c r="H1678" i="4"/>
  <c r="H1677" i="4" s="1"/>
  <c r="G1895" i="4"/>
  <c r="G1894" i="4" s="1"/>
  <c r="I2070" i="4"/>
  <c r="I2069" i="4" s="1"/>
  <c r="G2315" i="4"/>
  <c r="G2314" i="4" s="1"/>
  <c r="I2599" i="4"/>
  <c r="I2598" i="4" s="1"/>
  <c r="G3229" i="4"/>
  <c r="G3228" i="4" s="1"/>
  <c r="G3404" i="4"/>
  <c r="G3403" i="4" s="1"/>
  <c r="G3754" i="4"/>
  <c r="G3753" i="4" s="1"/>
  <c r="I4243" i="4"/>
  <c r="F2012" i="4"/>
  <c r="H3676" i="4"/>
  <c r="H3387" i="4"/>
  <c r="H3374" i="4"/>
  <c r="H3186" i="4"/>
  <c r="H4054" i="4"/>
  <c r="I3842" i="4"/>
  <c r="I4656" i="4" s="1"/>
  <c r="I4659" i="4" s="1"/>
  <c r="I4780" i="4"/>
  <c r="H3920" i="4"/>
  <c r="G3861" i="4"/>
  <c r="H3799" i="4"/>
  <c r="H4536" i="4" s="1"/>
  <c r="H4539" i="4" s="1"/>
  <c r="F443" i="4"/>
  <c r="F442" i="4" s="1"/>
  <c r="H443" i="4"/>
  <c r="H442" i="4" s="1"/>
  <c r="F1678" i="4"/>
  <c r="F1677" i="4" s="1"/>
  <c r="F4054" i="4"/>
  <c r="F2351" i="4"/>
  <c r="F2022" i="4"/>
  <c r="G3374" i="4"/>
  <c r="G3177" i="4"/>
  <c r="G3164" i="4"/>
  <c r="G934" i="4"/>
  <c r="H26" i="4"/>
  <c r="I3664" i="4"/>
  <c r="I3649" i="4" s="1"/>
  <c r="I3648" i="4" s="1"/>
  <c r="I2579" i="4"/>
  <c r="H964" i="4"/>
  <c r="H960" i="4" s="1"/>
  <c r="H588" i="4"/>
  <c r="F3579" i="4"/>
  <c r="F3578" i="4" s="1"/>
  <c r="I3719" i="4"/>
  <c r="I3718" i="4" s="1"/>
  <c r="G4016" i="4"/>
  <c r="H3829" i="4"/>
  <c r="H4620" i="4" s="1"/>
  <c r="H4623" i="4" s="1"/>
  <c r="F3369" i="4"/>
  <c r="H1502" i="4"/>
  <c r="H1501" i="4" s="1"/>
  <c r="F3054" i="4"/>
  <c r="F3053" i="4" s="1"/>
  <c r="G3667" i="4"/>
  <c r="H3826" i="4"/>
  <c r="H4608" i="4" s="1"/>
  <c r="H4611" i="4" s="1"/>
  <c r="H2018" i="4"/>
  <c r="I46" i="4"/>
  <c r="I3829" i="4" s="1"/>
  <c r="I4620" i="4" s="1"/>
  <c r="I4623" i="4" s="1"/>
  <c r="I4778" i="4"/>
  <c r="I4842" i="4" s="1"/>
  <c r="H4687" i="4"/>
  <c r="G4758" i="4"/>
  <c r="F3920" i="4"/>
  <c r="E520" i="4"/>
  <c r="I3943" i="4"/>
  <c r="G2914" i="4"/>
  <c r="G2913" i="4" s="1"/>
  <c r="H681" i="4"/>
  <c r="H680" i="4" s="1"/>
  <c r="H1790" i="4"/>
  <c r="H1789" i="4" s="1"/>
  <c r="I933" i="4"/>
  <c r="I932" i="4" s="1"/>
  <c r="E3824" i="4"/>
  <c r="I268" i="4"/>
  <c r="I267" i="4" s="1"/>
  <c r="H1005" i="4"/>
  <c r="H1004" i="4" s="1"/>
  <c r="G1754" i="4"/>
  <c r="G1753" i="4" s="1"/>
  <c r="G2245" i="4"/>
  <c r="G2244" i="4" s="1"/>
  <c r="F2445" i="4"/>
  <c r="F2398" i="4" s="1"/>
  <c r="I3334" i="4"/>
  <c r="I3333" i="4" s="1"/>
  <c r="H3719" i="4"/>
  <c r="H3718" i="4" s="1"/>
  <c r="F3164" i="4"/>
  <c r="F3159" i="4" s="1"/>
  <c r="F3158" i="4" s="1"/>
  <c r="F4752" i="4" s="1"/>
  <c r="F951" i="4"/>
  <c r="F36" i="4"/>
  <c r="G2018" i="4"/>
  <c r="G1808" i="4"/>
  <c r="G1588" i="4"/>
  <c r="G1490" i="4"/>
  <c r="H3838" i="4"/>
  <c r="H4640" i="4" s="1"/>
  <c r="H4643" i="4" s="1"/>
  <c r="I3171" i="4"/>
  <c r="I3159" i="4" s="1"/>
  <c r="I3158" i="4" s="1"/>
  <c r="I4752" i="4" s="1"/>
  <c r="E3920" i="4"/>
  <c r="I4661" i="4"/>
  <c r="G1277" i="4"/>
  <c r="I681" i="4"/>
  <c r="I680" i="4" s="1"/>
  <c r="I3882" i="4" s="1"/>
  <c r="G52" i="4"/>
  <c r="G48" i="4" s="1"/>
  <c r="G4620" i="4"/>
  <c r="G4623" i="4" s="1"/>
  <c r="F1574" i="4"/>
  <c r="G3813" i="4"/>
  <c r="H3822" i="4"/>
  <c r="H4592" i="4" s="1"/>
  <c r="H4595" i="4" s="1"/>
  <c r="H1597" i="4"/>
  <c r="F4018" i="4"/>
  <c r="I4242" i="4"/>
  <c r="I4239" i="4" s="1"/>
  <c r="F48" i="4"/>
  <c r="G1790" i="4"/>
  <c r="F1795" i="4"/>
  <c r="I1790" i="4"/>
  <c r="I1789" i="4" s="1"/>
  <c r="H3825" i="4"/>
  <c r="H3544" i="4"/>
  <c r="H3181" i="4"/>
  <c r="E2528" i="4"/>
  <c r="G3160" i="4"/>
  <c r="G3821" i="4"/>
  <c r="G4588" i="4" s="1"/>
  <c r="G4591" i="4" s="1"/>
  <c r="G3822" i="4"/>
  <c r="G4592" i="4" s="1"/>
  <c r="G4595" i="4" s="1"/>
  <c r="H2919" i="4"/>
  <c r="H2914" i="4" s="1"/>
  <c r="H2913" i="4" s="1"/>
  <c r="H4748" i="4" s="1"/>
  <c r="I3559" i="4"/>
  <c r="I3544" i="4" s="1"/>
  <c r="I3543" i="4" s="1"/>
  <c r="I4754" i="4" s="1"/>
  <c r="I3381" i="4"/>
  <c r="I3369" i="4" s="1"/>
  <c r="I3368" i="4" s="1"/>
  <c r="I1478" i="4"/>
  <c r="I1467" i="4"/>
  <c r="I3811" i="4"/>
  <c r="I2368" i="4"/>
  <c r="I4768" i="4"/>
  <c r="H4772" i="4"/>
  <c r="H4781" i="4"/>
  <c r="G4779" i="4"/>
  <c r="F4764" i="4"/>
  <c r="G443" i="4"/>
  <c r="G442" i="4" s="1"/>
  <c r="H1535" i="4"/>
  <c r="H1534" i="4" s="1"/>
  <c r="G96" i="4"/>
  <c r="G95" i="4" s="1"/>
  <c r="I96" i="4"/>
  <c r="I95" i="4" s="1"/>
  <c r="I3950" i="4"/>
  <c r="G3955" i="4"/>
  <c r="G3984" i="4"/>
  <c r="F3664" i="4"/>
  <c r="F3649" i="4" s="1"/>
  <c r="F3648" i="4" s="1"/>
  <c r="F2586" i="4"/>
  <c r="F4010" i="4"/>
  <c r="F1805" i="4"/>
  <c r="F1475" i="4"/>
  <c r="F4050" i="4"/>
  <c r="G3556" i="4"/>
  <c r="G3544" i="4" s="1"/>
  <c r="G3543" i="4" s="1"/>
  <c r="G4754" i="4" s="1"/>
  <c r="G3381" i="4"/>
  <c r="G3834" i="4"/>
  <c r="G2012" i="4"/>
  <c r="G3833" i="4"/>
  <c r="G3842" i="4"/>
  <c r="G4656" i="4" s="1"/>
  <c r="G4659" i="4" s="1"/>
  <c r="H3571" i="4"/>
  <c r="H2022" i="4"/>
  <c r="H3842" i="4"/>
  <c r="H4656" i="4" s="1"/>
  <c r="H4659" i="4" s="1"/>
  <c r="I2586" i="4"/>
  <c r="I2564" i="4" s="1"/>
  <c r="I2563" i="4" s="1"/>
  <c r="I32" i="4"/>
  <c r="H585" i="4"/>
  <c r="G588" i="4"/>
  <c r="I4050" i="4"/>
  <c r="I4047" i="4" s="1"/>
  <c r="H4776" i="4"/>
  <c r="H4761" i="4"/>
  <c r="F4781" i="4"/>
  <c r="F4779" i="4"/>
  <c r="H1577" i="4"/>
  <c r="F96" i="4"/>
  <c r="F95" i="4" s="1"/>
  <c r="F1502" i="4"/>
  <c r="F1501" i="4" s="1"/>
  <c r="F1643" i="4"/>
  <c r="F1642" i="4" s="1"/>
  <c r="H3054" i="4"/>
  <c r="H3053" i="4" s="1"/>
  <c r="H3229" i="4"/>
  <c r="H3228" i="4" s="1"/>
  <c r="I3857" i="4"/>
  <c r="G1608" i="4"/>
  <c r="G1607" i="4" s="1"/>
  <c r="G3874" i="4" s="1"/>
  <c r="F2932" i="4"/>
  <c r="F2914" i="4" s="1"/>
  <c r="F2913" i="4" s="1"/>
  <c r="F4748" i="4" s="1"/>
  <c r="F1817" i="4"/>
  <c r="F3808" i="4"/>
  <c r="F4568" i="4" s="1"/>
  <c r="F4571" i="4" s="1"/>
  <c r="G4054" i="4"/>
  <c r="G3966" i="4"/>
  <c r="G3963" i="4" s="1"/>
  <c r="G1463" i="4"/>
  <c r="G948" i="4"/>
  <c r="H3174" i="4"/>
  <c r="H3177" i="4"/>
  <c r="H1592" i="4"/>
  <c r="H1570" i="4"/>
  <c r="H1490" i="4"/>
  <c r="I3817" i="4"/>
  <c r="I3998" i="4"/>
  <c r="H4007" i="4"/>
  <c r="I2434" i="4"/>
  <c r="F4118" i="4"/>
  <c r="F4115" i="4" s="1"/>
  <c r="I4758" i="4"/>
  <c r="H4779" i="4"/>
  <c r="H4842" i="4" s="1"/>
  <c r="G4781" i="4"/>
  <c r="F4765" i="4"/>
  <c r="F4778" i="4"/>
  <c r="E52" i="4"/>
  <c r="I1250" i="4"/>
  <c r="I1249" i="4" s="1"/>
  <c r="F1535" i="4"/>
  <c r="F1534" i="4" s="1"/>
  <c r="I2245" i="4"/>
  <c r="I2244" i="4" s="1"/>
  <c r="F2001" i="4"/>
  <c r="G1817" i="4"/>
  <c r="G1485" i="4"/>
  <c r="G3811" i="4"/>
  <c r="G3809" i="4" s="1"/>
  <c r="H3160" i="4"/>
  <c r="H2365" i="4"/>
  <c r="H2350" i="4" s="1"/>
  <c r="H2349" i="4" s="1"/>
  <c r="H4744" i="4" s="1"/>
  <c r="H3818" i="4"/>
  <c r="H4014" i="4"/>
  <c r="H4011" i="4" s="1"/>
  <c r="F4777" i="4"/>
  <c r="I3797" i="4"/>
  <c r="I4528" i="4" s="1"/>
  <c r="I4531" i="4" s="1"/>
  <c r="G4118" i="4"/>
  <c r="G4115" i="4" s="1"/>
  <c r="G3806" i="4"/>
  <c r="G4560" i="4" s="1"/>
  <c r="G4563" i="4" s="1"/>
  <c r="I3996" i="4"/>
  <c r="I3805" i="4"/>
  <c r="I4556" i="4" s="1"/>
  <c r="I4559" i="4" s="1"/>
  <c r="I176" i="4"/>
  <c r="I169" i="4" s="1"/>
  <c r="I4764" i="4"/>
  <c r="I11" i="4"/>
  <c r="I2936" i="4"/>
  <c r="I2914" i="4" s="1"/>
  <c r="I2913" i="4" s="1"/>
  <c r="I2949" i="4"/>
  <c r="I2948" i="4" s="1"/>
  <c r="I3826" i="4"/>
  <c r="I4608" i="4" s="1"/>
  <c r="I4611" i="4" s="1"/>
  <c r="G2380" i="4"/>
  <c r="I4118" i="4"/>
  <c r="I4115" i="4" s="1"/>
  <c r="G2406" i="4"/>
  <c r="G2399" i="4" s="1"/>
  <c r="G2398" i="4" s="1"/>
  <c r="I2357" i="4"/>
  <c r="G2357" i="4"/>
  <c r="G2354" i="4"/>
  <c r="G3998" i="4"/>
  <c r="G3995" i="4" s="1"/>
  <c r="G3953" i="4"/>
  <c r="G3950" i="4" s="1"/>
  <c r="I2000" i="4"/>
  <c r="I1999" i="4" s="1"/>
  <c r="I4727" i="4" s="1"/>
  <c r="I3837" i="4"/>
  <c r="I4636" i="4" s="1"/>
  <c r="I4639" i="4" s="1"/>
  <c r="I1677" i="4"/>
  <c r="G3803" i="4"/>
  <c r="G4548" i="4" s="1"/>
  <c r="G4551" i="4" s="1"/>
  <c r="G4018" i="4"/>
  <c r="G4015" i="4" s="1"/>
  <c r="I4772" i="4"/>
  <c r="I3806" i="4"/>
  <c r="I4560" i="4" s="1"/>
  <c r="I4563" i="4" s="1"/>
  <c r="G1535" i="4"/>
  <c r="G1534" i="4" s="1"/>
  <c r="I1502" i="4"/>
  <c r="I1501" i="4" s="1"/>
  <c r="I3889" i="4" s="1"/>
  <c r="I3896" i="4" s="1"/>
  <c r="G3805" i="4"/>
  <c r="G4556" i="4" s="1"/>
  <c r="G4559" i="4" s="1"/>
  <c r="G1250" i="4"/>
  <c r="G938" i="4"/>
  <c r="G680" i="4"/>
  <c r="G3887" i="4" s="1"/>
  <c r="I4763" i="4"/>
  <c r="I3816" i="4"/>
  <c r="I220" i="4"/>
  <c r="I52" i="4"/>
  <c r="I4018" i="4"/>
  <c r="I4015" i="4" s="1"/>
  <c r="I17" i="4"/>
  <c r="I3803" i="4"/>
  <c r="I4548" i="4" s="1"/>
  <c r="I4551" i="4" s="1"/>
  <c r="I3985" i="4"/>
  <c r="F3835" i="4"/>
  <c r="F17" i="4"/>
  <c r="H2564" i="4"/>
  <c r="H2563" i="4" s="1"/>
  <c r="F933" i="4"/>
  <c r="F932" i="4" s="1"/>
  <c r="F4705" i="4" s="1"/>
  <c r="F4014" i="4"/>
  <c r="H578" i="4"/>
  <c r="H3803" i="4"/>
  <c r="H4016" i="4"/>
  <c r="H933" i="4"/>
  <c r="H3369" i="4"/>
  <c r="H3368" i="4" s="1"/>
  <c r="G1597" i="4"/>
  <c r="F41" i="4"/>
  <c r="F4302" i="4" s="1"/>
  <c r="I4468" i="4"/>
  <c r="F3824" i="4"/>
  <c r="G1677" i="4"/>
  <c r="E4755" i="4"/>
  <c r="E4756" i="4" s="1"/>
  <c r="E207" i="4"/>
  <c r="H220" i="4"/>
  <c r="I2384" i="4"/>
  <c r="I2380" i="4" s="1"/>
  <c r="I4700" i="4"/>
  <c r="H4697" i="4"/>
  <c r="G4676" i="4"/>
  <c r="H605" i="4"/>
  <c r="H559" i="4"/>
  <c r="I2445" i="4"/>
  <c r="G1461" i="4" l="1"/>
  <c r="G4712" i="4" s="1"/>
  <c r="I4576" i="4"/>
  <c r="I4579" i="4" s="1"/>
  <c r="I1569" i="4"/>
  <c r="I1568" i="4" s="1"/>
  <c r="I4725" i="4" s="1"/>
  <c r="G3944" i="4"/>
  <c r="I3944" i="4"/>
  <c r="F1569" i="4"/>
  <c r="F1568" i="4" s="1"/>
  <c r="F4725" i="4" s="1"/>
  <c r="F4755" i="4"/>
  <c r="G41" i="4"/>
  <c r="G10" i="4" s="1"/>
  <c r="G9" i="4" s="1"/>
  <c r="G4693" i="4" s="1"/>
  <c r="I41" i="4"/>
  <c r="I4302" i="4" s="1"/>
  <c r="H3809" i="4"/>
  <c r="H4628" i="4"/>
  <c r="H4631" i="4" s="1"/>
  <c r="G169" i="4"/>
  <c r="G168" i="4" s="1"/>
  <c r="G3869" i="4" s="1"/>
  <c r="I3809" i="4"/>
  <c r="H3819" i="4"/>
  <c r="I4628" i="4"/>
  <c r="I4631" i="4" s="1"/>
  <c r="I3819" i="4"/>
  <c r="F4242" i="4"/>
  <c r="F4239" i="4" s="1"/>
  <c r="G2000" i="4"/>
  <c r="G1999" i="4" s="1"/>
  <c r="G4727" i="4" s="1"/>
  <c r="G3815" i="4"/>
  <c r="G3960" i="4"/>
  <c r="G571" i="4"/>
  <c r="G4628" i="4"/>
  <c r="G4631" i="4" s="1"/>
  <c r="I2399" i="4"/>
  <c r="I2398" i="4" s="1"/>
  <c r="H3806" i="4"/>
  <c r="H4560" i="4" s="1"/>
  <c r="H4563" i="4" s="1"/>
  <c r="F2000" i="4"/>
  <c r="F1999" i="4" s="1"/>
  <c r="F4727" i="4" s="1"/>
  <c r="G4242" i="4"/>
  <c r="G4239" i="4" s="1"/>
  <c r="H932" i="4"/>
  <c r="H4705" i="4" s="1"/>
  <c r="F2564" i="4"/>
  <c r="F2563" i="4" s="1"/>
  <c r="H3648" i="4"/>
  <c r="H3815" i="4"/>
  <c r="G4842" i="4"/>
  <c r="H1461" i="4"/>
  <c r="H4712" i="4" s="1"/>
  <c r="F3368" i="4"/>
  <c r="G933" i="4"/>
  <c r="G932" i="4" s="1"/>
  <c r="I1462" i="4"/>
  <c r="I1461" i="4" s="1"/>
  <c r="I4712" i="4" s="1"/>
  <c r="F4468" i="4"/>
  <c r="F604" i="4"/>
  <c r="F3544" i="4"/>
  <c r="F3543" i="4" s="1"/>
  <c r="F4754" i="4" s="1"/>
  <c r="F1462" i="4"/>
  <c r="F1461" i="4" s="1"/>
  <c r="F4712" i="4" s="1"/>
  <c r="I571" i="4"/>
  <c r="I570" i="4" s="1"/>
  <c r="I3867" i="4" s="1"/>
  <c r="H571" i="4"/>
  <c r="G3369" i="4"/>
  <c r="G3368" i="4" s="1"/>
  <c r="G3649" i="4"/>
  <c r="G3648" i="4" s="1"/>
  <c r="G1249" i="4"/>
  <c r="F2350" i="4"/>
  <c r="F2349" i="4" s="1"/>
  <c r="F4744" i="4" s="1"/>
  <c r="G1569" i="4"/>
  <c r="G1568" i="4" s="1"/>
  <c r="H3159" i="4"/>
  <c r="H3158" i="4" s="1"/>
  <c r="H4752" i="4" s="1"/>
  <c r="G3819" i="4"/>
  <c r="H512" i="4"/>
  <c r="G4470" i="4"/>
  <c r="G3825" i="4"/>
  <c r="G4604" i="4" s="1"/>
  <c r="G4607" i="4" s="1"/>
  <c r="G3986" i="4"/>
  <c r="I3799" i="4"/>
  <c r="I3796" i="4" s="1"/>
  <c r="G3835" i="4"/>
  <c r="G3831" i="4" s="1"/>
  <c r="H168" i="4"/>
  <c r="F4842" i="4"/>
  <c r="G3159" i="4"/>
  <c r="G3158" i="4" s="1"/>
  <c r="G4752" i="4" s="1"/>
  <c r="G601" i="4"/>
  <c r="H17" i="4"/>
  <c r="H10" i="4" s="1"/>
  <c r="H9" i="4" s="1"/>
  <c r="H4693" i="4" s="1"/>
  <c r="G3992" i="4"/>
  <c r="G3990" i="4" s="1"/>
  <c r="H4242" i="4"/>
  <c r="H4239" i="4" s="1"/>
  <c r="H2000" i="4"/>
  <c r="H1999" i="4" s="1"/>
  <c r="H4727" i="4" s="1"/>
  <c r="I4705" i="4"/>
  <c r="G4302" i="4"/>
  <c r="G3935" i="4"/>
  <c r="G3882" i="4"/>
  <c r="G3929" i="4"/>
  <c r="G4748" i="4"/>
  <c r="H3796" i="4"/>
  <c r="F4783" i="4"/>
  <c r="F3799" i="4"/>
  <c r="F4006" i="4"/>
  <c r="F4003" i="4" s="1"/>
  <c r="I3995" i="4"/>
  <c r="I3991" i="4" s="1"/>
  <c r="H3543" i="4"/>
  <c r="H4754" i="4" s="1"/>
  <c r="G4576" i="4"/>
  <c r="G4579" i="4" s="1"/>
  <c r="G3812" i="4"/>
  <c r="I3830" i="4"/>
  <c r="I4624" i="4" s="1"/>
  <c r="I4627" i="4" s="1"/>
  <c r="G1789" i="4"/>
  <c r="I168" i="4"/>
  <c r="I3853" i="4" s="1"/>
  <c r="H3835" i="4"/>
  <c r="H3831" i="4" s="1"/>
  <c r="F1790" i="4"/>
  <c r="F1789" i="4" s="1"/>
  <c r="F10" i="4"/>
  <c r="F9" i="4" s="1"/>
  <c r="F4693" i="4" s="1"/>
  <c r="H4018" i="4"/>
  <c r="H1574" i="4"/>
  <c r="H1569" i="4" s="1"/>
  <c r="H1568" i="4" s="1"/>
  <c r="H4725" i="4" s="1"/>
  <c r="H4604" i="4"/>
  <c r="H4607" i="4" s="1"/>
  <c r="H3824" i="4"/>
  <c r="I3887" i="4"/>
  <c r="I3992" i="4"/>
  <c r="I3990" i="4" s="1"/>
  <c r="I3935" i="4"/>
  <c r="G4006" i="4"/>
  <c r="G4003" i="4" s="1"/>
  <c r="G2351" i="4"/>
  <c r="G2350" i="4" s="1"/>
  <c r="G2349" i="4" s="1"/>
  <c r="G4744" i="4" s="1"/>
  <c r="G3799" i="4"/>
  <c r="I3835" i="4"/>
  <c r="I3831" i="4" s="1"/>
  <c r="G3800" i="4"/>
  <c r="I3960" i="4"/>
  <c r="I4584" i="4"/>
  <c r="I4587" i="4" s="1"/>
  <c r="I3815" i="4"/>
  <c r="I48" i="4"/>
  <c r="I4470" i="4"/>
  <c r="I3800" i="4"/>
  <c r="H4548" i="4"/>
  <c r="H4551" i="4" s="1"/>
  <c r="G4766" i="4"/>
  <c r="G4783" i="4" s="1"/>
  <c r="G4755" i="4"/>
  <c r="H4755" i="4"/>
  <c r="H4766" i="4"/>
  <c r="H4783" i="4" s="1"/>
  <c r="I4748" i="4"/>
  <c r="I3929" i="4"/>
  <c r="H4015" i="4"/>
  <c r="H4468" i="4"/>
  <c r="H3992" i="4" s="1"/>
  <c r="H601" i="4"/>
  <c r="H570" i="4" s="1"/>
  <c r="I4766" i="4"/>
  <c r="I4783" i="4" s="1"/>
  <c r="I4755" i="4"/>
  <c r="I2350" i="4"/>
  <c r="I2349" i="4" s="1"/>
  <c r="I4744" i="4" s="1"/>
  <c r="I10" i="4" l="1"/>
  <c r="I9" i="4" s="1"/>
  <c r="I8" i="4" s="1"/>
  <c r="G3853" i="4"/>
  <c r="G3852" i="4" s="1"/>
  <c r="G4705" i="4"/>
  <c r="G3991" i="4"/>
  <c r="G3994" i="4" s="1"/>
  <c r="G570" i="4"/>
  <c r="G3867" i="4" s="1"/>
  <c r="H3800" i="4"/>
  <c r="H3795" i="4" s="1"/>
  <c r="H3845" i="4" s="1"/>
  <c r="G4725" i="4"/>
  <c r="I4699" i="4"/>
  <c r="I3868" i="4"/>
  <c r="F3834" i="4"/>
  <c r="F603" i="4"/>
  <c r="G3824" i="4"/>
  <c r="I4536" i="4"/>
  <c r="I4539" i="4" s="1"/>
  <c r="I3824" i="4"/>
  <c r="I3795" i="4" s="1"/>
  <c r="I3845" i="4" s="1"/>
  <c r="H3991" i="4"/>
  <c r="H3994" i="4" s="1"/>
  <c r="F3796" i="4"/>
  <c r="F4536" i="4"/>
  <c r="F4539" i="4" s="1"/>
  <c r="I3869" i="4"/>
  <c r="H4663" i="4"/>
  <c r="H4660" i="4" s="1"/>
  <c r="I3994" i="4"/>
  <c r="G4536" i="4"/>
  <c r="G4539" i="4" s="1"/>
  <c r="G4663" i="4" s="1"/>
  <c r="G3796" i="4"/>
  <c r="H4699" i="4"/>
  <c r="H8" i="4"/>
  <c r="H4756" i="4" s="1"/>
  <c r="I4663" i="4" l="1"/>
  <c r="I4660" i="4" s="1"/>
  <c r="G8" i="4"/>
  <c r="G3788" i="4" s="1"/>
  <c r="G3868" i="4"/>
  <c r="G4699" i="4"/>
  <c r="I4693" i="4"/>
  <c r="I3788" i="4"/>
  <c r="G3795" i="4"/>
  <c r="G3845" i="4" s="1"/>
  <c r="F3833" i="4"/>
  <c r="F602" i="4"/>
  <c r="H4784" i="4"/>
  <c r="H4665" i="4"/>
  <c r="H4785" i="4"/>
  <c r="H3980" i="4"/>
  <c r="H3788" i="4"/>
  <c r="H4802" i="4" s="1"/>
  <c r="I3791" i="4" l="1"/>
  <c r="I3792" i="4"/>
  <c r="I3794" i="4" s="1"/>
  <c r="G4785" i="4"/>
  <c r="G3980" i="4"/>
  <c r="G4756" i="4"/>
  <c r="G3932" i="4"/>
  <c r="G4784" i="4"/>
  <c r="F3832" i="4"/>
  <c r="F601" i="4"/>
  <c r="F600" i="4" s="1"/>
  <c r="F598" i="4" s="1"/>
  <c r="I3975" i="4"/>
  <c r="I3980" i="4"/>
  <c r="I4802" i="4"/>
  <c r="I4785" i="4"/>
  <c r="I4756" i="4"/>
  <c r="I4784" i="4"/>
  <c r="I3932" i="4"/>
  <c r="G4793" i="4"/>
  <c r="G4794" i="4" s="1"/>
  <c r="G4802" i="4"/>
  <c r="G3792" i="4"/>
  <c r="G4" i="4"/>
  <c r="G3975" i="4"/>
  <c r="F597" i="4" l="1"/>
  <c r="F3822" i="4"/>
  <c r="F4592" i="4" s="1"/>
  <c r="F4595" i="4" s="1"/>
  <c r="F4628" i="4"/>
  <c r="F4631" i="4" s="1"/>
  <c r="F3831" i="4"/>
  <c r="G3982" i="4"/>
  <c r="G4787" i="4" s="1"/>
  <c r="G4788" i="4" s="1"/>
  <c r="G3794" i="4"/>
  <c r="F3821" i="4" l="1"/>
  <c r="F4588" i="4" s="1"/>
  <c r="F4591" i="4" s="1"/>
  <c r="F596" i="4"/>
  <c r="H4789" i="4"/>
  <c r="G4790" i="4"/>
  <c r="F595" i="4" l="1"/>
  <c r="F594" i="4" s="1"/>
  <c r="F3820" i="4"/>
  <c r="F3819" i="4" s="1"/>
  <c r="F593" i="4" l="1"/>
  <c r="F3818" i="4"/>
  <c r="F592" i="4" l="1"/>
  <c r="F3817" i="4"/>
  <c r="F3816" i="4" l="1"/>
  <c r="F591" i="4"/>
  <c r="F590" i="4" s="1"/>
  <c r="F3814" i="4" l="1"/>
  <c r="F4580" i="4" s="1"/>
  <c r="F4583" i="4" s="1"/>
  <c r="F589" i="4"/>
  <c r="F3815" i="4"/>
  <c r="F4584" i="4"/>
  <c r="F4587" i="4" s="1"/>
  <c r="F588" i="4" l="1"/>
  <c r="F587" i="4" s="1"/>
  <c r="F3813" i="4"/>
  <c r="F4576" i="4" l="1"/>
  <c r="F4579" i="4" s="1"/>
  <c r="F3812" i="4"/>
  <c r="F3811" i="4"/>
  <c r="F586" i="4"/>
  <c r="F3810" i="4" l="1"/>
  <c r="F585" i="4"/>
  <c r="F584" i="4" s="1"/>
  <c r="F3806" i="4" l="1"/>
  <c r="F4560" i="4" s="1"/>
  <c r="F4563" i="4" s="1"/>
  <c r="F583" i="4"/>
  <c r="F3809" i="4"/>
  <c r="F4572" i="4"/>
  <c r="F4575" i="4" s="1"/>
  <c r="F3805" i="4" l="1"/>
  <c r="F4556" i="4" s="1"/>
  <c r="F4559" i="4" s="1"/>
  <c r="F582" i="4"/>
  <c r="F3804" i="4" l="1"/>
  <c r="F4552" i="4" s="1"/>
  <c r="F4555" i="4" s="1"/>
  <c r="F4048" i="4"/>
  <c r="F4047" i="4" s="1"/>
  <c r="F581" i="4"/>
  <c r="F580" i="4" l="1"/>
  <c r="F4016" i="4"/>
  <c r="F4015" i="4" s="1"/>
  <c r="F3803" i="4"/>
  <c r="F4548" i="4" s="1"/>
  <c r="F4551" i="4" s="1"/>
  <c r="F3802" i="4" l="1"/>
  <c r="F4544" i="4" s="1"/>
  <c r="F4547" i="4" s="1"/>
  <c r="F4012" i="4"/>
  <c r="F4011" i="4" s="1"/>
  <c r="F579" i="4"/>
  <c r="F3801" i="4" l="1"/>
  <c r="F578" i="4"/>
  <c r="F571" i="4" s="1"/>
  <c r="F570" i="4" s="1"/>
  <c r="F4008" i="4"/>
  <c r="F4007" i="4" l="1"/>
  <c r="F3991" i="4" s="1"/>
  <c r="F3992" i="4"/>
  <c r="F8" i="4"/>
  <c r="F4699" i="4"/>
  <c r="F3800" i="4"/>
  <c r="F3795" i="4" s="1"/>
  <c r="F3845" i="4" s="1"/>
  <c r="F4540" i="4"/>
  <c r="F4543" i="4" s="1"/>
  <c r="F4663" i="4" s="1"/>
  <c r="F4660" i="4" s="1"/>
  <c r="F3980" i="4" l="1"/>
  <c r="F4784" i="4"/>
  <c r="F4756" i="4"/>
  <c r="F3788" i="4"/>
  <c r="F4785" i="4"/>
  <c r="I4665" i="4"/>
  <c r="G4660" i="4"/>
  <c r="G4665" i="4" s="1"/>
</calcChain>
</file>

<file path=xl/sharedStrings.xml><?xml version="1.0" encoding="utf-8"?>
<sst xmlns="http://schemas.openxmlformats.org/spreadsheetml/2006/main" count="13572" uniqueCount="9259">
  <si>
    <t>Функционирование Правительства РФ, высших исполнительных органов гос. власти субъектов РФ, местных администраций</t>
  </si>
  <si>
    <t>000  0104  0000000  000  000</t>
  </si>
  <si>
    <t>3/168</t>
  </si>
  <si>
    <t>3/169</t>
  </si>
  <si>
    <t>000  0908  0000000  000  300</t>
  </si>
  <si>
    <t>000  0908  0000000  000  310</t>
  </si>
  <si>
    <t>000  0701  0000000  000  310</t>
  </si>
  <si>
    <t>000 500 022</t>
  </si>
  <si>
    <t>500/23</t>
  </si>
  <si>
    <t>000  0409  0000000  000  000</t>
  </si>
  <si>
    <t>Социальное обеспечение населения</t>
  </si>
  <si>
    <t>000  0409  0000000  000  263</t>
  </si>
  <si>
    <t>4/142</t>
  </si>
  <si>
    <t>4/143</t>
  </si>
  <si>
    <t>2/409</t>
  </si>
  <si>
    <t>2/410</t>
  </si>
  <si>
    <t>4/184</t>
  </si>
  <si>
    <t>000  0205  0000000  000  221</t>
  </si>
  <si>
    <t>8/63</t>
  </si>
  <si>
    <t>2/5</t>
  </si>
  <si>
    <t>2/6</t>
  </si>
  <si>
    <t>000  0200  0000000  000  253</t>
  </si>
  <si>
    <t>000  0600  0000000  000  222</t>
  </si>
  <si>
    <t>000  1005  0000000  000  241</t>
  </si>
  <si>
    <t>000  1005  0000000  000  242</t>
  </si>
  <si>
    <t>000  1005  0000000  000  250</t>
  </si>
  <si>
    <t>000  1005  0000000  000  251</t>
  </si>
  <si>
    <t>000 500 246</t>
  </si>
  <si>
    <t>000  0800  0000000  000  262</t>
  </si>
  <si>
    <t>11/25</t>
  </si>
  <si>
    <t>11/26</t>
  </si>
  <si>
    <t>11/27</t>
  </si>
  <si>
    <t>11/28</t>
  </si>
  <si>
    <t>11/29</t>
  </si>
  <si>
    <t>000 500 344</t>
  </si>
  <si>
    <t>000  0707  0000000  000  300</t>
  </si>
  <si>
    <t>500/34</t>
  </si>
  <si>
    <t>000  0209  0000000  000  330</t>
  </si>
  <si>
    <t>000  0701  0000000  000  230</t>
  </si>
  <si>
    <t>000  1103  0000000  000  221</t>
  </si>
  <si>
    <t>000  0500  0000000  000  230</t>
  </si>
  <si>
    <t>000  0500  0000000  000  231</t>
  </si>
  <si>
    <t>000  0505  0000000  000  500</t>
  </si>
  <si>
    <t>000  0906  0000000  000  251</t>
  </si>
  <si>
    <t>2/451</t>
  </si>
  <si>
    <t>2/452</t>
  </si>
  <si>
    <t>2/453</t>
  </si>
  <si>
    <t>2/454</t>
  </si>
  <si>
    <t>000  0709  0000000  000  320</t>
  </si>
  <si>
    <t>000  0301  0000000  000  250</t>
  </si>
  <si>
    <t>10/195</t>
  </si>
  <si>
    <t>10/196</t>
  </si>
  <si>
    <t>000  0905  0000000  000  240</t>
  </si>
  <si>
    <t>000  0303  0000000  000  261</t>
  </si>
  <si>
    <t>Пособия по социальной помощи населению</t>
  </si>
  <si>
    <t>000  0703  0000000  000  241</t>
  </si>
  <si>
    <t>000  1403  0000000  000  320</t>
  </si>
  <si>
    <t>000  1200  0000000  000  200</t>
  </si>
  <si>
    <t>содействие занятости населения</t>
  </si>
  <si>
    <t>500/307</t>
  </si>
  <si>
    <t>000  1102  0000000  000  240</t>
  </si>
  <si>
    <t>000  1102  0000000  000  241</t>
  </si>
  <si>
    <t>8/100</t>
  </si>
  <si>
    <t>9/100</t>
  </si>
  <si>
    <t>8/101</t>
  </si>
  <si>
    <t>9/101</t>
  </si>
  <si>
    <t>000  0803  0000000  000  000</t>
  </si>
  <si>
    <t>000 500 047</t>
  </si>
  <si>
    <t>500/48</t>
  </si>
  <si>
    <t>000 500 048</t>
  </si>
  <si>
    <t>000 500 205</t>
  </si>
  <si>
    <t>500/206</t>
  </si>
  <si>
    <t>000  1400  0000000  000  300</t>
  </si>
  <si>
    <t>000  1004  0000000  000  320</t>
  </si>
  <si>
    <t>000  1003  0000000  000  242</t>
  </si>
  <si>
    <t>000  1003  0000000  000  250</t>
  </si>
  <si>
    <t>15/90</t>
  </si>
  <si>
    <t>15/91</t>
  </si>
  <si>
    <t>15/92</t>
  </si>
  <si>
    <t>15/93</t>
  </si>
  <si>
    <t>15/94</t>
  </si>
  <si>
    <t>15/95</t>
  </si>
  <si>
    <t>15/96</t>
  </si>
  <si>
    <t>000  0303  0000000  000  211</t>
  </si>
  <si>
    <t>000  0313  0000000  000  000</t>
  </si>
  <si>
    <t>4/128</t>
  </si>
  <si>
    <t>4/129</t>
  </si>
  <si>
    <t>4/130</t>
  </si>
  <si>
    <t>000  1002  0000000  000  261</t>
  </si>
  <si>
    <t>4/450</t>
  </si>
  <si>
    <t>4/451</t>
  </si>
  <si>
    <t>000 500 169</t>
  </si>
  <si>
    <t>Дорожное хозяйство (дорожные фонды)</t>
  </si>
  <si>
    <r>
      <t>иные выплаты персоналу
государственных
(муниципальных) органов, за
исключением фонда оплаты  
труда</t>
    </r>
    <r>
      <rPr>
        <b/>
        <sz val="8"/>
        <rFont val="Tahoma"/>
        <family val="2"/>
        <charset val="204"/>
      </rPr>
      <t/>
    </r>
  </si>
  <si>
    <t>500/221</t>
  </si>
  <si>
    <t>000 500 221</t>
  </si>
  <si>
    <t>500/222</t>
  </si>
  <si>
    <t>000 500 222</t>
  </si>
  <si>
    <t>000  0703  0000000  000  200</t>
  </si>
  <si>
    <t>4/153</t>
  </si>
  <si>
    <t>000  0208  0000000  000  220</t>
  </si>
  <si>
    <t>приобретение оборудования для объектов жильщно-коммунального хозяйства</t>
  </si>
  <si>
    <t>000  1302  0000000  000  232</t>
  </si>
  <si>
    <t>000  0700  0000000  000  241</t>
  </si>
  <si>
    <t>000 500 387</t>
  </si>
  <si>
    <t>500/388</t>
  </si>
  <si>
    <t>000  0906  0000000  000  262</t>
  </si>
  <si>
    <t>8/269</t>
  </si>
  <si>
    <t>8/270</t>
  </si>
  <si>
    <t>3/237</t>
  </si>
  <si>
    <t>3/238</t>
  </si>
  <si>
    <t>000  0708  0000000  000  260</t>
  </si>
  <si>
    <t>000  0207  0000000  000  251</t>
  </si>
  <si>
    <t>8/217</t>
  </si>
  <si>
    <t>000  0301  0000000  000  220</t>
  </si>
  <si>
    <t>4/454</t>
  </si>
  <si>
    <t>4/455</t>
  </si>
  <si>
    <t>4/456</t>
  </si>
  <si>
    <t>4/457</t>
  </si>
  <si>
    <t>4/458</t>
  </si>
  <si>
    <t>2/490</t>
  </si>
  <si>
    <t>2/491</t>
  </si>
  <si>
    <t>3/1</t>
  </si>
  <si>
    <t>3/2</t>
  </si>
  <si>
    <t>000  0903  0000000  000  211</t>
  </si>
  <si>
    <t>000  1301  0000000  000  260</t>
  </si>
  <si>
    <t>8/228</t>
  </si>
  <si>
    <t>8/229</t>
  </si>
  <si>
    <t>8/230</t>
  </si>
  <si>
    <t>8/231</t>
  </si>
  <si>
    <t>000  0603  0000000  000  226</t>
  </si>
  <si>
    <t>000  0601  0000000  000  260</t>
  </si>
  <si>
    <t>000  0205  0000000  000  213</t>
  </si>
  <si>
    <t>000  0409  0000000  000  250</t>
  </si>
  <si>
    <t>000  1105  0000000  000  210</t>
  </si>
  <si>
    <t>9/19</t>
  </si>
  <si>
    <t>8/20</t>
  </si>
  <si>
    <t>9/20</t>
  </si>
  <si>
    <t>8/21</t>
  </si>
  <si>
    <t>9/21</t>
  </si>
  <si>
    <t>услуги в области информационных технологий</t>
  </si>
  <si>
    <t>3/302</t>
  </si>
  <si>
    <t>3/303</t>
  </si>
  <si>
    <t>000  0505  0000000  000  220</t>
  </si>
  <si>
    <t>000  0308  0000000  000  220</t>
  </si>
  <si>
    <t>000  0907  0000000  000  240</t>
  </si>
  <si>
    <t>000  0113  0000000  000  213</t>
  </si>
  <si>
    <t>000  1000  0000000  000  300</t>
  </si>
  <si>
    <t>000  1000  0000000  000  232</t>
  </si>
  <si>
    <t>9/23</t>
  </si>
  <si>
    <t>8/24</t>
  </si>
  <si>
    <t>9/24</t>
  </si>
  <si>
    <t>000  0104  0000000  121  211</t>
  </si>
  <si>
    <t>000  0303  0000000  000  251</t>
  </si>
  <si>
    <t>000  0313  0000000  000  210</t>
  </si>
  <si>
    <t>000  0703  0000000  000  242</t>
  </si>
  <si>
    <t>4/391</t>
  </si>
  <si>
    <t>000  1300  0000000  000  220</t>
  </si>
  <si>
    <t>10/45</t>
  </si>
  <si>
    <t>10/46</t>
  </si>
  <si>
    <t>10/47</t>
  </si>
  <si>
    <t>10/48</t>
  </si>
  <si>
    <t>10/49</t>
  </si>
  <si>
    <t>10/50</t>
  </si>
  <si>
    <t>000  0200  0000000  000  310</t>
  </si>
  <si>
    <t>000  0100  0000000  000  240</t>
  </si>
  <si>
    <t>000  0501  0000000  000  262</t>
  </si>
  <si>
    <t>15/56</t>
  </si>
  <si>
    <t>15/57</t>
  </si>
  <si>
    <t>15/58</t>
  </si>
  <si>
    <t>15/59</t>
  </si>
  <si>
    <t>000  0604  0000000  000  263</t>
  </si>
  <si>
    <t>000  0604  0000000  000  290</t>
  </si>
  <si>
    <t>000  0103  0000000  000  330</t>
  </si>
  <si>
    <t>2/310</t>
  </si>
  <si>
    <t>2/311</t>
  </si>
  <si>
    <t>2/312</t>
  </si>
  <si>
    <t>000  0703  0000000  000  260</t>
  </si>
  <si>
    <t>000  0906  0000000  000  211</t>
  </si>
  <si>
    <t>000  0901  0000000  000  241</t>
  </si>
  <si>
    <t>000  0901  0000000  000  242</t>
  </si>
  <si>
    <t>500/26</t>
  </si>
  <si>
    <t>6/82</t>
  </si>
  <si>
    <t>Государственные и муниципальные программы</t>
  </si>
  <si>
    <t>000  0202  0000000  000  300</t>
  </si>
  <si>
    <t>6/172</t>
  </si>
  <si>
    <t>6/173</t>
  </si>
  <si>
    <t>6/174</t>
  </si>
  <si>
    <t>6/175</t>
  </si>
  <si>
    <t>6/176</t>
  </si>
  <si>
    <t>000  0102  0000000  000  261</t>
  </si>
  <si>
    <t>12/48</t>
  </si>
  <si>
    <t>000  0305  0000000  000  240</t>
  </si>
  <si>
    <t>000  0900  0000000  000  000</t>
  </si>
  <si>
    <t>000  1102  0000000  000  253</t>
  </si>
  <si>
    <t>Благоустройство дворовых территорий</t>
  </si>
  <si>
    <t>000  0203  0000000  000  310</t>
  </si>
  <si>
    <t>Профессиональная подготовка, переподготовка и повышение квалификации</t>
  </si>
  <si>
    <t xml:space="preserve"> </t>
  </si>
  <si>
    <t>000  0113  0000000  000  300</t>
  </si>
  <si>
    <t>000  1105  0000000  000  240</t>
  </si>
  <si>
    <t>000  1105  0000000  000  241</t>
  </si>
  <si>
    <t>500/148</t>
  </si>
  <si>
    <t>2/164</t>
  </si>
  <si>
    <t>2/165</t>
  </si>
  <si>
    <t>2/166</t>
  </si>
  <si>
    <t>2/167</t>
  </si>
  <si>
    <t>2/168</t>
  </si>
  <si>
    <t>2/169</t>
  </si>
  <si>
    <t>2/170</t>
  </si>
  <si>
    <t>12/186</t>
  </si>
  <si>
    <t>12/187</t>
  </si>
  <si>
    <t>Наименование показателя</t>
  </si>
  <si>
    <t>2/84</t>
  </si>
  <si>
    <t>2/85</t>
  </si>
  <si>
    <t>000  0707  0000000  000  000</t>
  </si>
  <si>
    <t>000  1006  0000000  000  226</t>
  </si>
  <si>
    <t>3/226</t>
  </si>
  <si>
    <t>3/227</t>
  </si>
  <si>
    <t>3/228</t>
  </si>
  <si>
    <t>3/229</t>
  </si>
  <si>
    <t>2/62</t>
  </si>
  <si>
    <t>000  0904  0000000  000  330</t>
  </si>
  <si>
    <t>000  1102  0000000  000  242</t>
  </si>
  <si>
    <t>500/305</t>
  </si>
  <si>
    <t>000  1004  0000000  000  251</t>
  </si>
  <si>
    <t>000  0901  0000000  000  000</t>
  </si>
  <si>
    <t>11/241</t>
  </si>
  <si>
    <t>3/342</t>
  </si>
  <si>
    <t>3/343</t>
  </si>
  <si>
    <t>3/344</t>
  </si>
  <si>
    <t>3/345</t>
  </si>
  <si>
    <t>10/131</t>
  </si>
  <si>
    <r>
      <t xml:space="preserve">000  0113  0000000  </t>
    </r>
    <r>
      <rPr>
        <sz val="8"/>
        <color indexed="10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297</t>
    </r>
  </si>
  <si>
    <t>000  0113  0000000  831  297</t>
  </si>
  <si>
    <t>000  0113  0000000  853  297</t>
  </si>
  <si>
    <t>000  0113  0000000  244  343</t>
  </si>
  <si>
    <t>000  0903  0000000  000  340</t>
  </si>
  <si>
    <t>11/49</t>
  </si>
  <si>
    <t>10/232</t>
  </si>
  <si>
    <t>10/233</t>
  </si>
  <si>
    <t>10/234</t>
  </si>
  <si>
    <t>10/235</t>
  </si>
  <si>
    <t>000  1002  0000000  000  253</t>
  </si>
  <si>
    <t>000  0705  0000000  000  263</t>
  </si>
  <si>
    <t>000  0203  0000000  244  340</t>
  </si>
  <si>
    <t>000  0309  0000000  540  251</t>
  </si>
  <si>
    <t>000  0412  0000000  540  251</t>
  </si>
  <si>
    <t>000  1004  0000000  000  232</t>
  </si>
  <si>
    <t>000  0301  0000000  000  224</t>
  </si>
  <si>
    <t>000  0306  0000000  000  261</t>
  </si>
  <si>
    <t>000  0303  0000000  000  240</t>
  </si>
  <si>
    <t>9/149</t>
  </si>
  <si>
    <t>000  1003  0000000  000  530</t>
  </si>
  <si>
    <t>Охрана семьи и детства</t>
  </si>
  <si>
    <t>000  1204  0000000  000  330</t>
  </si>
  <si>
    <t>000  0202  0000000  000  250</t>
  </si>
  <si>
    <t>000  0908  0000000  000  261</t>
  </si>
  <si>
    <t>000 500 237</t>
  </si>
  <si>
    <t>500/238</t>
  </si>
  <si>
    <t>10/339</t>
  </si>
  <si>
    <t>10/340</t>
  </si>
  <si>
    <t>10/341</t>
  </si>
  <si>
    <t>10/342</t>
  </si>
  <si>
    <t>10/343</t>
  </si>
  <si>
    <t>000  1401  0000000  000  221</t>
  </si>
  <si>
    <t>12/54</t>
  </si>
  <si>
    <t>000  0504  0000000  000  232</t>
  </si>
  <si>
    <t>000  1302  0000000  000  260</t>
  </si>
  <si>
    <t>000  0907  0000000  000  241</t>
  </si>
  <si>
    <t>000  0907  0000000  000  242</t>
  </si>
  <si>
    <t>000  0907  0000000  000  250</t>
  </si>
  <si>
    <t>000  0703  0000000  000  250</t>
  </si>
  <si>
    <t>000  0202  0000000  000  252</t>
  </si>
  <si>
    <t>000  0108  0000000  000  260</t>
  </si>
  <si>
    <t>000  0500  0000000  000  200</t>
  </si>
  <si>
    <t>000  1003  0000000  000  261</t>
  </si>
  <si>
    <t>000  0502  0000000  000  224</t>
  </si>
  <si>
    <t>000  0502  0000000  000  225</t>
  </si>
  <si>
    <t>000  0502  0000000  000  226</t>
  </si>
  <si>
    <t>000  0305  0000000  000  226</t>
  </si>
  <si>
    <t>Расходы, осуществляемые за счет субвенций, поступающих от других бюджетов бюджетной системы</t>
  </si>
  <si>
    <t>8/337</t>
  </si>
  <si>
    <t>8/338</t>
  </si>
  <si>
    <t>8/339</t>
  </si>
  <si>
    <t>000  1000  0000000  000  220</t>
  </si>
  <si>
    <t>000  0804  0000000  000  530</t>
  </si>
  <si>
    <t>Здравоохранение</t>
  </si>
  <si>
    <t>6/21</t>
  </si>
  <si>
    <t>000  0801  0000000  244  340</t>
  </si>
  <si>
    <t>000  1105  0000000  000  225</t>
  </si>
  <si>
    <t>000  0705  0000000  000  230</t>
  </si>
  <si>
    <t>000  0705  0000000  000  231</t>
  </si>
  <si>
    <t>000  0600  0000000  000  225</t>
  </si>
  <si>
    <t>000  0305  0000000  000  211</t>
  </si>
  <si>
    <t>12/136</t>
  </si>
  <si>
    <t>8/125</t>
  </si>
  <si>
    <t>9/125</t>
  </si>
  <si>
    <t>8/126</t>
  </si>
  <si>
    <t>000  0310  0000000  244  340</t>
  </si>
  <si>
    <t>000  0901  0000000  000  222</t>
  </si>
  <si>
    <t>000  0200  0000000  000  266</t>
  </si>
  <si>
    <t>0107,,,880</t>
  </si>
  <si>
    <t>9/122</t>
  </si>
  <si>
    <t>8/123</t>
  </si>
  <si>
    <t>3/23</t>
  </si>
  <si>
    <t>3/24</t>
  </si>
  <si>
    <t>000  0602  0000000  000  211</t>
  </si>
  <si>
    <t>000  0804  0000000  000  263</t>
  </si>
  <si>
    <r>
      <t xml:space="preserve">000  0800  0000000 </t>
    </r>
    <r>
      <rPr>
        <sz val="8"/>
        <color indexed="10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228</t>
    </r>
  </si>
  <si>
    <t>000  0800  0000000  000  291</t>
  </si>
  <si>
    <t>000  0307  0000000  000  224</t>
  </si>
  <si>
    <t>000 500 257</t>
  </si>
  <si>
    <t>10/38</t>
  </si>
  <si>
    <t>10/39</t>
  </si>
  <si>
    <t>15/113</t>
  </si>
  <si>
    <t>15/114</t>
  </si>
  <si>
    <t>000 500 191</t>
  </si>
  <si>
    <t>500/192</t>
  </si>
  <si>
    <t>000  1403  0000000  000  500</t>
  </si>
  <si>
    <t>11/196</t>
  </si>
  <si>
    <t>000  0206  0000000  000  340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</si>
  <si>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</si>
  <si>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в сфере образования</t>
  </si>
  <si>
    <t>000  0501  0000000  000  200</t>
  </si>
  <si>
    <t>000  0501  0000000  000  210</t>
  </si>
  <si>
    <t>000  1001  0000000  000  230</t>
  </si>
  <si>
    <t>000  1001  0000000  000  231</t>
  </si>
  <si>
    <t>000  0205  0000000  000  000</t>
  </si>
  <si>
    <t>000  0800  0000000  244  349</t>
  </si>
  <si>
    <t>9/64</t>
  </si>
  <si>
    <r>
      <t xml:space="preserve">000  0801  0000000 </t>
    </r>
    <r>
      <rPr>
        <sz val="8"/>
        <color indexed="10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228</t>
    </r>
  </si>
  <si>
    <t>000  0801  0000000  000  291</t>
  </si>
  <si>
    <t>000  0801  0000000  851  291</t>
  </si>
  <si>
    <t>000  0707  0000000  000  242</t>
  </si>
  <si>
    <t>000  0207  0000000  000  260</t>
  </si>
  <si>
    <t>000  1202  0000000  000  500</t>
  </si>
  <si>
    <t>000  0209  0000000  000  211</t>
  </si>
  <si>
    <t>000  0602  0000000  000  200</t>
  </si>
  <si>
    <t>000 500 087</t>
  </si>
  <si>
    <t>000  0803  0000000  000  225</t>
  </si>
  <si>
    <t>000  0903  0000000  000  261</t>
  </si>
  <si>
    <t>2/429</t>
  </si>
  <si>
    <t>2/430</t>
  </si>
  <si>
    <t>2/431</t>
  </si>
  <si>
    <t>000  0502  0000000  000  231</t>
  </si>
  <si>
    <t>000  0208  0000000  000  223</t>
  </si>
  <si>
    <t>000  1005  0000000  000  211</t>
  </si>
  <si>
    <t>000  0603  0000000  000  253</t>
  </si>
  <si>
    <t>000  0704  0000000  000  310</t>
  </si>
  <si>
    <t>Другие вопросы в области национальной обороны</t>
  </si>
  <si>
    <t>медицинские услуги и санитарно-эпидемиологические работы и услуги (не связанные с содержанием имущества)</t>
  </si>
  <si>
    <t>500/179</t>
  </si>
  <si>
    <t>500/122</t>
  </si>
  <si>
    <t>000 500 122</t>
  </si>
  <si>
    <t>3/78</t>
  </si>
  <si>
    <t>3/79</t>
  </si>
  <si>
    <t>000  0701  0000000  000  225</t>
  </si>
  <si>
    <t>000  0605  0000000  000  251</t>
  </si>
  <si>
    <t>8/97</t>
  </si>
  <si>
    <t>000  0600  0000000  000  226</t>
  </si>
  <si>
    <t>000  0400  0000000  000  263</t>
  </si>
  <si>
    <t>000  1002  0000000  000  232</t>
  </si>
  <si>
    <t>000  0502  0000000  000  260</t>
  </si>
  <si>
    <t>000  0704  0000000  000  211</t>
  </si>
  <si>
    <t>000  1202  0000000  000  225</t>
  </si>
  <si>
    <t>000  0800  0000000  000  310</t>
  </si>
  <si>
    <t>000  1201  0000000  000  000</t>
  </si>
  <si>
    <t>000  1201  0000000  000  200</t>
  </si>
  <si>
    <t>000  0303  0000000  000  231</t>
  </si>
  <si>
    <t>000  0203  0000000  000  263</t>
  </si>
  <si>
    <t>000  0906  0000000  000  231</t>
  </si>
  <si>
    <t>000  0112  0000000  000  213</t>
  </si>
  <si>
    <t>000  0707  0000000  000  213</t>
  </si>
  <si>
    <t>Миграционная политика</t>
  </si>
  <si>
    <t>000  0904  0000000  000  310</t>
  </si>
  <si>
    <t>000 500 407</t>
  </si>
  <si>
    <t>500/408</t>
  </si>
  <si>
    <t>ст. 241 "Безвозмездные перечисления государственным и муниципальным организациям"</t>
  </si>
  <si>
    <t>8/283</t>
  </si>
  <si>
    <t>4/382</t>
  </si>
  <si>
    <t>4/383</t>
  </si>
  <si>
    <t>4/384</t>
  </si>
  <si>
    <t>000  0705  0000000  000  223</t>
  </si>
  <si>
    <t>000  0107  0000000  000  240</t>
  </si>
  <si>
    <t>000  1201  0000000  000  262</t>
  </si>
  <si>
    <t>000  0803  0000000  000  263</t>
  </si>
  <si>
    <t>000 500 535</t>
  </si>
  <si>
    <t>500/536</t>
  </si>
  <si>
    <t>000  0209  0000000  000  252</t>
  </si>
  <si>
    <t>000  0701  0000000  000  262</t>
  </si>
  <si>
    <t>000  0313  0000000  000  300</t>
  </si>
  <si>
    <t>5/17</t>
  </si>
  <si>
    <t>000  0800  0000000  000  212</t>
  </si>
  <si>
    <t>000  0602  0000000  000  261</t>
  </si>
  <si>
    <t>000 500 449</t>
  </si>
  <si>
    <t>500/450</t>
  </si>
  <si>
    <t>000 500 162</t>
  </si>
  <si>
    <t>услуги охраны по договорам (вневедомственная, пожарная и др.)</t>
  </si>
  <si>
    <t>500/163</t>
  </si>
  <si>
    <t>000 500 163</t>
  </si>
  <si>
    <t>500/164</t>
  </si>
  <si>
    <t>000  0305  0000000  000  210</t>
  </si>
  <si>
    <t>11/18</t>
  </si>
  <si>
    <t>11/19</t>
  </si>
  <si>
    <t>11/20</t>
  </si>
  <si>
    <t>11/21</t>
  </si>
  <si>
    <t>000  1201  0000000  000  226</t>
  </si>
  <si>
    <t>500/270</t>
  </si>
  <si>
    <t>000 500 270</t>
  </si>
  <si>
    <t>500/291</t>
  </si>
  <si>
    <t>000  1204  0000000  000  310</t>
  </si>
  <si>
    <t>4/279</t>
  </si>
  <si>
    <t>3/305</t>
  </si>
  <si>
    <t>Обеспечение проведения выборов и референдумов</t>
  </si>
  <si>
    <t>000  0205  0000000  000  241</t>
  </si>
  <si>
    <t>000  1301  0000000  000  241</t>
  </si>
  <si>
    <t>10/257</t>
  </si>
  <si>
    <t>10/258</t>
  </si>
  <si>
    <t>10/259</t>
  </si>
  <si>
    <t>10/260</t>
  </si>
  <si>
    <t>10/261</t>
  </si>
  <si>
    <t>10/262</t>
  </si>
  <si>
    <t>10/263</t>
  </si>
  <si>
    <t>000  0705  0000000  000  221</t>
  </si>
  <si>
    <t>000  0113  0000000  000  260</t>
  </si>
  <si>
    <t>9/121</t>
  </si>
  <si>
    <t>8/122</t>
  </si>
  <si>
    <t>000  0902  0000000  000  213</t>
  </si>
  <si>
    <t>000  0313  0000000  000  223</t>
  </si>
  <si>
    <t>500/438</t>
  </si>
  <si>
    <t>000 500 438</t>
  </si>
  <si>
    <t>000  0704  0000000  000  262</t>
  </si>
  <si>
    <t>000  0906  0000000  000  232</t>
  </si>
  <si>
    <t>2/338</t>
  </si>
  <si>
    <t>000  0500  0000000  000  225</t>
  </si>
  <si>
    <t>000  1203  0000000  000  252</t>
  </si>
  <si>
    <t>000  1203  0000000  000  253</t>
  </si>
  <si>
    <t>14/9</t>
  </si>
  <si>
    <t>000  0312  0000000  000  000</t>
  </si>
  <si>
    <t>500/425</t>
  </si>
  <si>
    <t>000 500 425</t>
  </si>
  <si>
    <t>500/426</t>
  </si>
  <si>
    <t>000 500 426</t>
  </si>
  <si>
    <t>500/105</t>
  </si>
  <si>
    <t>000 500 105</t>
  </si>
  <si>
    <t>500/106</t>
  </si>
  <si>
    <t>000 500 106</t>
  </si>
  <si>
    <t>500/58</t>
  </si>
  <si>
    <t>000 500 058</t>
  </si>
  <si>
    <t>500/59</t>
  </si>
  <si>
    <t>000 500 059</t>
  </si>
  <si>
    <t>000  0111  0000000  000  500</t>
  </si>
  <si>
    <t>приобретение иного оборудованя</t>
  </si>
  <si>
    <t>500/439</t>
  </si>
  <si>
    <t>000  0602  0000000  000  263</t>
  </si>
  <si>
    <t>000  0905  0000000  000  260</t>
  </si>
  <si>
    <t>000  1400  0000000  000  340</t>
  </si>
  <si>
    <t>000  0204  0000000  000  263</t>
  </si>
  <si>
    <t>500/348</t>
  </si>
  <si>
    <t>000 500 348</t>
  </si>
  <si>
    <t>500/349</t>
  </si>
  <si>
    <t>000 500 349</t>
  </si>
  <si>
    <t>000  1101  0000000  000  220</t>
  </si>
  <si>
    <t>000  0200  0000000  000  251</t>
  </si>
  <si>
    <t>5/48</t>
  </si>
  <si>
    <t>выплата дополнительного ежемесячного обеспечения к пенсиям муниципальных служащих</t>
  </si>
  <si>
    <t>3/322</t>
  </si>
  <si>
    <t>000  0100  0000000  000  222</t>
  </si>
  <si>
    <t>02530 0000 000</t>
  </si>
  <si>
    <t>02536 0000 000</t>
  </si>
  <si>
    <t>000  0306  0000000  000  262</t>
  </si>
  <si>
    <t>000  1100  0000000  000  231</t>
  </si>
  <si>
    <t>000  0703  0000000  000  330</t>
  </si>
  <si>
    <t>10/157</t>
  </si>
  <si>
    <t>500/267</t>
  </si>
  <si>
    <t>000  0802  0000000  000  250</t>
  </si>
  <si>
    <t>11/135</t>
  </si>
  <si>
    <t>11/136</t>
  </si>
  <si>
    <t>11/137</t>
  </si>
  <si>
    <t>000  0504  0000000  000  240</t>
  </si>
  <si>
    <t>000  1204  0000000  000  262</t>
  </si>
  <si>
    <t>000  1204  0000000  000  263</t>
  </si>
  <si>
    <t>000 500 201</t>
  </si>
  <si>
    <t>500/202</t>
  </si>
  <si>
    <t>000  0701  0000000  000  300</t>
  </si>
  <si>
    <t>3/285</t>
  </si>
  <si>
    <t>3/286</t>
  </si>
  <si>
    <t>3/232</t>
  </si>
  <si>
    <t>3/233</t>
  </si>
  <si>
    <t>3/234</t>
  </si>
  <si>
    <t>3/235</t>
  </si>
  <si>
    <t>3/236</t>
  </si>
  <si>
    <t>2/59</t>
  </si>
  <si>
    <t>2/60</t>
  </si>
  <si>
    <t>2/61</t>
  </si>
  <si>
    <t>10/40</t>
  </si>
  <si>
    <t>3/170</t>
  </si>
  <si>
    <t>3/171</t>
  </si>
  <si>
    <t>000  0708  0000000  000  210</t>
  </si>
  <si>
    <t>15/103</t>
  </si>
  <si>
    <t>15/104</t>
  </si>
  <si>
    <t>000  0701  0000000  000  211</t>
  </si>
  <si>
    <t>000  0306  0000000  000  222</t>
  </si>
  <si>
    <t>500/86</t>
  </si>
  <si>
    <t>000  1002  0000000  000  250</t>
  </si>
  <si>
    <t>000  1002  0000000  000  251</t>
  </si>
  <si>
    <t>15/112</t>
  </si>
  <si>
    <t>000  0905  0000000  000  213</t>
  </si>
  <si>
    <t>0800  111</t>
  </si>
  <si>
    <t>000 500 458</t>
  </si>
  <si>
    <t>000  0201  0000000  000  225</t>
  </si>
  <si>
    <t>000  0412  0000000  000  220</t>
  </si>
  <si>
    <t>000  0302  0000000  000  210</t>
  </si>
  <si>
    <t>000  0302  0000000  000  211</t>
  </si>
  <si>
    <t>000 500 030</t>
  </si>
  <si>
    <t>газоснабжение</t>
  </si>
  <si>
    <t>500/47</t>
  </si>
  <si>
    <t>000  0100  0000000  000  250</t>
  </si>
  <si>
    <t>000  1401  0000000  000  340</t>
  </si>
  <si>
    <t>000  1401  0000000  000  300</t>
  </si>
  <si>
    <t>000  0900  0000000  000  232</t>
  </si>
  <si>
    <t>Межбюджетные трансферты бюджетам субъектов Российской Федерации и муниципальных образований</t>
  </si>
  <si>
    <t>11/3</t>
  </si>
  <si>
    <t>11/4</t>
  </si>
  <si>
    <t>8/273</t>
  </si>
  <si>
    <t>3/333</t>
  </si>
  <si>
    <t>4/232</t>
  </si>
  <si>
    <t>4/233</t>
  </si>
  <si>
    <t>8/149</t>
  </si>
  <si>
    <t>000  0903  0000000  000  232</t>
  </si>
  <si>
    <t>000  1104  0000000  000  231</t>
  </si>
  <si>
    <t>000  0105  0000000  000  310</t>
  </si>
  <si>
    <t>500/248</t>
  </si>
  <si>
    <t>500/301</t>
  </si>
  <si>
    <t>000  0701  0000000  000  250</t>
  </si>
  <si>
    <t>000  0204  0000000  000  530</t>
  </si>
  <si>
    <t>000  0309  0000000  000  221</t>
  </si>
  <si>
    <t>000  0309  0000000  000  222</t>
  </si>
  <si>
    <t>000  0309  0000000  000  223</t>
  </si>
  <si>
    <t>000  0600  0000000  000  212</t>
  </si>
  <si>
    <t>000  0900  0000000  000  530</t>
  </si>
  <si>
    <t>000  0106  0000000  000  242</t>
  </si>
  <si>
    <t>2/237</t>
  </si>
  <si>
    <t>2/238</t>
  </si>
  <si>
    <t>2/239</t>
  </si>
  <si>
    <t>Санитарно-эпидемиологическое благополучие</t>
  </si>
  <si>
    <t>000  0907  0000000  000  000</t>
  </si>
  <si>
    <t>14/3</t>
  </si>
  <si>
    <t>000  0300  0000000  000  240</t>
  </si>
  <si>
    <t>Транспортные услуги</t>
  </si>
  <si>
    <t>Другие вопросы в области физической культуры и спорта</t>
  </si>
  <si>
    <t>Обслуживание внутреннего долга</t>
  </si>
  <si>
    <t>8/168</t>
  </si>
  <si>
    <t>текущий ремонт объектов социально-культурной сферы</t>
  </si>
  <si>
    <t>2/443</t>
  </si>
  <si>
    <t>2/444</t>
  </si>
  <si>
    <t>000  0701  0000000  000  200</t>
  </si>
  <si>
    <t>4/15</t>
  </si>
  <si>
    <t>500/300</t>
  </si>
  <si>
    <t>000  0110  0000000  000  240</t>
  </si>
  <si>
    <t>3/293</t>
  </si>
  <si>
    <t>3/294</t>
  </si>
  <si>
    <t>3/295</t>
  </si>
  <si>
    <t>3/296</t>
  </si>
  <si>
    <t>000  0113  0000000  244  225</t>
  </si>
  <si>
    <t>000  0113  0000000  244  226</t>
  </si>
  <si>
    <t>000 500 358</t>
  </si>
  <si>
    <t>000  0803  0000000  000  200</t>
  </si>
  <si>
    <t>000  1101  0000000  000  225</t>
  </si>
  <si>
    <t>000  1101  0000000  000  226</t>
  </si>
  <si>
    <t>000  1103  0000000  000  253</t>
  </si>
  <si>
    <t>000  0104  0000000  000  251</t>
  </si>
  <si>
    <t>10/133</t>
  </si>
  <si>
    <t>10/134</t>
  </si>
  <si>
    <t>10/172</t>
  </si>
  <si>
    <t>000  0101  0000000  000  232</t>
  </si>
  <si>
    <t>000 500 371</t>
  </si>
  <si>
    <t>000  0111  0000000  000  252</t>
  </si>
  <si>
    <t>000 500 417</t>
  </si>
  <si>
    <t>000  0110  0000000  000  213</t>
  </si>
  <si>
    <t>000  0208  0000000  000  300</t>
  </si>
  <si>
    <t>000 500 447</t>
  </si>
  <si>
    <t>000  0206  0000000  000  225</t>
  </si>
  <si>
    <t>000  0206  0000000  000  226</t>
  </si>
  <si>
    <t>2/401</t>
  </si>
  <si>
    <t>2/402</t>
  </si>
  <si>
    <t>2/403</t>
  </si>
  <si>
    <t>2/404</t>
  </si>
  <si>
    <t>2/405</t>
  </si>
  <si>
    <t>2/406</t>
  </si>
  <si>
    <t>000  0201  0000000  000  230</t>
  </si>
  <si>
    <t>000  0201  0000000  000  231</t>
  </si>
  <si>
    <t>000  0409  0000000  000  232</t>
  </si>
  <si>
    <t>000  1401  0000000  000  262</t>
  </si>
  <si>
    <t>4/158</t>
  </si>
  <si>
    <t>12/208</t>
  </si>
  <si>
    <t>000  0201  0000000  000  232</t>
  </si>
  <si>
    <t>000  0201  0000000  000  240</t>
  </si>
  <si>
    <t>500/317</t>
  </si>
  <si>
    <t>000 500 317</t>
  </si>
  <si>
    <t>0801…111</t>
  </si>
  <si>
    <t>0801…112</t>
  </si>
  <si>
    <t>0801…119</t>
  </si>
  <si>
    <t>0801…242</t>
  </si>
  <si>
    <t>0801…244</t>
  </si>
  <si>
    <t>10/236</t>
  </si>
  <si>
    <t>10/237</t>
  </si>
  <si>
    <t>000  0101  0000000  000  241</t>
  </si>
  <si>
    <t>000  1100  0000000  000  260</t>
  </si>
  <si>
    <t>000  0706  0000000  000  530</t>
  </si>
  <si>
    <t>000 500 275</t>
  </si>
  <si>
    <t>500/276</t>
  </si>
  <si>
    <t>Спорт высших достижений</t>
  </si>
  <si>
    <t>000  1200  0000000  000  300</t>
  </si>
  <si>
    <t>000  0209  0000000  000  212</t>
  </si>
  <si>
    <t>000  0209  0000000  000  213</t>
  </si>
  <si>
    <t>000  0110  0000000  000  000</t>
  </si>
  <si>
    <t>000  0802  0000000  000  260</t>
  </si>
  <si>
    <t>000  0314  0000000  000  242</t>
  </si>
  <si>
    <t>000  0314  0000000  000  250</t>
  </si>
  <si>
    <t>500/477</t>
  </si>
  <si>
    <t>10/137</t>
  </si>
  <si>
    <t>000  0308  0000000  000  263</t>
  </si>
  <si>
    <t>000  0308  0000000  000  290</t>
  </si>
  <si>
    <t>000  0308  0000000  000  300</t>
  </si>
  <si>
    <t>Увеличение стоимости непроизведенных активов</t>
  </si>
  <si>
    <t>8/85</t>
  </si>
  <si>
    <t>9/85</t>
  </si>
  <si>
    <t>приобретение иных зданий, сооружений и помещений</t>
  </si>
  <si>
    <t>500/423</t>
  </si>
  <si>
    <t>000 500 423</t>
  </si>
  <si>
    <t>000  0110  0000000  000  200</t>
  </si>
  <si>
    <t>10/83</t>
  </si>
  <si>
    <t>000  1100  0000000  000  213</t>
  </si>
  <si>
    <t>000  0800  0000000  000  292</t>
  </si>
  <si>
    <r>
      <t xml:space="preserve">000  0800  0000000 </t>
    </r>
    <r>
      <rPr>
        <sz val="8"/>
        <color indexed="10"/>
        <rFont val="Arial"/>
        <family val="2"/>
        <charset val="204"/>
      </rPr>
      <t xml:space="preserve"> 000</t>
    </r>
    <r>
      <rPr>
        <sz val="8"/>
        <color indexed="8"/>
        <rFont val="Arial"/>
        <family val="2"/>
        <charset val="204"/>
      </rPr>
      <t xml:space="preserve">  296</t>
    </r>
  </si>
  <si>
    <r>
      <t xml:space="preserve">000  0800  0000000  </t>
    </r>
    <r>
      <rPr>
        <sz val="8"/>
        <color indexed="10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297</t>
    </r>
  </si>
  <si>
    <t>000  0800  0000000  244  343</t>
  </si>
  <si>
    <t>000  0800  0000000  244  344</t>
  </si>
  <si>
    <t>000  0314  0000000  000  223</t>
  </si>
  <si>
    <t>000  0409  0000000  244  225</t>
  </si>
  <si>
    <t>000  1102  0000000  000  211</t>
  </si>
  <si>
    <t>000  1102  0000000  000  212</t>
  </si>
  <si>
    <t>8/27</t>
  </si>
  <si>
    <t>9/27</t>
  </si>
  <si>
    <t>8/28</t>
  </si>
  <si>
    <t>9/28</t>
  </si>
  <si>
    <t>000 500 137</t>
  </si>
  <si>
    <t>500/138</t>
  </si>
  <si>
    <t>000 500 138</t>
  </si>
  <si>
    <t>000  0310  0000000  000  223</t>
  </si>
  <si>
    <t>000  0310  0000000  000  224</t>
  </si>
  <si>
    <t>Заготовка, переработка, хранение и обеспечение безопасности донорской крови и её компонентов</t>
  </si>
  <si>
    <t>000  0906  0000000  000  000</t>
  </si>
  <si>
    <t>000  0113  0000000  000  224</t>
  </si>
  <si>
    <t>000  1101  0000000  000  500</t>
  </si>
  <si>
    <t>000  1101  0000000  000  530</t>
  </si>
  <si>
    <t>000  0604  0000000  000  310</t>
  </si>
  <si>
    <t>4/172</t>
  </si>
  <si>
    <t>6/199</t>
  </si>
  <si>
    <t>6/200</t>
  </si>
  <si>
    <t>6/201</t>
  </si>
  <si>
    <t>000  0310  0000000  244  226</t>
  </si>
  <si>
    <t>6/128</t>
  </si>
  <si>
    <t>000  0605  0000000  000  212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</si>
  <si>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</si>
  <si>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</si>
  <si>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</si>
  <si>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r>
      <t>00301/</t>
    </r>
    <r>
      <rPr>
        <b/>
        <sz val="8"/>
        <color indexed="14"/>
        <rFont val="Arial Cyr"/>
        <charset val="204"/>
      </rPr>
      <t>121</t>
    </r>
  </si>
  <si>
    <t>000  0111  0000000  000  200</t>
  </si>
  <si>
    <t>С внесенными остатками результат исполнения бюджета (дефицит "--", профицит "+")</t>
  </si>
  <si>
    <t>000  0907  0000000  000  290</t>
  </si>
  <si>
    <t>000  0804  0000000  000  261</t>
  </si>
  <si>
    <t>000  0906  0000000  000  263</t>
  </si>
  <si>
    <t>000  0112  0000000  000  210</t>
  </si>
  <si>
    <t>000  1104  0000000  000  530</t>
  </si>
  <si>
    <t>000  1006  0000000  000  222</t>
  </si>
  <si>
    <t>000  1000  0000000  000  320</t>
  </si>
  <si>
    <t>000  0307  0000000  000  330</t>
  </si>
  <si>
    <t>10/299</t>
  </si>
  <si>
    <t>000  0502  0000000  000  340</t>
  </si>
  <si>
    <t>000  0700  0000000  000  222</t>
  </si>
  <si>
    <t>000 500 148</t>
  </si>
  <si>
    <t>500/149</t>
  </si>
  <si>
    <t>000  1005  0000000  000  330</t>
  </si>
  <si>
    <t>500/264</t>
  </si>
  <si>
    <t>000 500 264</t>
  </si>
  <si>
    <t>000  0310  0000000  000  260</t>
  </si>
  <si>
    <t>000  0500  0000000  000  220</t>
  </si>
  <si>
    <t>4/447</t>
  </si>
  <si>
    <t>4/448</t>
  </si>
  <si>
    <t>4/449</t>
  </si>
  <si>
    <t>11/17</t>
  </si>
  <si>
    <t>500/484</t>
  </si>
  <si>
    <t>000 500 532</t>
  </si>
  <si>
    <t>500/533</t>
  </si>
  <si>
    <t>000 500 533</t>
  </si>
  <si>
    <t>000  0100  0000000  000  262</t>
  </si>
  <si>
    <t>000  0706  0000000  000  231</t>
  </si>
  <si>
    <t>000  0706  0000000  000  232</t>
  </si>
  <si>
    <t>12/298</t>
  </si>
  <si>
    <t>12/299</t>
  </si>
  <si>
    <t>12/300</t>
  </si>
  <si>
    <t>12/301</t>
  </si>
  <si>
    <t>12/302</t>
  </si>
  <si>
    <t>12/303</t>
  </si>
  <si>
    <t>12/304</t>
  </si>
  <si>
    <t>12/305</t>
  </si>
  <si>
    <t>12/306</t>
  </si>
  <si>
    <t>12/307</t>
  </si>
  <si>
    <t>12/308</t>
  </si>
  <si>
    <t>12/309</t>
  </si>
  <si>
    <t>12/310</t>
  </si>
  <si>
    <t>12/311</t>
  </si>
  <si>
    <t>12/312</t>
  </si>
  <si>
    <t>12/313</t>
  </si>
  <si>
    <t>12/314</t>
  </si>
  <si>
    <t>12/315</t>
  </si>
  <si>
    <t>12/316</t>
  </si>
  <si>
    <t>12/317</t>
  </si>
  <si>
    <t>12/318</t>
  </si>
  <si>
    <t>12/319</t>
  </si>
  <si>
    <t>12/320</t>
  </si>
  <si>
    <t>12/321</t>
  </si>
  <si>
    <t>12/322</t>
  </si>
  <si>
    <t>12/323</t>
  </si>
  <si>
    <t>12/324</t>
  </si>
  <si>
    <t>12/325</t>
  </si>
  <si>
    <t>12/326</t>
  </si>
  <si>
    <t>12/327</t>
  </si>
  <si>
    <t>12/328</t>
  </si>
  <si>
    <t>12/329</t>
  </si>
  <si>
    <t>12/330</t>
  </si>
  <si>
    <t>5/56</t>
  </si>
  <si>
    <t>5/57</t>
  </si>
  <si>
    <t>5/58</t>
  </si>
  <si>
    <t>5/59</t>
  </si>
  <si>
    <t>5/60</t>
  </si>
  <si>
    <t>5/61</t>
  </si>
  <si>
    <t>5/62</t>
  </si>
  <si>
    <t>5/63</t>
  </si>
  <si>
    <t>5/64</t>
  </si>
  <si>
    <t>5/65</t>
  </si>
  <si>
    <t>5/66</t>
  </si>
  <si>
    <t>5/67</t>
  </si>
  <si>
    <t>5/68</t>
  </si>
  <si>
    <t>5/69</t>
  </si>
  <si>
    <t>5/70</t>
  </si>
  <si>
    <t>5/71</t>
  </si>
  <si>
    <t>5/72</t>
  </si>
  <si>
    <t>5/73</t>
  </si>
  <si>
    <t>5/74</t>
  </si>
  <si>
    <t>5/75</t>
  </si>
  <si>
    <t>5/76</t>
  </si>
  <si>
    <t>5/77</t>
  </si>
  <si>
    <t>5/78</t>
  </si>
  <si>
    <t>5/79</t>
  </si>
  <si>
    <t>5/80</t>
  </si>
  <si>
    <t>000  0307  0000000  000  226</t>
  </si>
  <si>
    <t>10/331</t>
  </si>
  <si>
    <t>10/332</t>
  </si>
  <si>
    <t>000  0703  0000000  000  000</t>
  </si>
  <si>
    <t>4/207</t>
  </si>
  <si>
    <t>000  1401  0000000  000  230</t>
  </si>
  <si>
    <t>000  0603  0000000  000  232</t>
  </si>
  <si>
    <t>000  0904  0000000  000  252</t>
  </si>
  <si>
    <t>500/203</t>
  </si>
  <si>
    <t>000 500 203</t>
  </si>
  <si>
    <t>500/204</t>
  </si>
  <si>
    <t>000 500 204</t>
  </si>
  <si>
    <t>500/205</t>
  </si>
  <si>
    <t>000  0701  0000000  000  252</t>
  </si>
  <si>
    <t>000  0906  0000000  000  310</t>
  </si>
  <si>
    <t>000  0501  0000000  000  263</t>
  </si>
  <si>
    <t>3/134</t>
  </si>
  <si>
    <t>3/135</t>
  </si>
  <si>
    <t>3/136</t>
  </si>
  <si>
    <t>3/137</t>
  </si>
  <si>
    <t>3/138</t>
  </si>
  <si>
    <t>000  1201  0000000  000  300</t>
  </si>
  <si>
    <t>000  0604  0000000  000  212</t>
  </si>
  <si>
    <t>000  0109  0000000  000  261</t>
  </si>
  <si>
    <t>10/123</t>
  </si>
  <si>
    <t>000  0109  0000000  000  252</t>
  </si>
  <si>
    <t>9/18</t>
  </si>
  <si>
    <t>8/19</t>
  </si>
  <si>
    <t>000  0409  0000000  000  300</t>
  </si>
  <si>
    <t>2/370</t>
  </si>
  <si>
    <t>000  1203  0000000  000  340</t>
  </si>
  <si>
    <t>000  0505  0000000  000  210</t>
  </si>
  <si>
    <t>000  0104  0000000  244  340</t>
  </si>
  <si>
    <t>000  0303  0000000  000  310</t>
  </si>
  <si>
    <t>000  1203  0000000  000  213</t>
  </si>
  <si>
    <t>000  1006  0000000  000  251</t>
  </si>
  <si>
    <t>000  0906  0000000  000  300</t>
  </si>
  <si>
    <t>2/366</t>
  </si>
  <si>
    <t>2/367</t>
  </si>
  <si>
    <t>000  0908  0000000  000  290</t>
  </si>
  <si>
    <t>000  0400  0000000  000  226</t>
  </si>
  <si>
    <t>000  1003  0000000  000  210</t>
  </si>
  <si>
    <t>000 500 272</t>
  </si>
  <si>
    <t>000  1301  0000000  000  290</t>
  </si>
  <si>
    <t>000  0701  0000000  000  231</t>
  </si>
  <si>
    <t>000  0304  0000000  000  330</t>
  </si>
  <si>
    <t>000  0909  0000000  000  224</t>
  </si>
  <si>
    <t>000  1104  0000000  000  260</t>
  </si>
  <si>
    <t>000  1104  0000000  000  261</t>
  </si>
  <si>
    <t>000  0706  0000000  000  230</t>
  </si>
  <si>
    <t>3/282</t>
  </si>
  <si>
    <t>3/283</t>
  </si>
  <si>
    <t>9/57</t>
  </si>
  <si>
    <t xml:space="preserve">  200</t>
  </si>
  <si>
    <t xml:space="preserve">  210</t>
  </si>
  <si>
    <t xml:space="preserve">  211</t>
  </si>
  <si>
    <t>000  1004  0000000  000  310</t>
  </si>
  <si>
    <t>4/401</t>
  </si>
  <si>
    <t>000  0704  0000000  000  222</t>
  </si>
  <si>
    <t>000  0300  0000000  000  346</t>
  </si>
  <si>
    <t>000  0900  0000000  000  250</t>
  </si>
  <si>
    <t>000  0313  0000000  000  252</t>
  </si>
  <si>
    <t>000  0113  0000000  000 290</t>
  </si>
  <si>
    <t>000  0205  0000000  000  260</t>
  </si>
  <si>
    <t>000  0309  0000000  000  230</t>
  </si>
  <si>
    <t>000  1200  0000000  000  530</t>
  </si>
  <si>
    <t>Телевидение и радиовещание</t>
  </si>
  <si>
    <t>000  0307  0000000  000  261</t>
  </si>
  <si>
    <t>000  0307  0000000  000  262</t>
  </si>
  <si>
    <t>000  0504  0000000  000  253</t>
  </si>
  <si>
    <t>000  0300  0000000  000  224</t>
  </si>
  <si>
    <t>000  0409  0000000  244  310</t>
  </si>
  <si>
    <t>000  0409  0000000  000  212</t>
  </si>
  <si>
    <t>000  0409  0000000  000  213</t>
  </si>
  <si>
    <t>000  0802  0000000  000  210</t>
  </si>
  <si>
    <t>000  0802  0000000  000  211</t>
  </si>
  <si>
    <t>000  0112  0000000  000  242</t>
  </si>
  <si>
    <t>000  0112  0000000  000  250</t>
  </si>
  <si>
    <t>000  0703  0000000  000  300</t>
  </si>
  <si>
    <t>3/316</t>
  </si>
  <si>
    <t>000  0908  0000000  000  262</t>
  </si>
  <si>
    <t>000  0301  0000000  000  500</t>
  </si>
  <si>
    <t>000  0200  0000000  000  340</t>
  </si>
  <si>
    <t>500/41</t>
  </si>
  <si>
    <t>000 500 041</t>
  </si>
  <si>
    <t>500/42</t>
  </si>
  <si>
    <t>000 500 042</t>
  </si>
  <si>
    <t>отопление</t>
  </si>
  <si>
    <t>000  0601  0000000  000  000</t>
  </si>
  <si>
    <t>15/106</t>
  </si>
  <si>
    <t>000  0601  0000000  000  225</t>
  </si>
  <si>
    <t>3/223</t>
  </si>
  <si>
    <t>000  1004  0000000  000  250</t>
  </si>
  <si>
    <t>000  0804  0000000  000  252</t>
  </si>
  <si>
    <t>2/288</t>
  </si>
  <si>
    <t>000  0207  0000000  000  224</t>
  </si>
  <si>
    <t>4/225</t>
  </si>
  <si>
    <t>500/146</t>
  </si>
  <si>
    <t>000 500 146</t>
  </si>
  <si>
    <t>иной муниципальный долг</t>
  </si>
  <si>
    <t>500/243</t>
  </si>
  <si>
    <t>000 500 243</t>
  </si>
  <si>
    <t>500/12</t>
  </si>
  <si>
    <t>6/69</t>
  </si>
  <si>
    <t>6/70</t>
  </si>
  <si>
    <t>6/71</t>
  </si>
  <si>
    <t>6/72</t>
  </si>
  <si>
    <t>000  0604  0000000  000  226</t>
  </si>
  <si>
    <t>000  0503  0000000  000  530</t>
  </si>
  <si>
    <t>11/60</t>
  </si>
  <si>
    <t>11/61</t>
  </si>
  <si>
    <t>000  0600  0000000  000  000</t>
  </si>
  <si>
    <t>000  0313  0000000  000  263</t>
  </si>
  <si>
    <t>000  0107  0000000  000  340</t>
  </si>
  <si>
    <t>000  0107  0000000  000  500</t>
  </si>
  <si>
    <t>000  0301  0000000  000  221</t>
  </si>
  <si>
    <t>2/234</t>
  </si>
  <si>
    <t>2/235</t>
  </si>
  <si>
    <t>2/236</t>
  </si>
  <si>
    <t>000  0111  0000000  000  223</t>
  </si>
  <si>
    <t>000  0902  0000000  000  300</t>
  </si>
  <si>
    <t>000 500 136</t>
  </si>
  <si>
    <t>Безвозмездные перечисления государственным и муниципальным организациям</t>
  </si>
  <si>
    <t>000  0708  0000000  000  320</t>
  </si>
  <si>
    <t>000  0708  0000000  000  330</t>
  </si>
  <si>
    <t>000  0701  0000000  000  241</t>
  </si>
  <si>
    <t>000  0701  0000000  000  242</t>
  </si>
  <si>
    <t>3/113</t>
  </si>
  <si>
    <t>3/114</t>
  </si>
  <si>
    <t>3/115</t>
  </si>
  <si>
    <t>3/116</t>
  </si>
  <si>
    <t>000  0208  0000000  000  232</t>
  </si>
  <si>
    <t>000  0208  0000000  000  240</t>
  </si>
  <si>
    <t>000  0304  0000000  000  263</t>
  </si>
  <si>
    <t>000  0304  0000000  000  290</t>
  </si>
  <si>
    <t>6/104</t>
  </si>
  <si>
    <t>6/105</t>
  </si>
  <si>
    <t>6/106</t>
  </si>
  <si>
    <t>6/107</t>
  </si>
  <si>
    <t>000  0308  0000000  000  262</t>
  </si>
  <si>
    <t>000  0900  0000000  000  231</t>
  </si>
  <si>
    <t>000  1101  0000000  000  300</t>
  </si>
  <si>
    <t>6/135</t>
  </si>
  <si>
    <t>6/136</t>
  </si>
  <si>
    <t>14/55</t>
  </si>
  <si>
    <t>10/240</t>
  </si>
  <si>
    <t>10/241</t>
  </si>
  <si>
    <t>10/6</t>
  </si>
  <si>
    <t>000  0105  0000000  000  260</t>
  </si>
  <si>
    <t>000  0101  0000000  000  242</t>
  </si>
  <si>
    <t>000  0101  0000000  000  250</t>
  </si>
  <si>
    <t>000  0704  0000000  000  330</t>
  </si>
  <si>
    <t>000  0704  0000000  000  340</t>
  </si>
  <si>
    <t>в сфере культуры и кинематографии</t>
  </si>
  <si>
    <t>0800</t>
  </si>
  <si>
    <t>000  1001  0000000  000  240</t>
  </si>
  <si>
    <t xml:space="preserve">  226</t>
  </si>
  <si>
    <t xml:space="preserve"> 230</t>
  </si>
  <si>
    <t>4/154</t>
  </si>
  <si>
    <t>4/155</t>
  </si>
  <si>
    <t>4/156</t>
  </si>
  <si>
    <t>4/157</t>
  </si>
  <si>
    <t>000  1104  0000000  000  253</t>
  </si>
  <si>
    <t>000  0905  0000000  000  241</t>
  </si>
  <si>
    <t>4/504</t>
  </si>
  <si>
    <t>000  0702  0000000  000  212</t>
  </si>
  <si>
    <t>000 500 319</t>
  </si>
  <si>
    <t>000  0105  0000000  000  210</t>
  </si>
  <si>
    <t>6/156</t>
  </si>
  <si>
    <t>4/93</t>
  </si>
  <si>
    <t>4/94</t>
  </si>
  <si>
    <t>4/95</t>
  </si>
  <si>
    <t>4/96</t>
  </si>
  <si>
    <t>4/97</t>
  </si>
  <si>
    <t>4/98</t>
  </si>
  <si>
    <t>4/99</t>
  </si>
  <si>
    <t>000  0111  0000000  000  221</t>
  </si>
  <si>
    <t>000  1203  0000000  000  211</t>
  </si>
  <si>
    <t>000  1005  0000000  000  220</t>
  </si>
  <si>
    <t>000  0501  0000000  000  224</t>
  </si>
  <si>
    <t>000  1102  0000000  000  230</t>
  </si>
  <si>
    <t>000  1102  0000000  000  231</t>
  </si>
  <si>
    <t>000  1101  0000000  000  252</t>
  </si>
  <si>
    <t xml:space="preserve">  212</t>
  </si>
  <si>
    <t xml:space="preserve">  213</t>
  </si>
  <si>
    <t>000  0602  0000000  000  300</t>
  </si>
  <si>
    <t>000 500 437</t>
  </si>
  <si>
    <t>000  0704  0000000  000  253</t>
  </si>
  <si>
    <t>000  0205  0000000  000  231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</si>
  <si>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</si>
  <si>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000  0306  0000000  000  263</t>
  </si>
  <si>
    <t>9/114</t>
  </si>
  <si>
    <t>Начисления на выплаты по оплате труда</t>
  </si>
  <si>
    <t>4/420</t>
  </si>
  <si>
    <t>10/17</t>
  </si>
  <si>
    <t>10/18</t>
  </si>
  <si>
    <t>000  0706  0000000  000  240</t>
  </si>
  <si>
    <t>000  1300  0000000  000  260</t>
  </si>
  <si>
    <t>000  0503  0000000  414  310</t>
  </si>
  <si>
    <t>12/376</t>
  </si>
  <si>
    <t>12/377</t>
  </si>
  <si>
    <t>12/378</t>
  </si>
  <si>
    <t>12/379</t>
  </si>
  <si>
    <t>12/380</t>
  </si>
  <si>
    <t>12/381</t>
  </si>
  <si>
    <t>12/382</t>
  </si>
  <si>
    <t>000  0905  0000000  000  310</t>
  </si>
  <si>
    <t>000  0905  0000000  000  320</t>
  </si>
  <si>
    <t>000  0905  0000000  000  330</t>
  </si>
  <si>
    <t>000  0902  0000000  000  212</t>
  </si>
  <si>
    <t>000  0900  0000000  000  230</t>
  </si>
  <si>
    <t>500/249</t>
  </si>
  <si>
    <t>000 500 249</t>
  </si>
  <si>
    <t>500/250</t>
  </si>
  <si>
    <t>000 500 250</t>
  </si>
  <si>
    <t>11/205</t>
  </si>
  <si>
    <t>11/206</t>
  </si>
  <si>
    <t>типографские работы и услуги</t>
  </si>
  <si>
    <t>000  0704  0000000  000  000</t>
  </si>
  <si>
    <t>000  1301  0000000  000  263</t>
  </si>
  <si>
    <t>000  0604  0000000  000  224</t>
  </si>
  <si>
    <t>000  1402  0000000  000  241</t>
  </si>
  <si>
    <t>000  0908  0000000  000  225</t>
  </si>
  <si>
    <t>4/476</t>
  </si>
  <si>
    <t>4/477</t>
  </si>
  <si>
    <t>500/353</t>
  </si>
  <si>
    <t>000  0601  0000000  000  253</t>
  </si>
  <si>
    <t>12/166</t>
  </si>
  <si>
    <t>000  0801  0000000  000  253</t>
  </si>
  <si>
    <t>000  0309  0000000  000  213</t>
  </si>
  <si>
    <t>000  0309  0000000  000  220</t>
  </si>
  <si>
    <t>000  1101  0000000  000  320</t>
  </si>
  <si>
    <t>000  0705  0000000  000  220</t>
  </si>
  <si>
    <t>000  1104  0000000  000  340</t>
  </si>
  <si>
    <t>000  0603  0000000  000  000</t>
  </si>
  <si>
    <t>500/434</t>
  </si>
  <si>
    <t>000 500 434</t>
  </si>
  <si>
    <t>000  0100  0000000  000  320</t>
  </si>
  <si>
    <t>000  0908  0000000  000  200</t>
  </si>
  <si>
    <t>000  0703  0000000  000  320</t>
  </si>
  <si>
    <t>5/82</t>
  </si>
  <si>
    <t>5/83</t>
  </si>
  <si>
    <t>5/84</t>
  </si>
  <si>
    <t>5/85</t>
  </si>
  <si>
    <t>5/86</t>
  </si>
  <si>
    <t>5/87</t>
  </si>
  <si>
    <t>5/88</t>
  </si>
  <si>
    <t>5/89</t>
  </si>
  <si>
    <t>5/90</t>
  </si>
  <si>
    <t>5/91</t>
  </si>
  <si>
    <t>5/92</t>
  </si>
  <si>
    <t>5/93</t>
  </si>
  <si>
    <t>5/94</t>
  </si>
  <si>
    <t>5/95</t>
  </si>
  <si>
    <t>5/96</t>
  </si>
  <si>
    <t>5/97</t>
  </si>
  <si>
    <t>5/98</t>
  </si>
  <si>
    <t>5/99</t>
  </si>
  <si>
    <t>5/100</t>
  </si>
  <si>
    <t>5/101</t>
  </si>
  <si>
    <t>6/211</t>
  </si>
  <si>
    <t>6/212</t>
  </si>
  <si>
    <t>6/213</t>
  </si>
  <si>
    <t>6/214</t>
  </si>
  <si>
    <t>6/215</t>
  </si>
  <si>
    <t>6/216</t>
  </si>
  <si>
    <t>6/217</t>
  </si>
  <si>
    <t>000  1105  0000000  000  224</t>
  </si>
  <si>
    <t>000  1005  0000000  000  253</t>
  </si>
  <si>
    <t>000  0309  0000000  244  343</t>
  </si>
  <si>
    <t>000  0300  0000000  000  343</t>
  </si>
  <si>
    <t>000  0302  0000000  000  000</t>
  </si>
  <si>
    <t>000  1102  0000000  000  213</t>
  </si>
  <si>
    <t>000  0503  0000000  000  213</t>
  </si>
  <si>
    <t>000  0905  0000000  000  226</t>
  </si>
  <si>
    <t>000  0603  0000000  000  500</t>
  </si>
  <si>
    <t>10/271</t>
  </si>
  <si>
    <t>10/272</t>
  </si>
  <si>
    <t>10/273</t>
  </si>
  <si>
    <t>10/274</t>
  </si>
  <si>
    <t>12/55</t>
  </si>
  <si>
    <t>000  1200  0000000  000  252</t>
  </si>
  <si>
    <t>000 500 450</t>
  </si>
  <si>
    <t>000  0206  0000000  000  220</t>
  </si>
  <si>
    <t>000  0309  0000000  000  500</t>
  </si>
  <si>
    <t>2/398</t>
  </si>
  <si>
    <t>500/481</t>
  </si>
  <si>
    <t>500/134</t>
  </si>
  <si>
    <t>000 500 134</t>
  </si>
  <si>
    <t>000  1105  0000000  000  251</t>
  </si>
  <si>
    <t>000  0102  0000000  000  300</t>
  </si>
  <si>
    <t>000  0802  0000000  000  231</t>
  </si>
  <si>
    <t>2/214</t>
  </si>
  <si>
    <t>2/215</t>
  </si>
  <si>
    <t>2/216</t>
  </si>
  <si>
    <t xml:space="preserve">                                      </t>
  </si>
  <si>
    <t>000  1102  0000000  000  500</t>
  </si>
  <si>
    <t>000  1102  0000000  000  530</t>
  </si>
  <si>
    <t>Перечисления наднациональным организациям и правительствам иностранных государств</t>
  </si>
  <si>
    <t>2/302</t>
  </si>
  <si>
    <t>2/303</t>
  </si>
  <si>
    <t>000  0100  0000000  000  223</t>
  </si>
  <si>
    <t>000  1401  0000000  000  220</t>
  </si>
  <si>
    <t>000 500 306</t>
  </si>
  <si>
    <t>12/23</t>
  </si>
  <si>
    <t>12/24</t>
  </si>
  <si>
    <t>12/25</t>
  </si>
  <si>
    <t>000 500 006</t>
  </si>
  <si>
    <t>000  1400  0000000  000  530</t>
  </si>
  <si>
    <t>000  1402  0000000  000  261</t>
  </si>
  <si>
    <t>000  0701  0000000  000  320</t>
  </si>
  <si>
    <t>000  0302  0000000  000  213</t>
  </si>
  <si>
    <t>Социальная политика</t>
  </si>
  <si>
    <t>000 500 156</t>
  </si>
  <si>
    <t>500/157</t>
  </si>
  <si>
    <t>3/109</t>
  </si>
  <si>
    <t>2/145</t>
  </si>
  <si>
    <t>500/433</t>
  </si>
  <si>
    <t>500/167</t>
  </si>
  <si>
    <t>000 500 167</t>
  </si>
  <si>
    <t>500/60</t>
  </si>
  <si>
    <t>000  1300  0000000  000  300</t>
  </si>
  <si>
    <t>000  0105  0000000  000  340</t>
  </si>
  <si>
    <t>500/524</t>
  </si>
  <si>
    <t>000  0908  0000000  000  222</t>
  </si>
  <si>
    <t>500/507</t>
  </si>
  <si>
    <t>000 500 507</t>
  </si>
  <si>
    <t xml:space="preserve">Арендная плата за пользование имуществом (за исключением земельн. участков и других обособленных природных объектов) </t>
  </si>
  <si>
    <t>Страхование</t>
  </si>
  <si>
    <t>Услуги, работы для целей капитальных вложений</t>
  </si>
  <si>
    <t>000  0104  0000000  244  227</t>
  </si>
  <si>
    <t>000  0104  0000000  244  228</t>
  </si>
  <si>
    <t>Налоги, пошлины и сборы</t>
  </si>
  <si>
    <t>000  0104  0000000  000  291</t>
  </si>
  <si>
    <t>000  0104  0000000  851  291</t>
  </si>
  <si>
    <t>000  0104  0000000  852  291</t>
  </si>
  <si>
    <t>Штрафы за нарушение законодательства о налогах и сборах</t>
  </si>
  <si>
    <t>Иные выплаты текущего характера организациям</t>
  </si>
  <si>
    <t>Уплата разного рода платежей,сборов, госпошлин</t>
  </si>
  <si>
    <t>000  0104  0000000  853  297</t>
  </si>
  <si>
    <t>000  0104  0000000  853  292</t>
  </si>
  <si>
    <t>12/289</t>
  </si>
  <si>
    <t>12/290</t>
  </si>
  <si>
    <t>12/291</t>
  </si>
  <si>
    <t>12/292</t>
  </si>
  <si>
    <t>12/293</t>
  </si>
  <si>
    <t>12/294</t>
  </si>
  <si>
    <t>12/295</t>
  </si>
  <si>
    <t>000  0203  0000000  000  000</t>
  </si>
  <si>
    <t>6/144</t>
  </si>
  <si>
    <t>6/145</t>
  </si>
  <si>
    <t>000  0307  0000000  000  220</t>
  </si>
  <si>
    <t>2/483</t>
  </si>
  <si>
    <t>2/484</t>
  </si>
  <si>
    <t>000  1004  0000000  000  330</t>
  </si>
  <si>
    <t>000  0202  0000000  000  290</t>
  </si>
  <si>
    <t>500/431</t>
  </si>
  <si>
    <t>000 500 431</t>
  </si>
  <si>
    <t>000  1100  0000000  000  222</t>
  </si>
  <si>
    <t>000  1100  0000000  000  223</t>
  </si>
  <si>
    <t>11/209</t>
  </si>
  <si>
    <t>11/210</t>
  </si>
  <si>
    <t>11/211</t>
  </si>
  <si>
    <t>Подготовка и участие в обеспечении коллективной безопасности и миротворческой деятельности</t>
  </si>
  <si>
    <t>000  1005  0000000  000  223</t>
  </si>
  <si>
    <t>000  0303  0000000  000  260</t>
  </si>
  <si>
    <t>3/117</t>
  </si>
  <si>
    <t>3/118</t>
  </si>
  <si>
    <t>3/119</t>
  </si>
  <si>
    <t>3/120</t>
  </si>
  <si>
    <t>3/121</t>
  </si>
  <si>
    <t>3/122</t>
  </si>
  <si>
    <t>3/123</t>
  </si>
  <si>
    <t>9/76</t>
  </si>
  <si>
    <t>000  0701  0000000  000  212</t>
  </si>
  <si>
    <t>Увеличение стоимости мягкого инвентаря</t>
  </si>
  <si>
    <t>000  0800  0000000  244  345</t>
  </si>
  <si>
    <t>000  0801  0000000  244  345</t>
  </si>
  <si>
    <t>345</t>
  </si>
  <si>
    <t>000  1101  0000000  000  231</t>
  </si>
  <si>
    <t>000  1101  0000000  000  232</t>
  </si>
  <si>
    <t>000  1101  0000000  000  240</t>
  </si>
  <si>
    <t>11/165</t>
  </si>
  <si>
    <t>11/166</t>
  </si>
  <si>
    <t>14/27</t>
  </si>
  <si>
    <t>000  0113  0000000  000  262</t>
  </si>
  <si>
    <t>000  0113  0000000  000  263</t>
  </si>
  <si>
    <t>000  0905  0000000  000  263</t>
  </si>
  <si>
    <t>000  1400  0000000  000  263</t>
  </si>
  <si>
    <t>2/269</t>
  </si>
  <si>
    <t>500/9</t>
  </si>
  <si>
    <t>000 500 009</t>
  </si>
  <si>
    <t>000  0314  0000000  000  000</t>
  </si>
  <si>
    <t>000  1403  0000000  000  241</t>
  </si>
  <si>
    <t>000  1403  0000000  000  000</t>
  </si>
  <si>
    <t>000  1403  0000000  000  200</t>
  </si>
  <si>
    <t>000 500 259</t>
  </si>
  <si>
    <t>500/260</t>
  </si>
  <si>
    <t>000  0705  0000000  000  500</t>
  </si>
  <si>
    <t>12/190</t>
  </si>
  <si>
    <t>12/191</t>
  </si>
  <si>
    <t>12/192</t>
  </si>
  <si>
    <t>12/193</t>
  </si>
  <si>
    <t>12/194</t>
  </si>
  <si>
    <t>12/195</t>
  </si>
  <si>
    <t>000  0906  0000000  000  242</t>
  </si>
  <si>
    <t>9/80</t>
  </si>
  <si>
    <t>000 500 298</t>
  </si>
  <si>
    <t>11/195</t>
  </si>
  <si>
    <t>000  0201  0000000  000  242</t>
  </si>
  <si>
    <t>000  0504  0000000  000  242</t>
  </si>
  <si>
    <t>8/186</t>
  </si>
  <si>
    <t>4/201</t>
  </si>
  <si>
    <t>4/202</t>
  </si>
  <si>
    <t>4/203</t>
  </si>
  <si>
    <t>4/204</t>
  </si>
  <si>
    <t>4/205</t>
  </si>
  <si>
    <t>4/206</t>
  </si>
  <si>
    <t>000  0107  0000000  000  262</t>
  </si>
  <si>
    <t>12/45</t>
  </si>
  <si>
    <t>000  0209  0000000  000  225</t>
  </si>
  <si>
    <t>4/505</t>
  </si>
  <si>
    <t>4/506</t>
  </si>
  <si>
    <t>4/507</t>
  </si>
  <si>
    <t>4/508</t>
  </si>
  <si>
    <t>4/509</t>
  </si>
  <si>
    <t>4/510</t>
  </si>
  <si>
    <t>000  0113  0000000  000  330</t>
  </si>
  <si>
    <t>прочие выплаты</t>
  </si>
  <si>
    <t>000  0707  0000000  000  231</t>
  </si>
  <si>
    <t>000  0707  0000000  000  232</t>
  </si>
  <si>
    <t>000  0707  0000000  000  240</t>
  </si>
  <si>
    <t>000  0903  0000000  000  253</t>
  </si>
  <si>
    <t>000  0409  0000000  000  241</t>
  </si>
  <si>
    <t>000  0409  0000000  000  242</t>
  </si>
  <si>
    <t>09600-утвержденный план    09601-уточненный план</t>
  </si>
  <si>
    <t>10100 0000 000</t>
  </si>
  <si>
    <t>10102 0000 000</t>
  </si>
  <si>
    <t>12500 0000 000</t>
  </si>
  <si>
    <t>12510 0000 000</t>
  </si>
  <si>
    <t>000  0101  0000000  000  222</t>
  </si>
  <si>
    <t>000  0112  0000000  000  231</t>
  </si>
  <si>
    <t>10/138</t>
  </si>
  <si>
    <t>10/139</t>
  </si>
  <si>
    <t>взносы по обязательному  социальному страхованию на выплаты денежного содержания  и иные выплаты работникам государственных (муниципальных) органов</t>
  </si>
  <si>
    <t>000 500 149</t>
  </si>
  <si>
    <t>500/25</t>
  </si>
  <si>
    <t>000 500 025</t>
  </si>
  <si>
    <t>500/273</t>
  </si>
  <si>
    <t>000 500 273</t>
  </si>
  <si>
    <t>500/274</t>
  </si>
  <si>
    <t>12/44</t>
  </si>
  <si>
    <t>11/59</t>
  </si>
  <si>
    <t>12/160</t>
  </si>
  <si>
    <t>11/188</t>
  </si>
  <si>
    <t>4/459</t>
  </si>
  <si>
    <t>4/460</t>
  </si>
  <si>
    <t>3/288</t>
  </si>
  <si>
    <t>3/289</t>
  </si>
  <si>
    <t>000  0909  0000000  000  300</t>
  </si>
  <si>
    <t>000 500 360</t>
  </si>
  <si>
    <t>0412…540</t>
  </si>
  <si>
    <t>Служащие</t>
  </si>
  <si>
    <t>ВУС</t>
  </si>
  <si>
    <t>12/197</t>
  </si>
  <si>
    <t>12/198</t>
  </si>
  <si>
    <t>12/199</t>
  </si>
  <si>
    <t>000  1002  0000000  000  241</t>
  </si>
  <si>
    <t>10/13</t>
  </si>
  <si>
    <t>10/14</t>
  </si>
  <si>
    <t>10/15</t>
  </si>
  <si>
    <t>000  1402  0000000  000  290</t>
  </si>
  <si>
    <t>000  0604  0000000  000  000</t>
  </si>
  <si>
    <t>0503..244</t>
  </si>
  <si>
    <t>6/18</t>
  </si>
  <si>
    <t>000  0202  0000000  000  222</t>
  </si>
  <si>
    <t>000  0202  0000000  000  223</t>
  </si>
  <si>
    <t>000  1104  0000000  000  500</t>
  </si>
  <si>
    <t>000  0108  0000000  000  210</t>
  </si>
  <si>
    <t>000  0709  0000000  000  261</t>
  </si>
  <si>
    <t>12/169</t>
  </si>
  <si>
    <t>12/170</t>
  </si>
  <si>
    <t>12/171</t>
  </si>
  <si>
    <t>12/172</t>
  </si>
  <si>
    <t>12/173</t>
  </si>
  <si>
    <t>12/174</t>
  </si>
  <si>
    <t>500/252</t>
  </si>
  <si>
    <t>000 500 252</t>
  </si>
  <si>
    <t>500/253</t>
  </si>
  <si>
    <t>000 500 253</t>
  </si>
  <si>
    <t>500/254</t>
  </si>
  <si>
    <t>000 500 254</t>
  </si>
  <si>
    <t>000  1100  0000000  000  240</t>
  </si>
  <si>
    <t>000  0504  0000000  000  212</t>
  </si>
  <si>
    <t>000  1300  0000000  000  500</t>
  </si>
  <si>
    <t>000  0902  0000000  000  242</t>
  </si>
  <si>
    <t>500/295</t>
  </si>
  <si>
    <t>000 500 295</t>
  </si>
  <si>
    <t>500/296</t>
  </si>
  <si>
    <t>000 500 296</t>
  </si>
  <si>
    <t>500/297</t>
  </si>
  <si>
    <t>000  0500  0000000  000  300</t>
  </si>
  <si>
    <t>000  0305  0000000  000  263</t>
  </si>
  <si>
    <t>000 500 189</t>
  </si>
  <si>
    <t>500/190</t>
  </si>
  <si>
    <t>000 500 190</t>
  </si>
  <si>
    <t>500/116</t>
  </si>
  <si>
    <t>000 500 116</t>
  </si>
  <si>
    <t>500/117</t>
  </si>
  <si>
    <t>000 500 117</t>
  </si>
  <si>
    <t>000  0802  0000000  000  252</t>
  </si>
  <si>
    <t>000  0802  0000000  000  253</t>
  </si>
  <si>
    <t>000  1200  0000000  000  223</t>
  </si>
  <si>
    <t>000  1202  0000000  000  232</t>
  </si>
  <si>
    <t>000  0306  0000000  000  251</t>
  </si>
  <si>
    <t>000  0602  0000000  000  251</t>
  </si>
  <si>
    <t>11/94</t>
  </si>
  <si>
    <t>000  0909  0000000  000  252</t>
  </si>
  <si>
    <t>000  0909  0000000  000  253</t>
  </si>
  <si>
    <t>000  0909  0000000  000  260</t>
  </si>
  <si>
    <t>000  0909  0000000  000  261</t>
  </si>
  <si>
    <t>всего  расходы</t>
  </si>
  <si>
    <t>итого 0409</t>
  </si>
  <si>
    <t>0409  226</t>
  </si>
  <si>
    <t>0409 225</t>
  </si>
  <si>
    <t>весь кап. Ремонт</t>
  </si>
  <si>
    <t>000  0312  0000000  000  232</t>
  </si>
  <si>
    <t>000  0409  0000000  000  320</t>
  </si>
  <si>
    <t>000  0903  0000000  000  224</t>
  </si>
  <si>
    <t>000  1103  0000000  000  252</t>
  </si>
  <si>
    <t>000  0209  0000000  000  340</t>
  </si>
  <si>
    <t>500/234</t>
  </si>
  <si>
    <t>000  0504  0000000  000  213</t>
  </si>
  <si>
    <t>10/111</t>
  </si>
  <si>
    <t>10/112</t>
  </si>
  <si>
    <t>000  0605  0000000  000  340</t>
  </si>
  <si>
    <t>000  0106  0000000  000  250</t>
  </si>
  <si>
    <t>000  1006  0000000  000  340</t>
  </si>
  <si>
    <t>4/70</t>
  </si>
  <si>
    <t>4/71</t>
  </si>
  <si>
    <t>4/72</t>
  </si>
  <si>
    <t>000  0203  0000000  000  220</t>
  </si>
  <si>
    <t>000  0708  0000000  000  251</t>
  </si>
  <si>
    <t>8/70</t>
  </si>
  <si>
    <t>000  0308  0000000  000  242</t>
  </si>
  <si>
    <t>000  0313  0000000  000  260</t>
  </si>
  <si>
    <t>000  1001  0000000  000  223</t>
  </si>
  <si>
    <t>9/152</t>
  </si>
  <si>
    <t>8/153</t>
  </si>
  <si>
    <t>3/9</t>
  </si>
  <si>
    <t>3/10</t>
  </si>
  <si>
    <t>3/11</t>
  </si>
  <si>
    <t>3/12</t>
  </si>
  <si>
    <t>3/13</t>
  </si>
  <si>
    <t>3/14</t>
  </si>
  <si>
    <t>3/15</t>
  </si>
  <si>
    <t>3/16</t>
  </si>
  <si>
    <t>2/217</t>
  </si>
  <si>
    <t>000  1401  0000000  000  250</t>
  </si>
  <si>
    <t>000  0709  0000000  000  330</t>
  </si>
  <si>
    <t>000  0500  0000000  000  221</t>
  </si>
  <si>
    <t>000  0100  0000000  000  210</t>
  </si>
  <si>
    <t>000 500 346</t>
  </si>
  <si>
    <t>2/108</t>
  </si>
  <si>
    <t>2/109</t>
  </si>
  <si>
    <t>2/110</t>
  </si>
  <si>
    <t>2/111</t>
  </si>
  <si>
    <t>8/165</t>
  </si>
  <si>
    <t>9/165</t>
  </si>
  <si>
    <t>8/166</t>
  </si>
  <si>
    <t>9/166</t>
  </si>
  <si>
    <t>8/167</t>
  </si>
  <si>
    <t>000  0304  0000000  000  200</t>
  </si>
  <si>
    <t>10/320</t>
  </si>
  <si>
    <t>000 500 413</t>
  </si>
  <si>
    <t>500/414</t>
  </si>
  <si>
    <t>000 500 414</t>
  </si>
  <si>
    <t>000  0105  0000000  000  200</t>
  </si>
  <si>
    <t>000  1105  0000000  000  230</t>
  </si>
  <si>
    <t>000  1105  0000000  000  231</t>
  </si>
  <si>
    <t>000  0804  0000000  000  330</t>
  </si>
  <si>
    <t>6/61</t>
  </si>
  <si>
    <t>6/62</t>
  </si>
  <si>
    <t>6/63</t>
  </si>
  <si>
    <t>6/64</t>
  </si>
  <si>
    <t>6/65</t>
  </si>
  <si>
    <t>000  0705  0000000  000  310</t>
  </si>
  <si>
    <t>000  0702  0000000  000  310</t>
  </si>
  <si>
    <t>000  0502  0000000  000  500</t>
  </si>
  <si>
    <t>000  0502  0000000  000  530</t>
  </si>
  <si>
    <t>2/482</t>
  </si>
  <si>
    <t>000  0112  0000000  000  226</t>
  </si>
  <si>
    <t>000  0209  0000000  000  240</t>
  </si>
  <si>
    <t>24200 0800 000</t>
  </si>
  <si>
    <t>24600 0000 000</t>
  </si>
  <si>
    <t>000 01</t>
  </si>
  <si>
    <t>2/432</t>
  </si>
  <si>
    <t>2/433</t>
  </si>
  <si>
    <t>500/429</t>
  </si>
  <si>
    <t>000 500 429</t>
  </si>
  <si>
    <t>500/430</t>
  </si>
  <si>
    <t>000 500 430</t>
  </si>
  <si>
    <t>12/131</t>
  </si>
  <si>
    <t>000  0500  0000000  000  320</t>
  </si>
  <si>
    <t>000  0500  0000000  000  330</t>
  </si>
  <si>
    <t>8/160</t>
  </si>
  <si>
    <t>000  1403  0000000  000  290</t>
  </si>
  <si>
    <t>000  0905  0000000  000  224</t>
  </si>
  <si>
    <t>000  1200  0000000  000  500</t>
  </si>
  <si>
    <t>000  0605  0000000  000  253</t>
  </si>
  <si>
    <t>5/29</t>
  </si>
  <si>
    <t>5/30</t>
  </si>
  <si>
    <t>000  0313  0000000  000  290</t>
  </si>
  <si>
    <t>000  0206  0000000  000  223</t>
  </si>
  <si>
    <t>000  0412  0000000  000  290</t>
  </si>
  <si>
    <t>000  0313  0000000  000  231</t>
  </si>
  <si>
    <t>000  0700  0000000  000  530</t>
  </si>
  <si>
    <t>000  0603  0000000  000  261</t>
  </si>
  <si>
    <t>000  0707  0000000  000  500</t>
  </si>
  <si>
    <t>000  0707  0000000  000  530</t>
  </si>
  <si>
    <t>000  1006  0000000  000  221</t>
  </si>
  <si>
    <t>12/43</t>
  </si>
  <si>
    <t>000  1301  0000000  000  213</t>
  </si>
  <si>
    <t>000  0202  0000000  000  310</t>
  </si>
  <si>
    <t>000  0700  0000000  000  224</t>
  </si>
  <si>
    <t>000  0903  0000000  000  530</t>
  </si>
  <si>
    <t>000 500 077</t>
  </si>
  <si>
    <t>500/78</t>
  </si>
  <si>
    <t>000 500 078</t>
  </si>
  <si>
    <t>000  0602  0000000  000  320</t>
  </si>
  <si>
    <t>000  1202  0000000  000  223</t>
  </si>
  <si>
    <t>4/75</t>
  </si>
  <si>
    <t>4/76</t>
  </si>
  <si>
    <t>4/77</t>
  </si>
  <si>
    <t>4/78</t>
  </si>
  <si>
    <t>4/79</t>
  </si>
  <si>
    <t>иное возмещение убытков и вреда</t>
  </si>
  <si>
    <t>500/351</t>
  </si>
  <si>
    <t>12/124</t>
  </si>
  <si>
    <t>12/125</t>
  </si>
  <si>
    <t>000 500 224</t>
  </si>
  <si>
    <t>500/225</t>
  </si>
  <si>
    <t>09601 0000 000</t>
  </si>
  <si>
    <t>Прикладные научные исследования в области культуры, кинематографии</t>
  </si>
  <si>
    <t>14/47</t>
  </si>
  <si>
    <t>14/48</t>
  </si>
  <si>
    <t>14/49</t>
  </si>
  <si>
    <t>14/50</t>
  </si>
  <si>
    <t>14/51</t>
  </si>
  <si>
    <t>14/52</t>
  </si>
  <si>
    <t>2/321</t>
  </si>
  <si>
    <t>000  1003  0000000  000  500</t>
  </si>
  <si>
    <t>000  1103  0000000  000  212</t>
  </si>
  <si>
    <t>000  0503  0000000  000  290</t>
  </si>
  <si>
    <t>11/239</t>
  </si>
  <si>
    <t>11/240</t>
  </si>
  <si>
    <t>Национальная безопасность и правоохранительная деятельность</t>
  </si>
  <si>
    <t xml:space="preserve">                  РАСХОДЫ БЮДЖЕТА</t>
  </si>
  <si>
    <t>2/1</t>
  </si>
  <si>
    <t>2/2</t>
  </si>
  <si>
    <t>2/3</t>
  </si>
  <si>
    <t>Прочие межбюджетные трансферты бюджетам субъектов Российской Федерации и муниципальных образований общего характера</t>
  </si>
  <si>
    <t>000  0206  0000000  000  310</t>
  </si>
  <si>
    <t>000  0604  0000000  000  530</t>
  </si>
  <si>
    <t>000  0200  0000000  000  200</t>
  </si>
  <si>
    <t>ст. 340 "Увеличение стоимости материальных запасов"</t>
  </si>
  <si>
    <t>500/483</t>
  </si>
  <si>
    <t>500/43</t>
  </si>
  <si>
    <t>000  0500  0000000  000  242</t>
  </si>
  <si>
    <t>000  1401  0000000  000  211</t>
  </si>
  <si>
    <t>000  0503  0000000  244  222</t>
  </si>
  <si>
    <t>500/215</t>
  </si>
  <si>
    <t>000 500 215</t>
  </si>
  <si>
    <t>500/216</t>
  </si>
  <si>
    <t>000 500 216</t>
  </si>
  <si>
    <t>500/217</t>
  </si>
  <si>
    <t>000  0500  0000000  000  261</t>
  </si>
  <si>
    <t>3/348</t>
  </si>
  <si>
    <t>3/349</t>
  </si>
  <si>
    <t>3/350</t>
  </si>
  <si>
    <t>3/30</t>
  </si>
  <si>
    <t>000  0801  0000000  111  213</t>
  </si>
  <si>
    <t>11/11</t>
  </si>
  <si>
    <t>11/12</t>
  </si>
  <si>
    <t>11/13</t>
  </si>
  <si>
    <t>000  0202  0000000  000  251</t>
  </si>
  <si>
    <t>000  1004  0000000  000  500</t>
  </si>
  <si>
    <t>4/85</t>
  </si>
  <si>
    <t>4/86</t>
  </si>
  <si>
    <t>4/87</t>
  </si>
  <si>
    <t>4/88</t>
  </si>
  <si>
    <t>4/89</t>
  </si>
  <si>
    <t>4/90</t>
  </si>
  <si>
    <t>4/91</t>
  </si>
  <si>
    <t>4/92</t>
  </si>
  <si>
    <t>000  0101  0000000  000  251</t>
  </si>
  <si>
    <t>000  0101  0000000  000  252</t>
  </si>
  <si>
    <t>14/63</t>
  </si>
  <si>
    <t>14/64</t>
  </si>
  <si>
    <t>14/65</t>
  </si>
  <si>
    <t>000  0902  0000000  000  240</t>
  </si>
  <si>
    <t>000  0309  0000000  000  320</t>
  </si>
  <si>
    <t>000  0309  0000000  000  330</t>
  </si>
  <si>
    <t>000  0103  0000000  000  221</t>
  </si>
  <si>
    <t>2/381</t>
  </si>
  <si>
    <t>2/382</t>
  </si>
  <si>
    <t>2/383</t>
  </si>
  <si>
    <t>2/384</t>
  </si>
  <si>
    <t>2/385</t>
  </si>
  <si>
    <t>000  0400  0000000  000  231</t>
  </si>
  <si>
    <t>3/311</t>
  </si>
  <si>
    <t>3/312</t>
  </si>
  <si>
    <t>3/313</t>
  </si>
  <si>
    <t>000  0400  0000000  000  290</t>
  </si>
  <si>
    <t>6/418</t>
  </si>
  <si>
    <t>6/419</t>
  </si>
  <si>
    <t>6/420</t>
  </si>
  <si>
    <t>6/421</t>
  </si>
  <si>
    <t>6/422</t>
  </si>
  <si>
    <t>6/423</t>
  </si>
  <si>
    <t>6/424</t>
  </si>
  <si>
    <t>6/425</t>
  </si>
  <si>
    <t>6/426</t>
  </si>
  <si>
    <t>6/427</t>
  </si>
  <si>
    <t>6/428</t>
  </si>
  <si>
    <t>6/429</t>
  </si>
  <si>
    <t>10/141</t>
  </si>
  <si>
    <t>10/142</t>
  </si>
  <si>
    <t>10/143</t>
  </si>
  <si>
    <t>10/144</t>
  </si>
  <si>
    <t xml:space="preserve">  250</t>
  </si>
  <si>
    <t xml:space="preserve">  251</t>
  </si>
  <si>
    <t>2/7</t>
  </si>
  <si>
    <t>2/8</t>
  </si>
  <si>
    <t>000  0203  0000000  000  262</t>
  </si>
  <si>
    <t>000  0412  0000000  000  320</t>
  </si>
  <si>
    <t>000  0412  0000000  000  330</t>
  </si>
  <si>
    <t>3/202</t>
  </si>
  <si>
    <t>11/113</t>
  </si>
  <si>
    <t>000  0600  0000000  000  530</t>
  </si>
  <si>
    <t>ст. 212 "Прочие выплаты"</t>
  </si>
  <si>
    <t>000 500 016</t>
  </si>
  <si>
    <t>10/323</t>
  </si>
  <si>
    <t>000  0902  0000000  000  241</t>
  </si>
  <si>
    <t>000  0906  0000000  000  241</t>
  </si>
  <si>
    <t>8/218</t>
  </si>
  <si>
    <t>000 500 332</t>
  </si>
  <si>
    <t>500/333</t>
  </si>
  <si>
    <t>000 500 333</t>
  </si>
  <si>
    <t>000  1003  0000000  000  223</t>
  </si>
  <si>
    <t>12/17</t>
  </si>
  <si>
    <t>000  0701  0000000  000  213</t>
  </si>
  <si>
    <t>000  1006  0000000  000  300</t>
  </si>
  <si>
    <t>000  0801  0000000  119  213</t>
  </si>
  <si>
    <t>10/122</t>
  </si>
  <si>
    <t>000  0100  0000000  000  231</t>
  </si>
  <si>
    <t>000  0505  0000000  000  211</t>
  </si>
  <si>
    <t>Другие вопросы в области национальной экономики</t>
  </si>
  <si>
    <t>15/14</t>
  </si>
  <si>
    <t>000  0111  0000000  000  210</t>
  </si>
  <si>
    <t>000  0308  0000000  000  530</t>
  </si>
  <si>
    <t>0501 выпадающие доходы</t>
  </si>
  <si>
    <t>15/70</t>
  </si>
  <si>
    <t>15/71</t>
  </si>
  <si>
    <t>15/72</t>
  </si>
  <si>
    <t>15/73</t>
  </si>
  <si>
    <t>000  0103  0000000  000  242</t>
  </si>
  <si>
    <t>500/37</t>
  </si>
  <si>
    <t>000 500 037</t>
  </si>
  <si>
    <t>500/38</t>
  </si>
  <si>
    <t>000 500 038</t>
  </si>
  <si>
    <t>водоснабжение</t>
  </si>
  <si>
    <t>8/233</t>
  </si>
  <si>
    <t>8/234</t>
  </si>
  <si>
    <t>8/227</t>
  </si>
  <si>
    <t>000  1403  0000000  000  223</t>
  </si>
  <si>
    <t>8/150</t>
  </si>
  <si>
    <t>000  0708  0000000  000  226</t>
  </si>
  <si>
    <t>000  1204  0000000  000  224</t>
  </si>
  <si>
    <t>500/93</t>
  </si>
  <si>
    <t>000  1400  0000000  000  252</t>
  </si>
  <si>
    <t>000  1400  0000000  000  253</t>
  </si>
  <si>
    <t>000 500 415</t>
  </si>
  <si>
    <t>000  0201  0000000  000  252</t>
  </si>
  <si>
    <t>4/146</t>
  </si>
  <si>
    <t>4/147</t>
  </si>
  <si>
    <t>15/97</t>
  </si>
  <si>
    <t>15/98</t>
  </si>
  <si>
    <t>15/99</t>
  </si>
  <si>
    <t>2/98</t>
  </si>
  <si>
    <t>2/99</t>
  </si>
  <si>
    <t>2/100</t>
  </si>
  <si>
    <t>2/101</t>
  </si>
  <si>
    <t>2/102</t>
  </si>
  <si>
    <t>000 500 536</t>
  </si>
  <si>
    <t>8/71</t>
  </si>
  <si>
    <t>9/71</t>
  </si>
  <si>
    <t>8/72</t>
  </si>
  <si>
    <t>000  0208  0000000  000  221</t>
  </si>
  <si>
    <t>000 500 247</t>
  </si>
  <si>
    <t>000 500 256</t>
  </si>
  <si>
    <t>12/156</t>
  </si>
  <si>
    <t>12/157</t>
  </si>
  <si>
    <t>12/158</t>
  </si>
  <si>
    <t>12/159</t>
  </si>
  <si>
    <t>000  1202  0000000  000  224</t>
  </si>
  <si>
    <t>000 500 074</t>
  </si>
  <si>
    <t>000  1002  0000000  000  224</t>
  </si>
  <si>
    <t>500/448</t>
  </si>
  <si>
    <t>000  0906  0000000  000  500</t>
  </si>
  <si>
    <t>000  0601  0000000  000  210</t>
  </si>
  <si>
    <t>000  0601  0000000  000  211</t>
  </si>
  <si>
    <t>4/351</t>
  </si>
  <si>
    <t>4/352</t>
  </si>
  <si>
    <t>4/353</t>
  </si>
  <si>
    <t>4/354</t>
  </si>
  <si>
    <t>4/355</t>
  </si>
  <si>
    <t>000  0203  0000000  000  261</t>
  </si>
  <si>
    <t>000  0409  0000000  000  262</t>
  </si>
  <si>
    <t>10/130</t>
  </si>
  <si>
    <t>Остатки на конец отчетного периода до внесения изменений</t>
  </si>
  <si>
    <t>000  0204  0000000  000  232</t>
  </si>
  <si>
    <t>4/483</t>
  </si>
  <si>
    <t>4/484</t>
  </si>
  <si>
    <t>4/485</t>
  </si>
  <si>
    <t>4/486</t>
  </si>
  <si>
    <t>2/289</t>
  </si>
  <si>
    <t>2/290</t>
  </si>
  <si>
    <t>2/291</t>
  </si>
  <si>
    <t>000  0205  0000000  000  261</t>
  </si>
  <si>
    <t>6/121</t>
  </si>
  <si>
    <t>6/122</t>
  </si>
  <si>
    <t>000  1002  0000000  000  231</t>
  </si>
  <si>
    <t>000  1101  0000000  000  223</t>
  </si>
  <si>
    <t>000  0100  0000000  000  252</t>
  </si>
  <si>
    <t>000  0501  0000000  000  320</t>
  </si>
  <si>
    <t>3/83</t>
  </si>
  <si>
    <t>3/84</t>
  </si>
  <si>
    <t>3/85</t>
  </si>
  <si>
    <t>000  0101  0000000  000  261</t>
  </si>
  <si>
    <t>000 500 258</t>
  </si>
  <si>
    <t>12/132</t>
  </si>
  <si>
    <t>000  0707  0000000  000  290</t>
  </si>
  <si>
    <t>000  1103  0000000  000  200</t>
  </si>
  <si>
    <t>000  0106  0000000  000  211</t>
  </si>
  <si>
    <t>000  0106  0000000  000  212</t>
  </si>
  <si>
    <t>000  0106  0000000  000  213</t>
  </si>
  <si>
    <t>000  1402  0000000  000  252</t>
  </si>
  <si>
    <t>000  1402  0000000  000  253</t>
  </si>
  <si>
    <t>000  0309  0000000  000  224</t>
  </si>
  <si>
    <t>000  0700  0000000  000  242</t>
  </si>
  <si>
    <t>2/18</t>
  </si>
  <si>
    <t>2/19</t>
  </si>
  <si>
    <t>000  0708  0000000  000  262</t>
  </si>
  <si>
    <t>000  0900  0000000  000  211</t>
  </si>
  <si>
    <t>ИСТОЧНИКИ</t>
  </si>
  <si>
    <t>Увеличение</t>
  </si>
  <si>
    <t>11/75</t>
  </si>
  <si>
    <t>11/76</t>
  </si>
  <si>
    <t>11/77</t>
  </si>
  <si>
    <t>11/78</t>
  </si>
  <si>
    <t>500/21</t>
  </si>
  <si>
    <t>000 500 021</t>
  </si>
  <si>
    <t>000  0706  0000000  000  290</t>
  </si>
  <si>
    <t>000  1200  0000000  000  220</t>
  </si>
  <si>
    <t>500/154</t>
  </si>
  <si>
    <t>000 500 180</t>
  </si>
  <si>
    <t>500/181</t>
  </si>
  <si>
    <t>10/294</t>
  </si>
  <si>
    <t>10/295</t>
  </si>
  <si>
    <t>10/296</t>
  </si>
  <si>
    <t>2/222</t>
  </si>
  <si>
    <t>4/372</t>
  </si>
  <si>
    <t>4/373</t>
  </si>
  <si>
    <t>000  0505  0000000  000  330</t>
  </si>
  <si>
    <t>ст. 330 "Увеличение стоимости непроизведенных активов"</t>
  </si>
  <si>
    <t>500/479</t>
  </si>
  <si>
    <t>000 500 479</t>
  </si>
  <si>
    <t>000  0104  0000000  244  310</t>
  </si>
  <si>
    <t>500/336</t>
  </si>
  <si>
    <t>Охрана окружающей среды</t>
  </si>
  <si>
    <t xml:space="preserve">ПЕРЕЛИМИТ </t>
  </si>
  <si>
    <r>
      <t xml:space="preserve">реконструкцию  </t>
    </r>
    <r>
      <rPr>
        <sz val="8"/>
        <rFont val="Arial Cyr"/>
        <charset val="204"/>
      </rPr>
      <t>сети автомобильных дорог общего пользования и искусственных сооружений на них</t>
    </r>
  </si>
  <si>
    <t>02534</t>
  </si>
  <si>
    <t>ст. 225 "Работы, услуги по содержанию имущества"</t>
  </si>
  <si>
    <t>500/67</t>
  </si>
  <si>
    <t>000  0803  0000000  000  212</t>
  </si>
  <si>
    <t>000  0803  0000000  000  213</t>
  </si>
  <si>
    <t>000 500 219</t>
  </si>
  <si>
    <t>4/432</t>
  </si>
  <si>
    <t>000  0208  0000000  000  500</t>
  </si>
  <si>
    <t>000  0907  0000000  000  222</t>
  </si>
  <si>
    <t>000  0804  0000000  000  230</t>
  </si>
  <si>
    <t>3/25</t>
  </si>
  <si>
    <t>3/26</t>
  </si>
  <si>
    <t>3/27</t>
  </si>
  <si>
    <t>3/28</t>
  </si>
  <si>
    <t>3/29</t>
  </si>
  <si>
    <t>Пенсионное обеспечение</t>
  </si>
  <si>
    <t>6/163</t>
  </si>
  <si>
    <t>6/164</t>
  </si>
  <si>
    <t>6/165</t>
  </si>
  <si>
    <t>6/166</t>
  </si>
  <si>
    <t>приобретение медикаментов, перевязочных средств, медицинской техники, вживляемой в организм пациента</t>
  </si>
  <si>
    <t>500/487</t>
  </si>
  <si>
    <t>000  0204  0000000  000  221</t>
  </si>
  <si>
    <t>000  0600  0000000  000  221</t>
  </si>
  <si>
    <t>000  1202  0000000  000  261</t>
  </si>
  <si>
    <t>000  0304  0000000  000  232</t>
  </si>
  <si>
    <t>Пенсии, пособия и выплаты по пенсионному, социальному и медицинскому страхованию населения</t>
  </si>
  <si>
    <t>000  1006  0000000  000  224</t>
  </si>
  <si>
    <t>000  0701  0000000  000  261</t>
  </si>
  <si>
    <t>муниципальные должности</t>
  </si>
  <si>
    <t>000  0800  0000000  000  300</t>
  </si>
  <si>
    <t>000  1103  0000000  000  500</t>
  </si>
  <si>
    <t>000  0804  0000000  000  000</t>
  </si>
  <si>
    <t>000  0110  0000000  000  330</t>
  </si>
  <si>
    <t>000  0303  0000000  000  330</t>
  </si>
  <si>
    <t>000 500 282</t>
  </si>
  <si>
    <t>выплата пособий и компенсаций при увольнении</t>
  </si>
  <si>
    <t>15/131</t>
  </si>
  <si>
    <t>15/132</t>
  </si>
  <si>
    <t>000  1000  0000000  000  000</t>
  </si>
  <si>
    <t>000  0705  0000000  000  210</t>
  </si>
  <si>
    <t>000  0307  0000000  000  221</t>
  </si>
  <si>
    <t>000  0307  0000000  000  222</t>
  </si>
  <si>
    <t>000  0201  0000000  000  250</t>
  </si>
  <si>
    <t>2/345</t>
  </si>
  <si>
    <t>2/346</t>
  </si>
  <si>
    <t>2/347</t>
  </si>
  <si>
    <t>2/348</t>
  </si>
  <si>
    <t>2/349</t>
  </si>
  <si>
    <t>2/350</t>
  </si>
  <si>
    <t>000  1302  0000000  000  220</t>
  </si>
  <si>
    <t>000  0301  0000000  000  253</t>
  </si>
  <si>
    <t>000  1103  0000000  000  210</t>
  </si>
  <si>
    <t>9/49</t>
  </si>
  <si>
    <t>8/50</t>
  </si>
  <si>
    <t>9/50</t>
  </si>
  <si>
    <t>8/51</t>
  </si>
  <si>
    <t>9/51</t>
  </si>
  <si>
    <t>8/52</t>
  </si>
  <si>
    <t>9/52</t>
  </si>
  <si>
    <t>000  0302  0000000  000  310</t>
  </si>
  <si>
    <t>01000 0000 000</t>
  </si>
  <si>
    <t>2/80</t>
  </si>
  <si>
    <t>000  1402  0000000  000  330</t>
  </si>
  <si>
    <t>000  0302  0000000  000  530</t>
  </si>
  <si>
    <t>000  1203  0000000  000  251</t>
  </si>
  <si>
    <t>14/35</t>
  </si>
  <si>
    <t>14/36</t>
  </si>
  <si>
    <t>14/37</t>
  </si>
  <si>
    <t>14/38</t>
  </si>
  <si>
    <t>14/39</t>
  </si>
  <si>
    <t>14/40</t>
  </si>
  <si>
    <t>14/41</t>
  </si>
  <si>
    <t>14/42</t>
  </si>
  <si>
    <t>14/43</t>
  </si>
  <si>
    <t>14/44</t>
  </si>
  <si>
    <t>14/45</t>
  </si>
  <si>
    <t>14/46</t>
  </si>
  <si>
    <t>12/91</t>
  </si>
  <si>
    <t>12/92</t>
  </si>
  <si>
    <t>12/93</t>
  </si>
  <si>
    <t>12/94</t>
  </si>
  <si>
    <t>12/95</t>
  </si>
  <si>
    <t>12/96</t>
  </si>
  <si>
    <t>12/97</t>
  </si>
  <si>
    <t>12/98</t>
  </si>
  <si>
    <t>000  0601  0000000  000  300</t>
  </si>
  <si>
    <t>Другие вопросы в области здравоохранения</t>
  </si>
  <si>
    <t>000  0101  0000000  000  212</t>
  </si>
  <si>
    <t>Органы внутренних дел</t>
  </si>
  <si>
    <t>8/248</t>
  </si>
  <si>
    <t>000  0907  0000000  000  232</t>
  </si>
  <si>
    <t>000  1203  0000000  000  222</t>
  </si>
  <si>
    <t>000  1203  0000000  000  223</t>
  </si>
  <si>
    <t>000 500 289</t>
  </si>
  <si>
    <t>500/290</t>
  </si>
  <si>
    <t>000  0400  0000000  000  240</t>
  </si>
  <si>
    <t>2/368</t>
  </si>
  <si>
    <t>2/369</t>
  </si>
  <si>
    <t>000  1004  0000000  000  221</t>
  </si>
  <si>
    <t>15/29</t>
  </si>
  <si>
    <t>15/30</t>
  </si>
  <si>
    <t>15/31</t>
  </si>
  <si>
    <t>15/32</t>
  </si>
  <si>
    <t xml:space="preserve">  262</t>
  </si>
  <si>
    <t>000  0701  0000000  000  222</t>
  </si>
  <si>
    <t>Капитальные ремонт ж. фонда</t>
  </si>
  <si>
    <t>000  0101  0000000  000  213</t>
  </si>
  <si>
    <t>000  1100  0000000  000  242</t>
  </si>
  <si>
    <t>000  1100  0000000  000  250</t>
  </si>
  <si>
    <t>2/386</t>
  </si>
  <si>
    <t>2/387</t>
  </si>
  <si>
    <t>2/388</t>
  </si>
  <si>
    <t>500/72</t>
  </si>
  <si>
    <t>11/8</t>
  </si>
  <si>
    <t>11/9</t>
  </si>
  <si>
    <t>500/357</t>
  </si>
  <si>
    <t>000 500 357</t>
  </si>
  <si>
    <t>500/358</t>
  </si>
  <si>
    <t>Перечисления международным организациям</t>
  </si>
  <si>
    <t>000  0100  0000000  000  253</t>
  </si>
  <si>
    <t>000  0102  0000000  000  232</t>
  </si>
  <si>
    <t>000  0302  0000000  000  231</t>
  </si>
  <si>
    <t>000  0302  0000000  000  232</t>
  </si>
  <si>
    <t>000  0302  0000000  000  240</t>
  </si>
  <si>
    <t>000  1105  0000000  000  290</t>
  </si>
  <si>
    <t>000  1105  0000000  000  300</t>
  </si>
  <si>
    <t>000  1105  0000000  000  320</t>
  </si>
  <si>
    <t>000  0307  0000000  000  213</t>
  </si>
  <si>
    <t>000  0109  0000000  000  221</t>
  </si>
  <si>
    <t>000  0902  0000000  000  252</t>
  </si>
  <si>
    <t>000  0412  0000000  000  252</t>
  </si>
  <si>
    <t>000  0703  0000000  000  224</t>
  </si>
  <si>
    <t>000  0100  0000000  000  212</t>
  </si>
  <si>
    <t>000  0803  0000000  000  232</t>
  </si>
  <si>
    <t>000  0908  0000000  000  250</t>
  </si>
  <si>
    <t>000  1000  0000000  000  221</t>
  </si>
  <si>
    <t>000  1000  0000000  000  290</t>
  </si>
  <si>
    <t>9/92</t>
  </si>
  <si>
    <t xml:space="preserve">заполняю в ручную </t>
  </si>
  <si>
    <t>000  0200  0000000  000  500</t>
  </si>
  <si>
    <t>000  0702  0000000  000  226</t>
  </si>
  <si>
    <t>000  1201  0000000  000  252</t>
  </si>
  <si>
    <t>000  0702  0000000  000  230</t>
  </si>
  <si>
    <t>000  1102  0000000  000  300</t>
  </si>
  <si>
    <t>000  1102  0000000  000  310</t>
  </si>
  <si>
    <t>4/324</t>
  </si>
  <si>
    <t>4/325</t>
  </si>
  <si>
    <t>000  0305  0000000  000  500</t>
  </si>
  <si>
    <t>4/490</t>
  </si>
  <si>
    <t>4/491</t>
  </si>
  <si>
    <t>4/492</t>
  </si>
  <si>
    <t>4/493</t>
  </si>
  <si>
    <t>000  0307  0000000  000  223</t>
  </si>
  <si>
    <t>000  0801  0000000  000  500</t>
  </si>
  <si>
    <t>000  0707  0000000  000  310</t>
  </si>
  <si>
    <t>000  0700  0000000  000  252</t>
  </si>
  <si>
    <t>3/317</t>
  </si>
  <si>
    <t>3/318</t>
  </si>
  <si>
    <t>3/319</t>
  </si>
  <si>
    <t>3/320</t>
  </si>
  <si>
    <t>3/321</t>
  </si>
  <si>
    <t>000  0208  0000000  000  340</t>
  </si>
  <si>
    <t>4/190</t>
  </si>
  <si>
    <t>4/191</t>
  </si>
  <si>
    <t>11/58</t>
  </si>
  <si>
    <t>000  1402  0000000  000  262</t>
  </si>
  <si>
    <t>000  0901  0000000  000  340</t>
  </si>
  <si>
    <t>000  0901  0000000  000  500</t>
  </si>
  <si>
    <t>3/130</t>
  </si>
  <si>
    <t>3/131</t>
  </si>
  <si>
    <t>500/269</t>
  </si>
  <si>
    <t>000  0113  0000000  244  310</t>
  </si>
  <si>
    <t>11/117</t>
  </si>
  <si>
    <t>11/118</t>
  </si>
  <si>
    <t>000  0209  0000000  000  231</t>
  </si>
  <si>
    <t>15/80</t>
  </si>
  <si>
    <t>15/81</t>
  </si>
  <si>
    <t>15/82</t>
  </si>
  <si>
    <t>15/83</t>
  </si>
  <si>
    <t>15/84</t>
  </si>
  <si>
    <t>15/85</t>
  </si>
  <si>
    <t>000  0412  0000000  244  340</t>
  </si>
  <si>
    <t>000  0908  0000000  000  213</t>
  </si>
  <si>
    <t>000 500 193</t>
  </si>
  <si>
    <t>500/194</t>
  </si>
  <si>
    <t>000 500 194</t>
  </si>
  <si>
    <t>8/68</t>
  </si>
  <si>
    <t>8/69</t>
  </si>
  <si>
    <t>9/69</t>
  </si>
  <si>
    <t>000  0306  0000000  000  211</t>
  </si>
  <si>
    <t>000  0306  0000000  000  212</t>
  </si>
  <si>
    <t>000  0200  0000000  000  530</t>
  </si>
  <si>
    <t>11/101</t>
  </si>
  <si>
    <t>11/102</t>
  </si>
  <si>
    <t>10/173</t>
  </si>
  <si>
    <t>10/174</t>
  </si>
  <si>
    <t>000  1401  0000000  000  253</t>
  </si>
  <si>
    <t>15/74</t>
  </si>
  <si>
    <t>15/75</t>
  </si>
  <si>
    <t>15/76</t>
  </si>
  <si>
    <t>000  1100  0000000  000  320</t>
  </si>
  <si>
    <t>4/397</t>
  </si>
  <si>
    <t>000  0705  0000000  000  241</t>
  </si>
  <si>
    <t>000  0305  0000000  000  213</t>
  </si>
  <si>
    <t>000  1104  0000000  000  252</t>
  </si>
  <si>
    <t>000  0803  0000000  000  290</t>
  </si>
  <si>
    <t>3/255</t>
  </si>
  <si>
    <t xml:space="preserve">взносы по обязательному  
социальному страхованию на 
выплаты денежного 
содержания и иные выплаты 
работникам  государственных 
(муниципальных) органов </t>
  </si>
  <si>
    <t>000  0310  0000000  000  225</t>
  </si>
  <si>
    <t>4/180</t>
  </si>
  <si>
    <t>000  0310  0000000  000  262</t>
  </si>
  <si>
    <t>8/129</t>
  </si>
  <si>
    <t>10/238</t>
  </si>
  <si>
    <t>3/230</t>
  </si>
  <si>
    <t>000  1001  0000000  000  232</t>
  </si>
  <si>
    <t>Мобилизационная подготовка экономики</t>
  </si>
  <si>
    <t>000  1402  0000000  000  530</t>
  </si>
  <si>
    <t>000  0704  0000000  000  260</t>
  </si>
  <si>
    <t>000  0300  0000000  000  221</t>
  </si>
  <si>
    <t>000  1103  0000000  000  250</t>
  </si>
  <si>
    <t>11/226</t>
  </si>
  <si>
    <t>12/110</t>
  </si>
  <si>
    <t>000  0502  0000000  000  262</t>
  </si>
  <si>
    <t>000  0110  0000000  000  340</t>
  </si>
  <si>
    <t>000  0600  0000000  000  200</t>
  </si>
  <si>
    <t>000  1204  0000000  000  221</t>
  </si>
  <si>
    <t>000  1105  0000000  000  242</t>
  </si>
  <si>
    <t>(129 КВР)</t>
  </si>
  <si>
    <t>000  0300  0000000  000  225</t>
  </si>
  <si>
    <t>000  1101  0000000  000  290</t>
  </si>
  <si>
    <t>000 500 269</t>
  </si>
  <si>
    <t>000  0700  0000000  000  220</t>
  </si>
  <si>
    <t>000  0207  0000000  000  300</t>
  </si>
  <si>
    <t>6/157</t>
  </si>
  <si>
    <t>6/158</t>
  </si>
  <si>
    <t>6/159</t>
  </si>
  <si>
    <t>6/160</t>
  </si>
  <si>
    <t>6/161</t>
  </si>
  <si>
    <t>6/162</t>
  </si>
  <si>
    <t>24100</t>
  </si>
  <si>
    <t>000  0801  0000000  000  263</t>
  </si>
  <si>
    <t>000  0704  0000000  000  220</t>
  </si>
  <si>
    <t>000  0704  0000000  000  221</t>
  </si>
  <si>
    <t>8/34</t>
  </si>
  <si>
    <t>9/34</t>
  </si>
  <si>
    <t>8/35</t>
  </si>
  <si>
    <t>09600 0000 000</t>
  </si>
  <si>
    <t>000  1104  0000000  000  212</t>
  </si>
  <si>
    <t>6/108</t>
  </si>
  <si>
    <t>6/109</t>
  </si>
  <si>
    <t>000  0307  0000000  000  252</t>
  </si>
  <si>
    <t>000  1402  0000000  000  231</t>
  </si>
  <si>
    <t>000  1402  0000000  000  242</t>
  </si>
  <si>
    <t>000  0206  0000000  000  260</t>
  </si>
  <si>
    <t>000  0802  0000000  000  261</t>
  </si>
  <si>
    <t>000  1301  0000000  000  242</t>
  </si>
  <si>
    <t>000  1104  0000000  000  320</t>
  </si>
  <si>
    <t>000  0314  0000000  000  290</t>
  </si>
  <si>
    <t>2/154</t>
  </si>
  <si>
    <t>12/167</t>
  </si>
  <si>
    <t>0113  111</t>
  </si>
  <si>
    <t>0113 119</t>
  </si>
  <si>
    <t>8/299</t>
  </si>
  <si>
    <t>8/322</t>
  </si>
  <si>
    <t>8/323</t>
  </si>
  <si>
    <t>000  0705  0000000  000  290</t>
  </si>
  <si>
    <t>000  0705  0000000  000  300</t>
  </si>
  <si>
    <t>000  0101  0000000  000  221</t>
  </si>
  <si>
    <t>4/361</t>
  </si>
  <si>
    <t>4/362</t>
  </si>
  <si>
    <t>4/363</t>
  </si>
  <si>
    <t>000  1004  0000000  000  000</t>
  </si>
  <si>
    <t>10/158</t>
  </si>
  <si>
    <t>10/159</t>
  </si>
  <si>
    <t>10/160</t>
  </si>
  <si>
    <t>10/161</t>
  </si>
  <si>
    <t>10/162</t>
  </si>
  <si>
    <t>10/163</t>
  </si>
  <si>
    <t>Итого 11</t>
  </si>
  <si>
    <t>Итого 13</t>
  </si>
  <si>
    <t>3/146</t>
  </si>
  <si>
    <t>3/147</t>
  </si>
  <si>
    <t>3/148</t>
  </si>
  <si>
    <t>3/149</t>
  </si>
  <si>
    <t>3/150</t>
  </si>
  <si>
    <t>000  1200  0000000  000  262</t>
  </si>
  <si>
    <t>000  0200  0000000  000  220</t>
  </si>
  <si>
    <t>000  0208  0000000  000  250</t>
  </si>
  <si>
    <t>0104…853</t>
  </si>
  <si>
    <t>0113 …111</t>
  </si>
  <si>
    <t>0113…119</t>
  </si>
  <si>
    <t>0203…121</t>
  </si>
  <si>
    <t>разработка технических условий присоединения к сетям инженерно-технического обеспечения, увеличения потребляемой мощности</t>
  </si>
  <si>
    <t>000  1201  0000000  000  221</t>
  </si>
  <si>
    <t>000  0108  0000000  000  330</t>
  </si>
  <si>
    <t>14/83</t>
  </si>
  <si>
    <t>14/84</t>
  </si>
  <si>
    <t>14/85</t>
  </si>
  <si>
    <t>14/86</t>
  </si>
  <si>
    <t>14/87</t>
  </si>
  <si>
    <t>14/88</t>
  </si>
  <si>
    <t>14/89</t>
  </si>
  <si>
    <t>000  0804  0000000  000  210</t>
  </si>
  <si>
    <t>000  0804  0000000  000  211</t>
  </si>
  <si>
    <t>000  0907  0000000  000  320</t>
  </si>
  <si>
    <t>500/320</t>
  </si>
  <si>
    <t>000 500 320</t>
  </si>
  <si>
    <t>500/321</t>
  </si>
  <si>
    <t>000  0303  0000000  000  000</t>
  </si>
  <si>
    <t>8/163</t>
  </si>
  <si>
    <t>9/163</t>
  </si>
  <si>
    <t>500/94</t>
  </si>
  <si>
    <t>000 500 094</t>
  </si>
  <si>
    <t>РАЗДЕЛ II "Показатели с учетом финансово-хозяйственной деятельности учреждений за счет всех источников финансирования"</t>
  </si>
  <si>
    <t>000  0709  0000000  000  530</t>
  </si>
  <si>
    <t>000  1202  0000000  000  220</t>
  </si>
  <si>
    <t>000  1002  0000000  000  262</t>
  </si>
  <si>
    <t>000  0103  0000000  000  320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</si>
  <si>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</si>
  <si>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</si>
  <si>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</si>
  <si>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</si>
  <si>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</si>
  <si>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</si>
  <si>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4/25</t>
  </si>
  <si>
    <t>4/26</t>
  </si>
  <si>
    <t>4/27</t>
  </si>
  <si>
    <t>4/28</t>
  </si>
  <si>
    <t>4/29</t>
  </si>
  <si>
    <t>12/39</t>
  </si>
  <si>
    <t>000 500 040</t>
  </si>
  <si>
    <t>000  0800  0000000  000  252</t>
  </si>
  <si>
    <t>000  0800  0000000  000  253</t>
  </si>
  <si>
    <t>000  0800  0000000  000  240</t>
  </si>
  <si>
    <t>000  0800  0000000  000  241</t>
  </si>
  <si>
    <t>000  0208  0000000  000  222</t>
  </si>
  <si>
    <t>000  0109  0000000  000  222</t>
  </si>
  <si>
    <t>000  0304  0000000  000  500</t>
  </si>
  <si>
    <t>000  0101  0000000  000  240</t>
  </si>
  <si>
    <t>2/399</t>
  </si>
  <si>
    <t>000  0310  0000000  000  232</t>
  </si>
  <si>
    <t>000  0602  0000000  000  260</t>
  </si>
  <si>
    <t xml:space="preserve"> (122 КВР)</t>
  </si>
  <si>
    <t>3/254</t>
  </si>
  <si>
    <t>10/145</t>
  </si>
  <si>
    <t>10/146</t>
  </si>
  <si>
    <t>10/147</t>
  </si>
  <si>
    <t>Оплата работ, услуг</t>
  </si>
  <si>
    <t>4/442</t>
  </si>
  <si>
    <t>11/184</t>
  </si>
  <si>
    <t>11/185</t>
  </si>
  <si>
    <t>11/32</t>
  </si>
  <si>
    <t>11/33</t>
  </si>
  <si>
    <t>11/34</t>
  </si>
  <si>
    <t>000 500 276</t>
  </si>
  <si>
    <t>500/277</t>
  </si>
  <si>
    <t>000 500 277</t>
  </si>
  <si>
    <t>500/278</t>
  </si>
  <si>
    <t>000 500 278</t>
  </si>
  <si>
    <t>2/81</t>
  </si>
  <si>
    <t>2/82</t>
  </si>
  <si>
    <t>10/61</t>
  </si>
  <si>
    <t>10/62</t>
  </si>
  <si>
    <t>500/424</t>
  </si>
  <si>
    <t>000  0603  0000000  000  223</t>
  </si>
  <si>
    <t>8/210</t>
  </si>
  <si>
    <t>8/211</t>
  </si>
  <si>
    <t>8/212</t>
  </si>
  <si>
    <t>8/213</t>
  </si>
  <si>
    <t>8/214</t>
  </si>
  <si>
    <t>4/318</t>
  </si>
  <si>
    <t>000  0709  0000000  000  241</t>
  </si>
  <si>
    <t>10/51</t>
  </si>
  <si>
    <t>10/52</t>
  </si>
  <si>
    <t>8/240</t>
  </si>
  <si>
    <t>000  0300  0000000  000  310</t>
  </si>
  <si>
    <t>000  0201  0000000  000  224</t>
  </si>
  <si>
    <t>12/15</t>
  </si>
  <si>
    <t>000  0602  0000000  000  252</t>
  </si>
  <si>
    <t>000  1005  0000000  000  240</t>
  </si>
  <si>
    <t>2/374</t>
  </si>
  <si>
    <t>000  0200  0000000  000  223</t>
  </si>
  <si>
    <t>000  0106  0000000  000  225</t>
  </si>
  <si>
    <t>000  0106  0000000  000  226</t>
  </si>
  <si>
    <t>000  0904  0000000  000  225</t>
  </si>
  <si>
    <t>6/41</t>
  </si>
  <si>
    <t>6/42</t>
  </si>
  <si>
    <t>6/43</t>
  </si>
  <si>
    <t>6/44</t>
  </si>
  <si>
    <t>6/45</t>
  </si>
  <si>
    <t xml:space="preserve">Виды расходов </t>
  </si>
  <si>
    <t>000  1000  0000000  000  212</t>
  </si>
  <si>
    <r>
      <t xml:space="preserve">строительство  </t>
    </r>
    <r>
      <rPr>
        <sz val="8"/>
        <rFont val="Arial Cyr"/>
        <charset val="204"/>
      </rPr>
      <t>сети автомобильных дорог общего пользования и искусственных сооружений на них</t>
    </r>
  </si>
  <si>
    <t>02533</t>
  </si>
  <si>
    <t>500/175</t>
  </si>
  <si>
    <t>000 500 175</t>
  </si>
  <si>
    <t>0100  310</t>
  </si>
  <si>
    <t>0800 310</t>
  </si>
  <si>
    <t>2/125</t>
  </si>
  <si>
    <t>2/126</t>
  </si>
  <si>
    <t>2/127</t>
  </si>
  <si>
    <t>000  1202  0000000  000  251</t>
  </si>
  <si>
    <t>000  1202  0000000  000  252</t>
  </si>
  <si>
    <t>000  1000  0000000  000  263</t>
  </si>
  <si>
    <t>Остатки на конец отчетного периода</t>
  </si>
  <si>
    <t>500/4</t>
  </si>
  <si>
    <t>000 500 004</t>
  </si>
  <si>
    <t>500/5</t>
  </si>
  <si>
    <t>000 500 005</t>
  </si>
  <si>
    <t>000  0308  0000000  000  222</t>
  </si>
  <si>
    <t>11/44</t>
  </si>
  <si>
    <t>11/45</t>
  </si>
  <si>
    <t>2/95</t>
  </si>
  <si>
    <t>14/93</t>
  </si>
  <si>
    <t>14/94</t>
  </si>
  <si>
    <t>8/22</t>
  </si>
  <si>
    <t>9/22</t>
  </si>
  <si>
    <t>8/23</t>
  </si>
  <si>
    <t>500/159</t>
  </si>
  <si>
    <t>000 500 159</t>
  </si>
  <si>
    <t>0800 119</t>
  </si>
  <si>
    <t>000  0307  0000000  000  340</t>
  </si>
  <si>
    <t>000  1402  0000000  000  212</t>
  </si>
  <si>
    <t>000  0309  0000000  000  000</t>
  </si>
  <si>
    <t>11/10</t>
  </si>
  <si>
    <t>000  1102  0000000  000  330</t>
  </si>
  <si>
    <t>9/120</t>
  </si>
  <si>
    <t>8/121</t>
  </si>
  <si>
    <t>000  0412  0000000  000  231</t>
  </si>
  <si>
    <t>000  0412  0000000  000  232</t>
  </si>
  <si>
    <t>000  1101  0000000  000  222</t>
  </si>
  <si>
    <t>000  0605  0000000  000  225</t>
  </si>
  <si>
    <t>12/16</t>
  </si>
  <si>
    <t>000  0600  0000000  000  223</t>
  </si>
  <si>
    <t>000  0600  0000000  000  224</t>
  </si>
  <si>
    <t>000  0301  0000000  000  340</t>
  </si>
  <si>
    <t>услуги по страхованию имущества, гражданской ответственности и здоровья</t>
  </si>
  <si>
    <t>Обслуживание государственного внутреннего и муниципального долга</t>
  </si>
  <si>
    <t>фонд оплаты труда  государственных (муниципальных) органов</t>
  </si>
  <si>
    <r>
      <t>00291/</t>
    </r>
    <r>
      <rPr>
        <b/>
        <sz val="8"/>
        <color indexed="14"/>
        <rFont val="Arial Cyr"/>
        <charset val="204"/>
      </rPr>
      <t>121</t>
    </r>
  </si>
  <si>
    <t>000  0310  0000000  000  253</t>
  </si>
  <si>
    <t>10/42</t>
  </si>
  <si>
    <t>10/43</t>
  </si>
  <si>
    <t>10/44</t>
  </si>
  <si>
    <t>000  0105  0000000  000  221</t>
  </si>
  <si>
    <t>000  1204  0000000  000  500</t>
  </si>
  <si>
    <t>4/249</t>
  </si>
  <si>
    <t>4/250</t>
  </si>
  <si>
    <t>4/251</t>
  </si>
  <si>
    <t>4/252</t>
  </si>
  <si>
    <t>000 500 274</t>
  </si>
  <si>
    <t>Другие вопросы в области культуры, кинематографии</t>
  </si>
  <si>
    <t>000  0108  0000000  000  320</t>
  </si>
  <si>
    <t>000  0306  0000000  000  210</t>
  </si>
  <si>
    <t>9/38</t>
  </si>
  <si>
    <t>000  0103  0000000  000  252</t>
  </si>
  <si>
    <t>000  0708  0000000  000  241</t>
  </si>
  <si>
    <t>6/365</t>
  </si>
  <si>
    <t>6/366</t>
  </si>
  <si>
    <t>6/367</t>
  </si>
  <si>
    <t>6/368</t>
  </si>
  <si>
    <t>6/369</t>
  </si>
  <si>
    <t>6/370</t>
  </si>
  <si>
    <t>6/371</t>
  </si>
  <si>
    <t>6/372</t>
  </si>
  <si>
    <t>6/373</t>
  </si>
  <si>
    <t>6/374</t>
  </si>
  <si>
    <t>6/375</t>
  </si>
  <si>
    <t>6/376</t>
  </si>
  <si>
    <t>6/377</t>
  </si>
  <si>
    <t>6/378</t>
  </si>
  <si>
    <t>6/379</t>
  </si>
  <si>
    <t>6/380</t>
  </si>
  <si>
    <t>6/381</t>
  </si>
  <si>
    <t>6/382</t>
  </si>
  <si>
    <t>6/383</t>
  </si>
  <si>
    <t>0113…831</t>
  </si>
  <si>
    <t>000  0904  0000000  000  530</t>
  </si>
  <si>
    <t>000  0705  0000000  000  250</t>
  </si>
  <si>
    <t>000  0111  0000000  000  300</t>
  </si>
  <si>
    <t>000  0111  0000000  000  310</t>
  </si>
  <si>
    <t>3/55</t>
  </si>
  <si>
    <t>3/56</t>
  </si>
  <si>
    <t>000  0109  0000000  000  263</t>
  </si>
  <si>
    <t>000  0700  0000000  000  225</t>
  </si>
  <si>
    <t>000  0700  0000000  000  226</t>
  </si>
  <si>
    <t>Расходы по содержанию органов государственной власти субъекта Российской Федерации, всего</t>
  </si>
  <si>
    <t>из них расходы на:</t>
  </si>
  <si>
    <t>000  0109  0000000  000  226</t>
  </si>
  <si>
    <t>000  1401  0000000  000  261</t>
  </si>
  <si>
    <t>12/253</t>
  </si>
  <si>
    <t>10/328</t>
  </si>
  <si>
    <t>10/329</t>
  </si>
  <si>
    <t>000  0105  0000000  000  240</t>
  </si>
  <si>
    <t>000  0105  0000000  000  241</t>
  </si>
  <si>
    <t>000  0900  0000000  000  310</t>
  </si>
  <si>
    <t>000  1403  0000000  000  530</t>
  </si>
  <si>
    <t>500/420</t>
  </si>
  <si>
    <t>000  0302  0000000  000  212</t>
  </si>
  <si>
    <t>000  0306  0000000  000  240</t>
  </si>
  <si>
    <t>000 500 439</t>
  </si>
  <si>
    <t>2/336</t>
  </si>
  <si>
    <t>2/337</t>
  </si>
  <si>
    <t>000  1005  0000000  000  221</t>
  </si>
  <si>
    <t>000  1302  0000000  000  263</t>
  </si>
  <si>
    <t>000  1302  0000000  000  290</t>
  </si>
  <si>
    <t>000  1001  0000000  000  241</t>
  </si>
  <si>
    <t>4/285</t>
  </si>
  <si>
    <t>12/103</t>
  </si>
  <si>
    <t>услуги по хранению имущества, обращенного в собственность публично-правового образования, бесхозяйного имущества и вещественных доказательств</t>
  </si>
  <si>
    <t>500/219</t>
  </si>
  <si>
    <t>3/225</t>
  </si>
  <si>
    <t>3/241</t>
  </si>
  <si>
    <t>3/242</t>
  </si>
  <si>
    <t>000  0702  0000000  000  290</t>
  </si>
  <si>
    <t>000  0706  0000000  000  250</t>
  </si>
  <si>
    <t>4/369</t>
  </si>
  <si>
    <t>4/370</t>
  </si>
  <si>
    <t>000 500 517</t>
  </si>
  <si>
    <t>500/518</t>
  </si>
  <si>
    <t>000  1101  0000000  000  224</t>
  </si>
  <si>
    <t>4/242</t>
  </si>
  <si>
    <t>4/243</t>
  </si>
  <si>
    <t>000  0313  0000000  000  241</t>
  </si>
  <si>
    <t>000  0111  0000000  000  242</t>
  </si>
  <si>
    <t>2/57</t>
  </si>
  <si>
    <t>2/58</t>
  </si>
  <si>
    <t>6/169</t>
  </si>
  <si>
    <t>6/170</t>
  </si>
  <si>
    <t>6/171</t>
  </si>
  <si>
    <t>000  0112  0000000  000  320</t>
  </si>
  <si>
    <t>000  1100  0000000  000  210</t>
  </si>
  <si>
    <t>000  0303  0000000  000  232</t>
  </si>
  <si>
    <t>000  0600  0000000  000  261</t>
  </si>
  <si>
    <t>9/13</t>
  </si>
  <si>
    <t>8/14</t>
  </si>
  <si>
    <t>9/14</t>
  </si>
  <si>
    <t>8/15</t>
  </si>
  <si>
    <t>9/15</t>
  </si>
  <si>
    <t>12/264</t>
  </si>
  <si>
    <t>12/265</t>
  </si>
  <si>
    <t>12/266</t>
  </si>
  <si>
    <t>000  0103  0000000  000  231</t>
  </si>
  <si>
    <t>02922 0000 000</t>
  </si>
  <si>
    <t>000  0206  0000000  000  200</t>
  </si>
  <si>
    <t>000  0605  0000000  000  250</t>
  </si>
  <si>
    <t>000  1302  0000000  000  000</t>
  </si>
  <si>
    <t>000  1302  0000000  000  200</t>
  </si>
  <si>
    <t>2/116</t>
  </si>
  <si>
    <t>2/117</t>
  </si>
  <si>
    <t>000 500 188</t>
  </si>
  <si>
    <t>500/189</t>
  </si>
  <si>
    <t>2/131</t>
  </si>
  <si>
    <t>000 500 011</t>
  </si>
  <si>
    <t>000  1401  0000000  000  224</t>
  </si>
  <si>
    <t>000  0702  0000000  000  253</t>
  </si>
  <si>
    <t>000  0905  0000000  000  250</t>
  </si>
  <si>
    <t>000  0305  0000000  000  221</t>
  </si>
  <si>
    <t>000  0702  0000000  000  222</t>
  </si>
  <si>
    <t>000  0702  0000000  000  223</t>
  </si>
  <si>
    <t>11/217</t>
  </si>
  <si>
    <t>5/18</t>
  </si>
  <si>
    <t>000  0906  0000000  000  230</t>
  </si>
  <si>
    <t>000  0409  0000000  000  240</t>
  </si>
  <si>
    <t>000 500 109</t>
  </si>
  <si>
    <t>000  0302  0000000  000  500</t>
  </si>
  <si>
    <t>000  0601  0000000  000  212</t>
  </si>
  <si>
    <t>000  0601  0000000  000  213</t>
  </si>
  <si>
    <t>500/232</t>
  </si>
  <si>
    <t>000 500 232</t>
  </si>
  <si>
    <t>500/233</t>
  </si>
  <si>
    <t>000 500 233</t>
  </si>
  <si>
    <t>000  0307  0000000  000  500</t>
  </si>
  <si>
    <t>000  0307  0000000  000  530</t>
  </si>
  <si>
    <t>2/90</t>
  </si>
  <si>
    <t>500/418</t>
  </si>
  <si>
    <t>000  0708  0000000  000  310</t>
  </si>
  <si>
    <t>4/345</t>
  </si>
  <si>
    <t>4/346</t>
  </si>
  <si>
    <t>000  0602  0000000  000  310</t>
  </si>
  <si>
    <t>000  1102  0000000  000  262</t>
  </si>
  <si>
    <t>4/215</t>
  </si>
  <si>
    <t>4/216</t>
  </si>
  <si>
    <t>4/217</t>
  </si>
  <si>
    <t>000  0802  0000000  000  251</t>
  </si>
  <si>
    <t>000  0209  0000000  000  320</t>
  </si>
  <si>
    <t>000  0706  0000000  000  260</t>
  </si>
  <si>
    <t>0503…810</t>
  </si>
  <si>
    <t>0503…540</t>
  </si>
  <si>
    <t>0505…414</t>
  </si>
  <si>
    <t>2/104</t>
  </si>
  <si>
    <t>2/105</t>
  </si>
  <si>
    <t>2/106</t>
  </si>
  <si>
    <t>2/107</t>
  </si>
  <si>
    <t>6/29</t>
  </si>
  <si>
    <t>000  1201  0000000  000  261</t>
  </si>
  <si>
    <t>15/53</t>
  </si>
  <si>
    <t>000  0702  0000000  000  260</t>
  </si>
  <si>
    <t>8/157</t>
  </si>
  <si>
    <t>9/157</t>
  </si>
  <si>
    <t>6/167</t>
  </si>
  <si>
    <t>4/299</t>
  </si>
  <si>
    <t>000  0601  0000000  000  310</t>
  </si>
  <si>
    <t>3/62</t>
  </si>
  <si>
    <t>3/63</t>
  </si>
  <si>
    <t>3/64</t>
  </si>
  <si>
    <t>3/65</t>
  </si>
  <si>
    <t>3/66</t>
  </si>
  <si>
    <t>3/67</t>
  </si>
  <si>
    <t>3/68</t>
  </si>
  <si>
    <t>3/69</t>
  </si>
  <si>
    <t>3/70</t>
  </si>
  <si>
    <t>3/71</t>
  </si>
  <si>
    <t>000  0107  0000000  000  223</t>
  </si>
  <si>
    <t>000  0312  0000000  000  253</t>
  </si>
  <si>
    <t>000  0312  0000000  000  260</t>
  </si>
  <si>
    <t>000  0207  0000000  000  221</t>
  </si>
  <si>
    <t>000  0303  0000000  000  222</t>
  </si>
  <si>
    <t>000  0113  0000000  111  211</t>
  </si>
  <si>
    <t>000  1400  0000000  000  310</t>
  </si>
  <si>
    <t>000  1300  0000000  000  530</t>
  </si>
  <si>
    <t>000  0705  0000000  000  340</t>
  </si>
  <si>
    <t>000  1201  0000000  000  231</t>
  </si>
  <si>
    <t>9/67</t>
  </si>
  <si>
    <t>000  0302  0000000  000  262</t>
  </si>
  <si>
    <t>000  0500  0000000  000  212</t>
  </si>
  <si>
    <t>000  0500  0000000  000  213</t>
  </si>
  <si>
    <t>500/66</t>
  </si>
  <si>
    <t>000  0802  0000000  000  310</t>
  </si>
  <si>
    <t>2/284</t>
  </si>
  <si>
    <t>000  1000  0000000  000  340</t>
  </si>
  <si>
    <t>4/1</t>
  </si>
  <si>
    <t>4/2</t>
  </si>
  <si>
    <t>4/3</t>
  </si>
  <si>
    <t>4/4</t>
  </si>
  <si>
    <t>3/211</t>
  </si>
  <si>
    <t>3/212</t>
  </si>
  <si>
    <t>000  0110  0000000  000  310</t>
  </si>
  <si>
    <t>000  0106  0000000  000  261</t>
  </si>
  <si>
    <t>000  0106  0000000  000  262</t>
  </si>
  <si>
    <t>000  1001  0000000  000  500</t>
  </si>
  <si>
    <t>000  0903  0000000  000  230</t>
  </si>
  <si>
    <t>000  0103  0000000  000  251</t>
  </si>
  <si>
    <t>000  0204  0000000  000  220</t>
  </si>
  <si>
    <t>2/273</t>
  </si>
  <si>
    <t>2/274</t>
  </si>
  <si>
    <t>2/275</t>
  </si>
  <si>
    <t>000  1201  0000000  000  211</t>
  </si>
  <si>
    <t>000  1201  0000000  000  212</t>
  </si>
  <si>
    <t>000  0206  0000000  000  230</t>
  </si>
  <si>
    <t>500/168</t>
  </si>
  <si>
    <t>000  1202  0000000  000  200</t>
  </si>
  <si>
    <t>000  1202  0000000  000  210</t>
  </si>
  <si>
    <t>Арендная плата за пользование имуществом</t>
  </si>
  <si>
    <t>000  0311  0000000  000  320</t>
  </si>
  <si>
    <t>000  0311  0000000  000  330</t>
  </si>
  <si>
    <t>000  0110  0000000  000  242</t>
  </si>
  <si>
    <t>000  1102  0000000  000  261</t>
  </si>
  <si>
    <t>уплата государственных пошлин и сборов, разного рода платежей в бюджеты всех уровней</t>
  </si>
  <si>
    <t>500/323</t>
  </si>
  <si>
    <t>000  0900  0000000  000  213</t>
  </si>
  <si>
    <t>000  1200  0000000  000  242</t>
  </si>
  <si>
    <t>000  0300  0000000  000  231</t>
  </si>
  <si>
    <t>000  1000  0000000  000  262</t>
  </si>
  <si>
    <t>000  0504  0000000  000  221</t>
  </si>
  <si>
    <t>000  1204  0000000  000  300</t>
  </si>
  <si>
    <t>0314…244</t>
  </si>
  <si>
    <t>000  0704  0000000  000  241</t>
  </si>
  <si>
    <t>12/152</t>
  </si>
  <si>
    <t>000  0108  0000000  000  252</t>
  </si>
  <si>
    <t>10/348</t>
  </si>
  <si>
    <t>3/183</t>
  </si>
  <si>
    <t>3/184</t>
  </si>
  <si>
    <t>000  1001  0000000  000  224</t>
  </si>
  <si>
    <t>000  1001  0000000  000  225</t>
  </si>
  <si>
    <t>Средства массовой информации</t>
  </si>
  <si>
    <t>000  1101  0000000  000  213</t>
  </si>
  <si>
    <t>2/83</t>
  </si>
  <si>
    <t>000  1006  0000000  000  260</t>
  </si>
  <si>
    <t>000  0110  0000000  000  226</t>
  </si>
  <si>
    <t>4/293</t>
  </si>
  <si>
    <t>4/294</t>
  </si>
  <si>
    <t>4/295</t>
  </si>
  <si>
    <t>4/296</t>
  </si>
  <si>
    <t>4/297</t>
  </si>
  <si>
    <t>000  0409  0000000  244  340</t>
  </si>
  <si>
    <t>000  0504  0000000  000  310</t>
  </si>
  <si>
    <t>000  1004  0000000  000  340</t>
  </si>
  <si>
    <t>000  0802  0000000  000  530</t>
  </si>
  <si>
    <t>000  0804  0000000  000  200</t>
  </si>
  <si>
    <t>000 500 411</t>
  </si>
  <si>
    <t>500/412</t>
  </si>
  <si>
    <t>000 500 412</t>
  </si>
  <si>
    <t>500/413</t>
  </si>
  <si>
    <t>000  0703  0000000  000  231</t>
  </si>
  <si>
    <t>000  0703  0000000  000  232</t>
  </si>
  <si>
    <t>12/49</t>
  </si>
  <si>
    <t>000  0209  0000000  000  223</t>
  </si>
  <si>
    <t>000  0110  0000000  000  225</t>
  </si>
  <si>
    <t>000  0309  0000000  000  252</t>
  </si>
  <si>
    <t>500/11</t>
  </si>
  <si>
    <t>15/5</t>
  </si>
  <si>
    <t>15/6</t>
  </si>
  <si>
    <t>15/7</t>
  </si>
  <si>
    <r>
      <t>реконструкция</t>
    </r>
    <r>
      <rPr>
        <sz val="8"/>
        <rFont val="Arial Cyr"/>
        <charset val="204"/>
      </rPr>
      <t xml:space="preserve"> сети автомобильных дорог общего пользования и искуссвенных сооружений на них</t>
    </r>
  </si>
  <si>
    <t>02534 0000 000</t>
  </si>
  <si>
    <t>000  0503  0000000  244  226</t>
  </si>
  <si>
    <t>000  0907  0000000  000  211</t>
  </si>
  <si>
    <t>000  0104  0000000  000  230</t>
  </si>
  <si>
    <t>10/321</t>
  </si>
  <si>
    <t>10/322</t>
  </si>
  <si>
    <t>000  1002  0000000  000  320</t>
  </si>
  <si>
    <t>3/3</t>
  </si>
  <si>
    <t>11/207</t>
  </si>
  <si>
    <t>11/208</t>
  </si>
  <si>
    <t>000  0110  0000000  000  320</t>
  </si>
  <si>
    <t>000  1000  0000000  000  241</t>
  </si>
  <si>
    <t>000 500 316</t>
  </si>
  <si>
    <t>3/330</t>
  </si>
  <si>
    <t>000 500 524</t>
  </si>
  <si>
    <t>000  0108  0000000  000  340</t>
  </si>
  <si>
    <t>000  0203  0000000  244  346</t>
  </si>
  <si>
    <t>2/492</t>
  </si>
  <si>
    <t>2/493</t>
  </si>
  <si>
    <t>2/494</t>
  </si>
  <si>
    <t>2/495</t>
  </si>
  <si>
    <t>2/496</t>
  </si>
  <si>
    <t>2/497</t>
  </si>
  <si>
    <t>2/498</t>
  </si>
  <si>
    <t>2/499</t>
  </si>
  <si>
    <t>2/500</t>
  </si>
  <si>
    <t>5/31</t>
  </si>
  <si>
    <t>5/32</t>
  </si>
  <si>
    <t>5/33</t>
  </si>
  <si>
    <t>10/297</t>
  </si>
  <si>
    <t>10/298</t>
  </si>
  <si>
    <t>000  1000  0000000  000  252</t>
  </si>
  <si>
    <t>000  0603  0000000  000  340</t>
  </si>
  <si>
    <t>000  0706  0000000  000  225</t>
  </si>
  <si>
    <t>000  0702  0000000  000  221</t>
  </si>
  <si>
    <t>000  0909  0000000  000  530</t>
  </si>
  <si>
    <t>000 500 353</t>
  </si>
  <si>
    <t>500/354</t>
  </si>
  <si>
    <t>000 500 354</t>
  </si>
  <si>
    <t>000  0203  0000000  000  252</t>
  </si>
  <si>
    <t>000  0203  0000000  000  253</t>
  </si>
  <si>
    <t>000  0709  0000000  000  225</t>
  </si>
  <si>
    <t>000  0203  0000000  000  300</t>
  </si>
  <si>
    <t>000  0502  0000000  000  200</t>
  </si>
  <si>
    <t>4/333</t>
  </si>
  <si>
    <t>4/334</t>
  </si>
  <si>
    <t>000  0906  0000000  000  320</t>
  </si>
  <si>
    <t>000  0804  0000000  000  262</t>
  </si>
  <si>
    <t>000  1100  0000000  000  220</t>
  </si>
  <si>
    <t>3/224</t>
  </si>
  <si>
    <t>000  1403  0000000  000  251</t>
  </si>
  <si>
    <t>реконструкция и модернизация оборудования для объектов жильщно-коммунального хозяйства</t>
  </si>
  <si>
    <t>000  1204  0000000  000  252</t>
  </si>
  <si>
    <t>000  1204  0000000  000  253</t>
  </si>
  <si>
    <t>000  0202  0000000  000  221</t>
  </si>
  <si>
    <t>000  1006  0000000  000  213</t>
  </si>
  <si>
    <t>000  0505  0000000  414  226</t>
  </si>
  <si>
    <t>проведение инвентаризации и паспортизации зданий, сооружений, других основных средств</t>
  </si>
  <si>
    <t>500/195</t>
  </si>
  <si>
    <t>000 500 195</t>
  </si>
  <si>
    <t>500/196</t>
  </si>
  <si>
    <t>000  0107  0000000  000  222</t>
  </si>
  <si>
    <t>000 500 305</t>
  </si>
  <si>
    <t>500/306</t>
  </si>
  <si>
    <t>000  0111  0000000  000  530</t>
  </si>
  <si>
    <t>000  1003  0000000  000  260</t>
  </si>
  <si>
    <t>000  1403  0000000  000  300</t>
  </si>
  <si>
    <t>000  0103  0000000  000  000</t>
  </si>
  <si>
    <t>9/158</t>
  </si>
  <si>
    <t>8/159</t>
  </si>
  <si>
    <t>9/159</t>
  </si>
  <si>
    <t>000  0107  0000000  000  253</t>
  </si>
  <si>
    <t>000  0801  0000000  540  251</t>
  </si>
  <si>
    <t>000  0203  0000000  244  225</t>
  </si>
  <si>
    <t>4/445</t>
  </si>
  <si>
    <t>000  0304  0000000  000  262</t>
  </si>
  <si>
    <t>000  0312  0000000  000  212</t>
  </si>
  <si>
    <t>15/86</t>
  </si>
  <si>
    <t>000  0309  0000000  000  253</t>
  </si>
  <si>
    <t>000  0111  0000000  000  241</t>
  </si>
  <si>
    <t>000  0904  0000000  000  241</t>
  </si>
  <si>
    <t>000  0113  0000000  000  230</t>
  </si>
  <si>
    <t>000  0704  0000000  000  250</t>
  </si>
  <si>
    <t>000  1006  0000000  000  500</t>
  </si>
  <si>
    <t>000  0304  0000000  000  340</t>
  </si>
  <si>
    <t>8/224</t>
  </si>
  <si>
    <t>8/225</t>
  </si>
  <si>
    <t>11/85</t>
  </si>
  <si>
    <t>11/86</t>
  </si>
  <si>
    <t>11/87</t>
  </si>
  <si>
    <t>11/88</t>
  </si>
  <si>
    <t>4/179</t>
  </si>
  <si>
    <t>500/458</t>
  </si>
  <si>
    <t>8/238</t>
  </si>
  <si>
    <t>000  0906  0000000  000  200</t>
  </si>
  <si>
    <t>500/210</t>
  </si>
  <si>
    <t>000  1302  0000000  000  240</t>
  </si>
  <si>
    <t>000  1302  0000000  000  241</t>
  </si>
  <si>
    <t>000  0504  0000000  000  530</t>
  </si>
  <si>
    <t>11/96</t>
  </si>
  <si>
    <t>500/7</t>
  </si>
  <si>
    <t>Обслуживание государственного внешнего долга</t>
  </si>
  <si>
    <t>2/47</t>
  </si>
  <si>
    <t>000  0412  0000000  244  310</t>
  </si>
  <si>
    <t>0412…244</t>
  </si>
  <si>
    <t>000 500 487</t>
  </si>
  <si>
    <t>500/488</t>
  </si>
  <si>
    <t>000 500 285</t>
  </si>
  <si>
    <t>500/286</t>
  </si>
  <si>
    <t>000 500 286</t>
  </si>
  <si>
    <t xml:space="preserve">  231</t>
  </si>
  <si>
    <t xml:space="preserve">  232</t>
  </si>
  <si>
    <t xml:space="preserve">  240</t>
  </si>
  <si>
    <t>программы книжные фонды</t>
  </si>
  <si>
    <t>000  0107  0000000  000  211</t>
  </si>
  <si>
    <t>000  1203  0000000  000  290</t>
  </si>
  <si>
    <t>000  0207  0000000  000  223</t>
  </si>
  <si>
    <t>500/469</t>
  </si>
  <si>
    <t>000 500 469</t>
  </si>
  <si>
    <t>500/470</t>
  </si>
  <si>
    <t>000  0105  0000000  000  222</t>
  </si>
  <si>
    <t>3/219</t>
  </si>
  <si>
    <t>000  1005  0000000  000  263</t>
  </si>
  <si>
    <t>12/50</t>
  </si>
  <si>
    <t>000  1302  0000000  000  242</t>
  </si>
  <si>
    <t>10/34</t>
  </si>
  <si>
    <t>10/35</t>
  </si>
  <si>
    <t>10/36</t>
  </si>
  <si>
    <t>10/37</t>
  </si>
  <si>
    <r>
      <t xml:space="preserve">000  0111  0000000 </t>
    </r>
    <r>
      <rPr>
        <sz val="8"/>
        <color indexed="10"/>
        <rFont val="Arial"/>
        <family val="2"/>
        <charset val="204"/>
      </rPr>
      <t xml:space="preserve"> 870</t>
    </r>
    <r>
      <rPr>
        <sz val="8"/>
        <color indexed="8"/>
        <rFont val="Arial"/>
        <family val="2"/>
        <charset val="204"/>
      </rPr>
      <t xml:space="preserve">  296</t>
    </r>
  </si>
  <si>
    <t>000  0107  0000000  880  297</t>
  </si>
  <si>
    <t>000  0906  0000000  000  224</t>
  </si>
  <si>
    <t>2/379</t>
  </si>
  <si>
    <t>000 500 505</t>
  </si>
  <si>
    <t>500/506</t>
  </si>
  <si>
    <t>000 500 506</t>
  </si>
  <si>
    <t>приобретение мягкого инвентаря</t>
  </si>
  <si>
    <t>500/428</t>
  </si>
  <si>
    <t>000 500 428</t>
  </si>
  <si>
    <t>000  0505  0000000  000  263</t>
  </si>
  <si>
    <t>3/279</t>
  </si>
  <si>
    <t>12/168</t>
  </si>
  <si>
    <t>000  0705  0000000  000  253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</si>
  <si>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</si>
  <si>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итого по с/п</t>
  </si>
  <si>
    <t>6/25</t>
  </si>
  <si>
    <t>6/26</t>
  </si>
  <si>
    <t>000  0311  0000000  000  213</t>
  </si>
  <si>
    <t>000  1004  0000000  000  210</t>
  </si>
  <si>
    <t>6/146</t>
  </si>
  <si>
    <t>000  0505  0000000  000  320</t>
  </si>
  <si>
    <t>2/228</t>
  </si>
  <si>
    <t>2/229</t>
  </si>
  <si>
    <t>2/230</t>
  </si>
  <si>
    <t>2/231</t>
  </si>
  <si>
    <t>000  0600  0000000  000  253</t>
  </si>
  <si>
    <t>2/129</t>
  </si>
  <si>
    <t>2/130</t>
  </si>
  <si>
    <t>000  0306  0000000  000  250</t>
  </si>
  <si>
    <t>000 500 065</t>
  </si>
  <si>
    <t>000  0905  0000000  000  253</t>
  </si>
  <si>
    <t>000  0604  0000000  000  261</t>
  </si>
  <si>
    <t>000  0904  0000000  000  250</t>
  </si>
  <si>
    <t>000  0312  0000000  000  241</t>
  </si>
  <si>
    <t>000  0312  0000000  000  242</t>
  </si>
  <si>
    <t>000  0312  0000000  000  250</t>
  </si>
  <si>
    <t>10/284</t>
  </si>
  <si>
    <t>10/285</t>
  </si>
  <si>
    <t>10/286</t>
  </si>
  <si>
    <t>10/287</t>
  </si>
  <si>
    <t>10/288</t>
  </si>
  <si>
    <t>10/289</t>
  </si>
  <si>
    <t>10/290</t>
  </si>
  <si>
    <t>10/291</t>
  </si>
  <si>
    <t>000  0309  0000000  000  263</t>
  </si>
  <si>
    <t>000  0309  0000000  000  290</t>
  </si>
  <si>
    <t>000  0309  0000000  000  300</t>
  </si>
  <si>
    <t>000  0909  0000000  000  225</t>
  </si>
  <si>
    <t>000  0909  0000000  000  226</t>
  </si>
  <si>
    <t>000  0503  0000000  000  500</t>
  </si>
  <si>
    <t>000  0904  0000000  000  211</t>
  </si>
  <si>
    <t>000  0700  0000000  000  330</t>
  </si>
  <si>
    <t>000  0302  0000000  000  290</t>
  </si>
  <si>
    <t>000  1000  0000000  000  250</t>
  </si>
  <si>
    <t>10/336</t>
  </si>
  <si>
    <t>000  0303  0000000  000  263</t>
  </si>
  <si>
    <t>000  0905  0000000  000  222</t>
  </si>
  <si>
    <t>000  1003  0000000  000  000</t>
  </si>
  <si>
    <t>000  0111  0000000  000  262</t>
  </si>
  <si>
    <t>5/3</t>
  </si>
  <si>
    <t>5/4</t>
  </si>
  <si>
    <t>000  0500  0000000  000  210</t>
  </si>
  <si>
    <t>3/110</t>
  </si>
  <si>
    <t>3/111</t>
  </si>
  <si>
    <t>000  0111  0000000  000  240</t>
  </si>
  <si>
    <t>000  0311  0000000  000  222</t>
  </si>
  <si>
    <t>10/84</t>
  </si>
  <si>
    <t>10/85</t>
  </si>
  <si>
    <t>10/86</t>
  </si>
  <si>
    <t>10/87</t>
  </si>
  <si>
    <t>000  0903  0000000  000  310</t>
  </si>
  <si>
    <t>000  1104  0000000  000  232</t>
  </si>
  <si>
    <t>000  1002  0000000  000  210</t>
  </si>
  <si>
    <t>000 500 052</t>
  </si>
  <si>
    <t>000  0707  0000000  000  330</t>
  </si>
  <si>
    <t>000  0707  0000000  000  340</t>
  </si>
  <si>
    <t>000  0112  0000000  000  300</t>
  </si>
  <si>
    <t>000  0112  0000000  000  310</t>
  </si>
  <si>
    <t>000  1301  0000000  000  221</t>
  </si>
  <si>
    <t>000  0203  0000000  244  223</t>
  </si>
  <si>
    <t>000  0203  0000000  244  224</t>
  </si>
  <si>
    <t>000 500 494</t>
  </si>
  <si>
    <t>000 500 263</t>
  </si>
  <si>
    <t>000  0104  0000000  129  213</t>
  </si>
  <si>
    <t>000 500 086</t>
  </si>
  <si>
    <t>000  0702  0000000  000  210</t>
  </si>
  <si>
    <t>6/15</t>
  </si>
  <si>
    <t>6/16</t>
  </si>
  <si>
    <t>6/17</t>
  </si>
  <si>
    <t>000  0902  0000000  000  223</t>
  </si>
  <si>
    <t>000  1101  0000000  000  261</t>
  </si>
  <si>
    <t>000  1101  0000000  000  262</t>
  </si>
  <si>
    <t>000  0600  0000000  000  320</t>
  </si>
  <si>
    <t>000  1101  0000000  000  242</t>
  </si>
  <si>
    <t>000  1101  0000000  000  250</t>
  </si>
  <si>
    <t>11/245</t>
  </si>
  <si>
    <t>12/1</t>
  </si>
  <si>
    <t>000  0205  0000000  000  200</t>
  </si>
  <si>
    <t>15/67</t>
  </si>
  <si>
    <t>000  0303  0000000  000  241</t>
  </si>
  <si>
    <t>000  0601  0000000  000  222</t>
  </si>
  <si>
    <t>000  0110  0000000  000  250</t>
  </si>
  <si>
    <t>000  0900  0000000  000  500</t>
  </si>
  <si>
    <t>4/253</t>
  </si>
  <si>
    <t>4/254</t>
  </si>
  <si>
    <t>000  0113  0000000  119  213</t>
  </si>
  <si>
    <t>000  1103  0000000  000  213</t>
  </si>
  <si>
    <t>Дотации на выравнивание бюджетной обеспеченности субъектов Российской Федерации и муниципальных образований</t>
  </si>
  <si>
    <t>000  0312  0000000  000  500</t>
  </si>
  <si>
    <t>реконструкция и модернизация оборудования для объектов дорожного хозяйства</t>
  </si>
  <si>
    <t>000  0306  0000000  000  213</t>
  </si>
  <si>
    <t>000  0306  0000000  000  220</t>
  </si>
  <si>
    <t>4/468</t>
  </si>
  <si>
    <t>4/469</t>
  </si>
  <si>
    <t>4/470</t>
  </si>
  <si>
    <t>4/471</t>
  </si>
  <si>
    <t>4/472</t>
  </si>
  <si>
    <t>4/473</t>
  </si>
  <si>
    <t>000  0902  0000000  000  310</t>
  </si>
  <si>
    <t>000  0701  0000000  000  260</t>
  </si>
  <si>
    <t>500/8</t>
  </si>
  <si>
    <t>000  1101  0000000  000  221</t>
  </si>
  <si>
    <t>4/54</t>
  </si>
  <si>
    <t>4/55</t>
  </si>
  <si>
    <t>10/256</t>
  </si>
  <si>
    <t>2/155</t>
  </si>
  <si>
    <t>2/156</t>
  </si>
  <si>
    <t>2/157</t>
  </si>
  <si>
    <t>2/158</t>
  </si>
  <si>
    <t>000  1006  0000000  000  290</t>
  </si>
  <si>
    <t>000  0708  0000000  000  500</t>
  </si>
  <si>
    <t>000  1202  0000000  000  290</t>
  </si>
  <si>
    <t>2/180</t>
  </si>
  <si>
    <t>2/181</t>
  </si>
  <si>
    <t>2/182</t>
  </si>
  <si>
    <t>2/183</t>
  </si>
  <si>
    <t>2/184</t>
  </si>
  <si>
    <t>12/111</t>
  </si>
  <si>
    <t>12/112</t>
  </si>
  <si>
    <t>12/113</t>
  </si>
  <si>
    <t>12/114</t>
  </si>
  <si>
    <t>12/115</t>
  </si>
  <si>
    <t>12/116</t>
  </si>
  <si>
    <t>000  1100  0000000  000  225</t>
  </si>
  <si>
    <t>8/340</t>
  </si>
  <si>
    <t>11/83</t>
  </si>
  <si>
    <t>000  1001  0000000  000  340</t>
  </si>
  <si>
    <t>000  0104  0000000  000  261</t>
  </si>
  <si>
    <t>000  0706  0000000  000  224</t>
  </si>
  <si>
    <t>8/131</t>
  </si>
  <si>
    <t>000  0208  0000000  000  530</t>
  </si>
  <si>
    <t>000  0100  0000000  000  251</t>
  </si>
  <si>
    <t>000  1302  0000000  000  211</t>
  </si>
  <si>
    <t>3/284</t>
  </si>
  <si>
    <t>12/40</t>
  </si>
  <si>
    <t>12/41</t>
  </si>
  <si>
    <t>12/42</t>
  </si>
  <si>
    <t>Прикладные научные исследования в области жилищно-  коммунального хозяйства</t>
  </si>
  <si>
    <t>4/175</t>
  </si>
  <si>
    <t>000  0903  0000000  000  252</t>
  </si>
  <si>
    <t>000  0209  0000000  000  241</t>
  </si>
  <si>
    <t>000  0803  0000000  000  340</t>
  </si>
  <si>
    <t>000  0803  0000000  000  500</t>
  </si>
  <si>
    <t xml:space="preserve">муниципальные  служащие </t>
  </si>
  <si>
    <t>000  0303  0000000  000  230</t>
  </si>
  <si>
    <t>500/377</t>
  </si>
  <si>
    <t>000  0103  0000000  000  232</t>
  </si>
  <si>
    <t>000  0103  0000000  000  240</t>
  </si>
  <si>
    <t>000  0802  0000000  000  213</t>
  </si>
  <si>
    <t>2/328</t>
  </si>
  <si>
    <t>14/66</t>
  </si>
  <si>
    <t>14/67</t>
  </si>
  <si>
    <t>000  0302  0000000  000  200</t>
  </si>
  <si>
    <t>000  1006  0000000  000  225</t>
  </si>
  <si>
    <t>2/96</t>
  </si>
  <si>
    <t>2/97</t>
  </si>
  <si>
    <t>000  0104  0000000  122  212</t>
  </si>
  <si>
    <t>12/34</t>
  </si>
  <si>
    <t>12/35</t>
  </si>
  <si>
    <t>12/36</t>
  </si>
  <si>
    <t>2/354</t>
  </si>
  <si>
    <t>2/355</t>
  </si>
  <si>
    <t>2/356</t>
  </si>
  <si>
    <t>2/357</t>
  </si>
  <si>
    <t>000  0205  0000000  000  252</t>
  </si>
  <si>
    <t>8/111</t>
  </si>
  <si>
    <t>9/111</t>
  </si>
  <si>
    <t>8/112</t>
  </si>
  <si>
    <t>9/112</t>
  </si>
  <si>
    <t>8/113</t>
  </si>
  <si>
    <t>2/149</t>
  </si>
  <si>
    <t>2/150</t>
  </si>
  <si>
    <t>000  0204  0000000  000  253</t>
  </si>
  <si>
    <t>2/232</t>
  </si>
  <si>
    <t>000  0501  0000000  000  253</t>
  </si>
  <si>
    <t>000 500 491</t>
  </si>
  <si>
    <t>000  0203  0000000  121  213</t>
  </si>
  <si>
    <t>000  0203  0000000  242  221</t>
  </si>
  <si>
    <t>000  0203  0000000  244  222</t>
  </si>
  <si>
    <t>000  0314  0000000  244  226</t>
  </si>
  <si>
    <t>000 500 262</t>
  </si>
  <si>
    <t>9/91</t>
  </si>
  <si>
    <t>8/92</t>
  </si>
  <si>
    <t>000  0502  0000000  000  232</t>
  </si>
  <si>
    <t>8/271</t>
  </si>
  <si>
    <t>500/510</t>
  </si>
  <si>
    <t>000 500 510</t>
  </si>
  <si>
    <t>000  0112  0000000  000  232</t>
  </si>
  <si>
    <t>000  1202  0000000  000  240</t>
  </si>
  <si>
    <t>000  1202  0000000  000  241</t>
  </si>
  <si>
    <t>000  1202  0000000  000  242</t>
  </si>
  <si>
    <t>000  0802  0000000  000  290</t>
  </si>
  <si>
    <t>Органы прокуратуры</t>
  </si>
  <si>
    <t>000  1300  0000000  000  225</t>
  </si>
  <si>
    <t>000  1300  0000000  000  226</t>
  </si>
  <si>
    <t>000  0801  0000000  244  224</t>
  </si>
  <si>
    <t>000 500 518</t>
  </si>
  <si>
    <t>500/386</t>
  </si>
  <si>
    <t>Сбор, удаление отходов и очистка сточных вод</t>
  </si>
  <si>
    <t>000  1400  0000000  000  500</t>
  </si>
  <si>
    <t>0503..414</t>
  </si>
  <si>
    <t>000  0301  0000000  000  263</t>
  </si>
  <si>
    <t>000  0301  0000000  000  290</t>
  </si>
  <si>
    <t>000  1001  0000000  000  210</t>
  </si>
  <si>
    <t>000  0312  0000000  000  200</t>
  </si>
  <si>
    <t>000  0504  0000000  000  340</t>
  </si>
  <si>
    <t>5/13</t>
  </si>
  <si>
    <t>5/14</t>
  </si>
  <si>
    <t>5/15</t>
  </si>
  <si>
    <t>8/274</t>
  </si>
  <si>
    <t>8/275</t>
  </si>
  <si>
    <t>8/276</t>
  </si>
  <si>
    <t>8/277</t>
  </si>
  <si>
    <t>8/278</t>
  </si>
  <si>
    <t>000  0102  0000000  000  226</t>
  </si>
  <si>
    <t>000  0102  0000000  000  230</t>
  </si>
  <si>
    <t>000  0904  0000000  000  232</t>
  </si>
  <si>
    <t>000  0904  0000000  000  240</t>
  </si>
  <si>
    <t>14/90</t>
  </si>
  <si>
    <t>12/147</t>
  </si>
  <si>
    <t>12/148</t>
  </si>
  <si>
    <t>12/149</t>
  </si>
  <si>
    <t>12/150</t>
  </si>
  <si>
    <t>12/151</t>
  </si>
  <si>
    <t>фонд оплаты труда государственных  (муниципальных) органов</t>
  </si>
  <si>
    <t>00100</t>
  </si>
  <si>
    <t>14/82</t>
  </si>
  <si>
    <t>4/192</t>
  </si>
  <si>
    <t>4/193</t>
  </si>
  <si>
    <t>4/194</t>
  </si>
  <si>
    <t>2/351</t>
  </si>
  <si>
    <t>2/352</t>
  </si>
  <si>
    <t>500/160</t>
  </si>
  <si>
    <t>000  0601  0000000  000  263</t>
  </si>
  <si>
    <t>000  0601  0000000  000  290</t>
  </si>
  <si>
    <t>000  0907  0000000  000  260</t>
  </si>
  <si>
    <t>000  0907  0000000  000  261</t>
  </si>
  <si>
    <t>4/196</t>
  </si>
  <si>
    <t>4/197</t>
  </si>
  <si>
    <t>000  1401  0000000  000  252</t>
  </si>
  <si>
    <t>000  0905  0000000  000  220</t>
  </si>
  <si>
    <t>000  0905  0000000  000  221</t>
  </si>
  <si>
    <t>3/124</t>
  </si>
  <si>
    <t>3/125</t>
  </si>
  <si>
    <t>3/126</t>
  </si>
  <si>
    <t>3/127</t>
  </si>
  <si>
    <t>3/297</t>
  </si>
  <si>
    <t>3/298</t>
  </si>
  <si>
    <t>11/114</t>
  </si>
  <si>
    <t>11/115</t>
  </si>
  <si>
    <t>000  0501  0000000  000  240</t>
  </si>
  <si>
    <t>000  0501  0000000  000  241</t>
  </si>
  <si>
    <t>000  0103  0000000  000  530</t>
  </si>
  <si>
    <t>000  0801  0000000  000  260</t>
  </si>
  <si>
    <t>Коммунальные услуги</t>
  </si>
  <si>
    <t>3/145</t>
  </si>
  <si>
    <t>000  0105  0000000  000  211</t>
  </si>
  <si>
    <t>000  1302  0000000  000  253</t>
  </si>
  <si>
    <t>000  1301  0000000  000  340</t>
  </si>
  <si>
    <t>000  0101  0000000  000  200</t>
  </si>
  <si>
    <t>Реализация международных обязательств в сфере военно-технического сотрудничества</t>
  </si>
  <si>
    <t>000  0207  0000000  000  000</t>
  </si>
  <si>
    <t>2/293</t>
  </si>
  <si>
    <t>000  1402  0000000  000  320</t>
  </si>
  <si>
    <t>000  0108  0000000  000  000</t>
  </si>
  <si>
    <t>000  0311  0000000  000  250</t>
  </si>
  <si>
    <t>2/4</t>
  </si>
  <si>
    <t>4/425</t>
  </si>
  <si>
    <t>4/426</t>
  </si>
  <si>
    <t>4/427</t>
  </si>
  <si>
    <t>4/428</t>
  </si>
  <si>
    <t>4/429</t>
  </si>
  <si>
    <t>4/430</t>
  </si>
  <si>
    <t>10/129</t>
  </si>
  <si>
    <t>000  0301  0000000  000  260</t>
  </si>
  <si>
    <t>000  0113  0000000  412  310</t>
  </si>
  <si>
    <t>0113,,,412</t>
  </si>
  <si>
    <t>6/12</t>
  </si>
  <si>
    <t>6/13</t>
  </si>
  <si>
    <t>6/14</t>
  </si>
  <si>
    <t>000  0313  0000000  000  232</t>
  </si>
  <si>
    <t>000  0907  0000000  000  200</t>
  </si>
  <si>
    <t>6/205</t>
  </si>
  <si>
    <t>6/206</t>
  </si>
  <si>
    <t>6/207</t>
  </si>
  <si>
    <t>Обеспечение мероприятий по модернизации систем коммунальной инфраструктуры</t>
  </si>
  <si>
    <t>000  0103  0000000  000  213</t>
  </si>
  <si>
    <t>000  0802  0000000  000  230</t>
  </si>
  <si>
    <t>000  0101  0000000  000  210</t>
  </si>
  <si>
    <t>000  0101  0000000  000  211</t>
  </si>
  <si>
    <t>000  0106  0000000  000  290</t>
  </si>
  <si>
    <t>000  0106  0000000  000  300</t>
  </si>
  <si>
    <t>000  0202  0000000  000  261</t>
  </si>
  <si>
    <t>000  0107  0000000  000  250</t>
  </si>
  <si>
    <t>000  0203  0000000  000  241</t>
  </si>
  <si>
    <t>000  0707  0000000  000  226</t>
  </si>
  <si>
    <t>000  0707  0000000  000  230</t>
  </si>
  <si>
    <t>000  0110  0000000  000  251</t>
  </si>
  <si>
    <t>000  0909  0000000  000  231</t>
  </si>
  <si>
    <t>000  0202  0000000  000  224</t>
  </si>
  <si>
    <t>000  0202  0000000  000  225</t>
  </si>
  <si>
    <t>8/241</t>
  </si>
  <si>
    <t>000  1001  0000000  000  200</t>
  </si>
  <si>
    <t>3/251</t>
  </si>
  <si>
    <t>000  0904  0000000  000  212</t>
  </si>
  <si>
    <t>000  0709  0000000  000  240</t>
  </si>
  <si>
    <t>000  1100  0000000  000  530</t>
  </si>
  <si>
    <t>Физическая культура</t>
  </si>
  <si>
    <t>500/327</t>
  </si>
  <si>
    <t>000 500 327</t>
  </si>
  <si>
    <t>500/328</t>
  </si>
  <si>
    <t>000 500 328</t>
  </si>
  <si>
    <t>8/187</t>
  </si>
  <si>
    <t>8/188</t>
  </si>
  <si>
    <r>
      <t xml:space="preserve">000  0801  0000000  </t>
    </r>
    <r>
      <rPr>
        <sz val="8"/>
        <color indexed="10"/>
        <rFont val="Arial"/>
        <family val="2"/>
        <charset val="204"/>
      </rPr>
      <t>414</t>
    </r>
    <r>
      <rPr>
        <sz val="8"/>
        <color indexed="8"/>
        <rFont val="Arial"/>
        <family val="2"/>
        <charset val="204"/>
      </rPr>
      <t xml:space="preserve">  310</t>
    </r>
  </si>
  <si>
    <t>0801…414</t>
  </si>
  <si>
    <t>000  0601  0000000  000  220</t>
  </si>
  <si>
    <t>12/120</t>
  </si>
  <si>
    <t>12/121</t>
  </si>
  <si>
    <t>12/122</t>
  </si>
  <si>
    <t>000  1201  0000000  000  330</t>
  </si>
  <si>
    <t>000  1201  0000000  000  340</t>
  </si>
  <si>
    <t>000  0109  0000000  000  340</t>
  </si>
  <si>
    <t>000  1101  0000000  000  212</t>
  </si>
  <si>
    <t>4/81</t>
  </si>
  <si>
    <t>4/82</t>
  </si>
  <si>
    <t>000  0311  0000000  000  310</t>
  </si>
  <si>
    <t>000  1200  0000000  000  213</t>
  </si>
  <si>
    <t>000  1100  0000000  000  200</t>
  </si>
  <si>
    <t>9/84</t>
  </si>
  <si>
    <t>в том числе:</t>
  </si>
  <si>
    <t>2/141</t>
  </si>
  <si>
    <t>8/140</t>
  </si>
  <si>
    <t>9/140</t>
  </si>
  <si>
    <t>000  0101  0000000  000  253</t>
  </si>
  <si>
    <t>000  1102  0000000  000  232</t>
  </si>
  <si>
    <t>000  0201  0000000  000  241</t>
  </si>
  <si>
    <t>000  0801  0000000  244  225</t>
  </si>
  <si>
    <t>000  0801  0000000  244  226</t>
  </si>
  <si>
    <t>000  0205  0000000  000  225</t>
  </si>
  <si>
    <t>000  0102  0000000  000  224</t>
  </si>
  <si>
    <t>Функционирование Президента Российской Федерации</t>
  </si>
  <si>
    <t>10/250</t>
  </si>
  <si>
    <t>10/251</t>
  </si>
  <si>
    <t>10/252</t>
  </si>
  <si>
    <t>10/253</t>
  </si>
  <si>
    <t>11/152</t>
  </si>
  <si>
    <t>000  0601  0000000  000  224</t>
  </si>
  <si>
    <t>2/48</t>
  </si>
  <si>
    <t>000  0310  0000000  000  231</t>
  </si>
  <si>
    <t>000  0306  0000000  000  000</t>
  </si>
  <si>
    <t>000  0306  0000000  000  200</t>
  </si>
  <si>
    <t>000  1003  0000000  000  225</t>
  </si>
  <si>
    <t>000  0104  0000000  122  222</t>
  </si>
  <si>
    <t>000  0306  0000000  000  242</t>
  </si>
  <si>
    <t>000  0300  0000000  000  230</t>
  </si>
  <si>
    <t>000  0703  0000000  000  261</t>
  </si>
  <si>
    <t>000  0204  0000000  000  213</t>
  </si>
  <si>
    <t>15/8</t>
  </si>
  <si>
    <t>15/9</t>
  </si>
  <si>
    <t>15/10</t>
  </si>
  <si>
    <t>000  1101  0000000  000  310</t>
  </si>
  <si>
    <t>000  0101  0000000  000  300</t>
  </si>
  <si>
    <t>000  0101  0000000  000  310</t>
  </si>
  <si>
    <t>000  0101  0000000  000  320</t>
  </si>
  <si>
    <t>000  1200  0000000  000  290</t>
  </si>
  <si>
    <t>000 500 170</t>
  </si>
  <si>
    <t>000  0709  0000000  000  231</t>
  </si>
  <si>
    <t>000  1202  0000000  000  250</t>
  </si>
  <si>
    <t>500/54</t>
  </si>
  <si>
    <t>000  0900  0000000  000  263</t>
  </si>
  <si>
    <t>000  0309  0000000  000  260</t>
  </si>
  <si>
    <t>000  0112  0000000  000  221</t>
  </si>
  <si>
    <t>500/272</t>
  </si>
  <si>
    <t>500/471</t>
  </si>
  <si>
    <t>000 500 471</t>
  </si>
  <si>
    <t>500/472</t>
  </si>
  <si>
    <t>000  0901  0000000  000  210</t>
  </si>
  <si>
    <t>000  0101  0000000  000  220</t>
  </si>
  <si>
    <t>000  0305  0000000  000  212</t>
  </si>
  <si>
    <t>000  1200  0000000  000  226</t>
  </si>
  <si>
    <t>000  0313  0000000  000  200</t>
  </si>
  <si>
    <t>000  0708  0000000  000  231</t>
  </si>
  <si>
    <t>000  0708  0000000  000  232</t>
  </si>
  <si>
    <t>12580 0000 000</t>
  </si>
  <si>
    <t>уплата штрафов, пеней за несвоевременную уплату налогов и сборов, оплата санкций за несвоевременную оплату поставки товаров, работ, услуг, других экономических санкций</t>
  </si>
  <si>
    <t>000  1103  0000000  000  230</t>
  </si>
  <si>
    <t>000  1103  0000000  000  231</t>
  </si>
  <si>
    <t>межевание границ земельных участков</t>
  </si>
  <si>
    <t>500/143</t>
  </si>
  <si>
    <t>000 500 143</t>
  </si>
  <si>
    <t>1102…540</t>
  </si>
  <si>
    <t>1301…730</t>
  </si>
  <si>
    <t>Итого 01</t>
  </si>
  <si>
    <t>Итого 02</t>
  </si>
  <si>
    <t>Итого 03</t>
  </si>
  <si>
    <t>15/120</t>
  </si>
  <si>
    <t>000  0908  0000000  000  231</t>
  </si>
  <si>
    <t>000  0314  0000000  000  240</t>
  </si>
  <si>
    <t>000  0310  0000000  000  252</t>
  </si>
  <si>
    <t>0104…121</t>
  </si>
  <si>
    <t>500/137</t>
  </si>
  <si>
    <t>4/120</t>
  </si>
  <si>
    <t>4/121</t>
  </si>
  <si>
    <t>4/122</t>
  </si>
  <si>
    <t>4/123</t>
  </si>
  <si>
    <t>4/124</t>
  </si>
  <si>
    <t>4/125</t>
  </si>
  <si>
    <t>2/380</t>
  </si>
  <si>
    <t>000 500 185</t>
  </si>
  <si>
    <t>500/186</t>
  </si>
  <si>
    <t>000 500 186</t>
  </si>
  <si>
    <t>500/501</t>
  </si>
  <si>
    <t>000  1001  0000000  000  530</t>
  </si>
  <si>
    <t>000  0600  0000000  000  290</t>
  </si>
  <si>
    <t>000  0602  0000000  000  340</t>
  </si>
  <si>
    <t>000  0602  0000000  000  500</t>
  </si>
  <si>
    <t>выплата пособий в рамках государственного социального страхования по временной нетрудоспособности и в связи с материнством</t>
  </si>
  <si>
    <t>500/271</t>
  </si>
  <si>
    <t>000 500 271</t>
  </si>
  <si>
    <t>500/92</t>
  </si>
  <si>
    <t>000 500 092</t>
  </si>
  <si>
    <t>500/371</t>
  </si>
  <si>
    <t>000  0314  0000000  000  210</t>
  </si>
  <si>
    <t>000  0706  0000000  000  253</t>
  </si>
  <si>
    <t>оплата юридических, адвокатских и нотариальных услуг</t>
  </si>
  <si>
    <t>500/211</t>
  </si>
  <si>
    <t>000  0800  0000000  000  000</t>
  </si>
  <si>
    <t>000  0603  0000000  000  200</t>
  </si>
  <si>
    <t>000  0603  0000000  000  210</t>
  </si>
  <si>
    <t>000  0703  0000000  000  210</t>
  </si>
  <si>
    <t>000  0412  0000000  000  263</t>
  </si>
  <si>
    <t>000  0103  0000000  000  250</t>
  </si>
  <si>
    <t xml:space="preserve">  225</t>
  </si>
  <si>
    <t>000  0311  0000000  000  200</t>
  </si>
  <si>
    <t>000  0311  0000000  000  210</t>
  </si>
  <si>
    <t>000  0311  0000000  000  211</t>
  </si>
  <si>
    <t xml:space="preserve">Штрафы за нарушение законодательства о закупках и нарушение условий контрактов </t>
  </si>
  <si>
    <t>000  0100  0000000  000  293</t>
  </si>
  <si>
    <t>293</t>
  </si>
  <si>
    <t>возмещение судебных издержек на основании вступивших в законную силу судебных актов</t>
  </si>
  <si>
    <t>500/355</t>
  </si>
  <si>
    <t>000 500 355</t>
  </si>
  <si>
    <t>500/356</t>
  </si>
  <si>
    <t>000  1001  0000000  000  250</t>
  </si>
  <si>
    <t>000  0109  0000000  000  242</t>
  </si>
  <si>
    <t>000  0110  0000000  000  241</t>
  </si>
  <si>
    <t>000  0602  0000000  000  000</t>
  </si>
  <si>
    <t>000 500 207</t>
  </si>
  <si>
    <t>500/208</t>
  </si>
  <si>
    <t>000  1302  0000000  000  261</t>
  </si>
  <si>
    <t>000  1302  0000000  000  262</t>
  </si>
  <si>
    <t>из них расходы на: жилищное хозяйство</t>
  </si>
  <si>
    <t>000  0202  0000000  000  320</t>
  </si>
  <si>
    <t>000  0202  0000000  000  330</t>
  </si>
  <si>
    <t>10/116</t>
  </si>
  <si>
    <t>10/117</t>
  </si>
  <si>
    <t>10/118</t>
  </si>
  <si>
    <t>000  0200  0000000  000  230</t>
  </si>
  <si>
    <t>оплата льгот отдельным категориям граждан по оплате жилищно-коммунальных услуг</t>
  </si>
  <si>
    <t>500/299</t>
  </si>
  <si>
    <t>10/302</t>
  </si>
  <si>
    <t>000  0907  0000000  000  224</t>
  </si>
  <si>
    <t>000  0706  0000000  000  212</t>
  </si>
  <si>
    <t>000  0901  0000000  000  221</t>
  </si>
  <si>
    <t>000  1203  0000000  000  220</t>
  </si>
  <si>
    <t>000  0113  0000000  000  232</t>
  </si>
  <si>
    <t>000  0702  0000000  000  241</t>
  </si>
  <si>
    <t>000  1300  0000000  000  330</t>
  </si>
  <si>
    <t>000  0304  0000000  000  242</t>
  </si>
  <si>
    <t>500/70</t>
  </si>
  <si>
    <t>000 500 070</t>
  </si>
  <si>
    <t>строительство зданий, сооружений и помещений социально-культурной сферы</t>
  </si>
  <si>
    <t>500/391</t>
  </si>
  <si>
    <t>000  0103  0000000  000  241</t>
  </si>
  <si>
    <t>000  0206  0000000  000  253</t>
  </si>
  <si>
    <t>000  0804  0000000  000  240</t>
  </si>
  <si>
    <t>8/263</t>
  </si>
  <si>
    <t>000  0908  0000000  000  240</t>
  </si>
  <si>
    <t>000  0505  0000000  000  290</t>
  </si>
  <si>
    <t>000  0108  0000000  000  213</t>
  </si>
  <si>
    <t>000  0108  0000000  000  220</t>
  </si>
  <si>
    <t>000  1204  0000000  000  212</t>
  </si>
  <si>
    <t xml:space="preserve">  320</t>
  </si>
  <si>
    <t>000  0205  0000000  000  211</t>
  </si>
  <si>
    <t>000  0702  0000000  000  500</t>
  </si>
  <si>
    <t>000 500 440</t>
  </si>
  <si>
    <t>500/441</t>
  </si>
  <si>
    <t>000 500 441</t>
  </si>
  <si>
    <t>500/442</t>
  </si>
  <si>
    <t>000 500 442</t>
  </si>
  <si>
    <t>000  0501  0000000  000  300</t>
  </si>
  <si>
    <t>500/344</t>
  </si>
  <si>
    <t>000  1105  0000000  000  250</t>
  </si>
  <si>
    <t>000  0302  0000000  000  220</t>
  </si>
  <si>
    <t>000  0302  0000000  000  221</t>
  </si>
  <si>
    <t>000  0100  0000000  000  225</t>
  </si>
  <si>
    <t>Прочие работы, услуги</t>
  </si>
  <si>
    <t>000  0802  0000000  000  330</t>
  </si>
  <si>
    <t>10/211</t>
  </si>
  <si>
    <t>10/242</t>
  </si>
  <si>
    <t>10/243</t>
  </si>
  <si>
    <t>000  0304  0000000  000  230</t>
  </si>
  <si>
    <t>000  0304  0000000  000  231</t>
  </si>
  <si>
    <t>000  1002  0000000  000  212</t>
  </si>
  <si>
    <t>000  0707  0000000  000  210</t>
  </si>
  <si>
    <t>000  0200  0000000  000  224</t>
  </si>
  <si>
    <t>2/294</t>
  </si>
  <si>
    <t>000  0901  0000000  000  220</t>
  </si>
  <si>
    <t>возмещение убытков, причиненных изъятием или временным занятием земельных участков, ограничением прав собственников, компенсация стоимости сносимых (переносимых) строений и насаждений, принадлежащих организациям и (или) физическим лицам</t>
  </si>
  <si>
    <t>500/347</t>
  </si>
  <si>
    <t>000 500 347</t>
  </si>
  <si>
    <t>10/186</t>
  </si>
  <si>
    <t>10/187</t>
  </si>
  <si>
    <t>10/188</t>
  </si>
  <si>
    <t>000  0209  0000000  000  224</t>
  </si>
  <si>
    <t>000  0700  0000000  000  300</t>
  </si>
  <si>
    <t>000  0107  0000000  000  231</t>
  </si>
  <si>
    <t>000  0107  0000000  000  232</t>
  </si>
  <si>
    <t>000  1002  0000000  000  226</t>
  </si>
  <si>
    <t>3/341</t>
  </si>
  <si>
    <t>000  0700  0000000  000  232</t>
  </si>
  <si>
    <t>000  0802  0000000  000  300</t>
  </si>
  <si>
    <t>000 500 174</t>
  </si>
  <si>
    <t>10/1</t>
  </si>
  <si>
    <t>10/2</t>
  </si>
  <si>
    <t>10/3</t>
  </si>
  <si>
    <t>10/4</t>
  </si>
  <si>
    <t>10/5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</si>
  <si>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</si>
  <si>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000  0103  0000000  000  500</t>
  </si>
  <si>
    <t>000  0603  0000000  000  252</t>
  </si>
  <si>
    <t>000  0800  0000000  000  222</t>
  </si>
  <si>
    <t>000  0708  0000000  000  263</t>
  </si>
  <si>
    <t>000  0312  0000000  000  224</t>
  </si>
  <si>
    <t>000  1402  0000000  000  230</t>
  </si>
  <si>
    <t>11/221</t>
  </si>
  <si>
    <t>0801…540</t>
  </si>
  <si>
    <t>000 500 352</t>
  </si>
  <si>
    <t>000  1203  0000000  000  320</t>
  </si>
  <si>
    <t>000  1203  0000000  000  330</t>
  </si>
  <si>
    <t>3/331</t>
  </si>
  <si>
    <t>000  1003  0000000  000  226</t>
  </si>
  <si>
    <t>000 500 198</t>
  </si>
  <si>
    <t>8/158</t>
  </si>
  <si>
    <t>Благоустройство</t>
  </si>
  <si>
    <t>Расходы дорожных фондов</t>
  </si>
  <si>
    <t>000  0305  0000000  000  251</t>
  </si>
  <si>
    <t>0707…540</t>
  </si>
  <si>
    <t>Итого 07</t>
  </si>
  <si>
    <t>Утверждено суммы, подлежащие исключению</t>
  </si>
  <si>
    <t>000  0907  0000000  000  300</t>
  </si>
  <si>
    <t>000  0907  0000000  000  310</t>
  </si>
  <si>
    <t>000  0104  0000000  000  242</t>
  </si>
  <si>
    <t>2/128</t>
  </si>
  <si>
    <t>6/73</t>
  </si>
  <si>
    <t>6/74</t>
  </si>
  <si>
    <t>6/75</t>
  </si>
  <si>
    <t>6/76</t>
  </si>
  <si>
    <t>6/77</t>
  </si>
  <si>
    <t>6/78</t>
  </si>
  <si>
    <t>000 500 345</t>
  </si>
  <si>
    <t>приобретение оборудования для объектов дорожного хозяйства</t>
  </si>
  <si>
    <t>500/435</t>
  </si>
  <si>
    <t>12/2</t>
  </si>
  <si>
    <t>000  0706  0000000  000  221</t>
  </si>
  <si>
    <t>000  0300  0000000  000  253</t>
  </si>
  <si>
    <t>000  0907  0000000  000  340</t>
  </si>
  <si>
    <t>4/100</t>
  </si>
  <si>
    <t>000  1400  0000000  000  220</t>
  </si>
  <si>
    <t>000  0106  0000000  000  500</t>
  </si>
  <si>
    <t>4/423</t>
  </si>
  <si>
    <t>4/424</t>
  </si>
  <si>
    <t>000  1204  0000000  000  241</t>
  </si>
  <si>
    <t>000  0300  0000000  000  000</t>
  </si>
  <si>
    <t>000  0300  0000000  000  200</t>
  </si>
  <si>
    <t>10/176</t>
  </si>
  <si>
    <t>4/160</t>
  </si>
  <si>
    <t>000  0908  0000000  000  226</t>
  </si>
  <si>
    <t>000  0908  0000000  000  230</t>
  </si>
  <si>
    <t>000  0112  0000000  000  260</t>
  </si>
  <si>
    <t>000  0113  0000000  000  222</t>
  </si>
  <si>
    <t>4/356</t>
  </si>
  <si>
    <t>0501…412</t>
  </si>
  <si>
    <t>000 500 225</t>
  </si>
  <si>
    <t>500/226</t>
  </si>
  <si>
    <t>000 500 226</t>
  </si>
  <si>
    <t>0502…244</t>
  </si>
  <si>
    <t>000  0704  0000000  000  210</t>
  </si>
  <si>
    <t>10/7</t>
  </si>
  <si>
    <t>000  0112  0000000  000  241</t>
  </si>
  <si>
    <t>Программа энергосбережения, энергоаудит</t>
  </si>
  <si>
    <t>000  0602  0000000  000  250</t>
  </si>
  <si>
    <t>000 500 501</t>
  </si>
  <si>
    <t>500/502</t>
  </si>
  <si>
    <t>000 500 502</t>
  </si>
  <si>
    <t>8/180</t>
  </si>
  <si>
    <t>8/181</t>
  </si>
  <si>
    <t>8/182</t>
  </si>
  <si>
    <t>000  0909  0000000  000  262</t>
  </si>
  <si>
    <t>15/62</t>
  </si>
  <si>
    <t>15/63</t>
  </si>
  <si>
    <t>15/64</t>
  </si>
  <si>
    <t>000  0504  0000000  000  261</t>
  </si>
  <si>
    <t>000  0504  0000000  000  262</t>
  </si>
  <si>
    <t>3/308</t>
  </si>
  <si>
    <t>3/309</t>
  </si>
  <si>
    <t>500/112</t>
  </si>
  <si>
    <t>Транспорт</t>
  </si>
  <si>
    <t>000  0408  0000000  000  000</t>
  </si>
  <si>
    <t>000  0408  0000000  000  240</t>
  </si>
  <si>
    <t>0408…811</t>
  </si>
  <si>
    <t>10/8</t>
  </si>
  <si>
    <t>10/9</t>
  </si>
  <si>
    <t>10/10</t>
  </si>
  <si>
    <t>000  0900  0000000  000  262</t>
  </si>
  <si>
    <t>000  0503  0000000  000  300</t>
  </si>
  <si>
    <t>000  0503  0000000  000  320</t>
  </si>
  <si>
    <t>000  1204  0000000  000  250</t>
  </si>
  <si>
    <t>000  1204  0000000  000  251</t>
  </si>
  <si>
    <t>реконструкция и модернизация оборудования для объектов социально-культурной сферы</t>
  </si>
  <si>
    <t>500/443</t>
  </si>
  <si>
    <t>000 500 443</t>
  </si>
  <si>
    <t>500/444</t>
  </si>
  <si>
    <t>9/74</t>
  </si>
  <si>
    <t>8/75</t>
  </si>
  <si>
    <t>9/75</t>
  </si>
  <si>
    <t>8/76</t>
  </si>
  <si>
    <t>000 500 342</t>
  </si>
  <si>
    <t>000  0106  0000000  000  340</t>
  </si>
  <si>
    <r>
      <t xml:space="preserve">00230 0000 </t>
    </r>
    <r>
      <rPr>
        <b/>
        <sz val="8"/>
        <color indexed="10"/>
        <rFont val="Arial Cyr"/>
        <charset val="204"/>
      </rPr>
      <t>129</t>
    </r>
  </si>
  <si>
    <t>00800 0203 000</t>
  </si>
  <si>
    <r>
      <t xml:space="preserve">00801 0203 </t>
    </r>
    <r>
      <rPr>
        <b/>
        <sz val="8"/>
        <color indexed="10"/>
        <rFont val="Arial Cyr"/>
        <charset val="204"/>
      </rPr>
      <t>121</t>
    </r>
  </si>
  <si>
    <r>
      <t xml:space="preserve">00803 0203 </t>
    </r>
    <r>
      <rPr>
        <b/>
        <sz val="8"/>
        <color indexed="10"/>
        <rFont val="Arial Cyr"/>
        <charset val="204"/>
      </rPr>
      <t>129</t>
    </r>
  </si>
  <si>
    <t>000  0801  0000000  000  300</t>
  </si>
  <si>
    <t>000  0314  0000000  000  262</t>
  </si>
  <si>
    <t>000  0314  0000000  000  263</t>
  </si>
  <si>
    <t>000  0505  0000000  414  228</t>
  </si>
  <si>
    <t>0501…632</t>
  </si>
  <si>
    <t>000  0800  0000000  000  231</t>
  </si>
  <si>
    <t>9/148</t>
  </si>
  <si>
    <t>500/118</t>
  </si>
  <si>
    <t>000  0305  0000000  000  230</t>
  </si>
  <si>
    <t>000  0305  0000000  000  231</t>
  </si>
  <si>
    <t>14/92</t>
  </si>
  <si>
    <t>000  0702  0000000  000  240</t>
  </si>
  <si>
    <t>2/422</t>
  </si>
  <si>
    <t>2/423</t>
  </si>
  <si>
    <t>2/424</t>
  </si>
  <si>
    <t>000  1204  0000000  000  213</t>
  </si>
  <si>
    <t>Образование</t>
  </si>
  <si>
    <t>000  0804  0000000  000  253</t>
  </si>
  <si>
    <t>000  0804  0000000  000  260</t>
  </si>
  <si>
    <t>000  0602  0000000  000  530</t>
  </si>
  <si>
    <t>иные выплаты персоналу государственных (муниципальных) органов и  лицам, привлекаемым для выполнения отдельных полномочий</t>
  </si>
  <si>
    <t>00292</t>
  </si>
  <si>
    <t>000  0300  0000000  000  212</t>
  </si>
  <si>
    <t>000  0300  0000000  000  213</t>
  </si>
  <si>
    <t>ст. 250 "Безвозмездные перечисления бюджетам"</t>
  </si>
  <si>
    <t>500/255</t>
  </si>
  <si>
    <t>000  0501  0000000  412  310</t>
  </si>
  <si>
    <t>000  0309  0000000  244  226</t>
  </si>
  <si>
    <t>000  1102  0000000  244  226</t>
  </si>
  <si>
    <t>000  0208  0000000  000  262</t>
  </si>
  <si>
    <t>000  0708  0000000  000  212</t>
  </si>
  <si>
    <t>11/91</t>
  </si>
  <si>
    <t>000  0204  0000000  000  300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</si>
  <si>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</si>
  <si>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02916</t>
  </si>
  <si>
    <t>02917</t>
  </si>
  <si>
    <t>02918</t>
  </si>
  <si>
    <t>000  0902  0000000  000  260</t>
  </si>
  <si>
    <t>2/10</t>
  </si>
  <si>
    <t>2/11</t>
  </si>
  <si>
    <t>000 500 199</t>
  </si>
  <si>
    <t>000  0502  0000000  000  210</t>
  </si>
  <si>
    <t>000 500 028</t>
  </si>
  <si>
    <t>9/129</t>
  </si>
  <si>
    <t>8/130</t>
  </si>
  <si>
    <t>9/130</t>
  </si>
  <si>
    <t>000  0704  0000000  000  300</t>
  </si>
  <si>
    <t>приобретение жилых зданий и помещений</t>
  </si>
  <si>
    <t>500/415</t>
  </si>
  <si>
    <t>000  0603  0000000  000  530</t>
  </si>
  <si>
    <t>500/525</t>
  </si>
  <si>
    <t>000 500 525</t>
  </si>
  <si>
    <t>500/526</t>
  </si>
  <si>
    <t>000  0804  0000000  000  222</t>
  </si>
  <si>
    <t>000  0201  0000000  000  260</t>
  </si>
  <si>
    <t>4/218</t>
  </si>
  <si>
    <t>000  1001  0000000  000  251</t>
  </si>
  <si>
    <t>000  1001  0000000  000  252</t>
  </si>
  <si>
    <t>000  1001  0000000  000  253</t>
  </si>
  <si>
    <t>000  0105  0000000  000  251</t>
  </si>
  <si>
    <t>500/29</t>
  </si>
  <si>
    <t>000  0209  0000000  000  230</t>
  </si>
  <si>
    <t>000  1400  0000000  000  000</t>
  </si>
  <si>
    <t>000 500 373</t>
  </si>
  <si>
    <t>500/374</t>
  </si>
  <si>
    <t>000 500 072</t>
  </si>
  <si>
    <t>500/343</t>
  </si>
  <si>
    <t>000  0703  0000000  000  310</t>
  </si>
  <si>
    <t>000  0904  0000000  000  222</t>
  </si>
  <si>
    <t>000  0904  0000000  000  223</t>
  </si>
  <si>
    <t>11/119</t>
  </si>
  <si>
    <t>11/120</t>
  </si>
  <si>
    <t>11/121</t>
  </si>
  <si>
    <t>11/122</t>
  </si>
  <si>
    <t>000  0503  0000000  000  000</t>
  </si>
  <si>
    <t>000  0503  0000000  000  200</t>
  </si>
  <si>
    <t>2/464</t>
  </si>
  <si>
    <t>000 500 288</t>
  </si>
  <si>
    <t>500/289</t>
  </si>
  <si>
    <t>000  1004  0000000  000  253</t>
  </si>
  <si>
    <t>500/541</t>
  </si>
  <si>
    <t>000 500 541</t>
  </si>
  <si>
    <t>000 500 176</t>
  </si>
  <si>
    <t>12/79</t>
  </si>
  <si>
    <t>11/180</t>
  </si>
  <si>
    <t>11/181</t>
  </si>
  <si>
    <t>3/249</t>
  </si>
  <si>
    <t>000 500 435</t>
  </si>
  <si>
    <t>500/436</t>
  </si>
  <si>
    <t>3/74</t>
  </si>
  <si>
    <t>8/141</t>
  </si>
  <si>
    <t>14/29</t>
  </si>
  <si>
    <t>12/10</t>
  </si>
  <si>
    <t>12/11</t>
  </si>
  <si>
    <t>12/12</t>
  </si>
  <si>
    <t>000  1301  0000000  000  500</t>
  </si>
  <si>
    <t>000  0302  0000000  000  320</t>
  </si>
  <si>
    <t>000  0603  0000000  000  231</t>
  </si>
  <si>
    <t>000  1203  0000000  000  225</t>
  </si>
  <si>
    <t>2/489</t>
  </si>
  <si>
    <t>12/126</t>
  </si>
  <si>
    <t>10/278</t>
  </si>
  <si>
    <t>10/279</t>
  </si>
  <si>
    <t>10/280</t>
  </si>
  <si>
    <t>10/281</t>
  </si>
  <si>
    <t>10/282</t>
  </si>
  <si>
    <t>000  1004  0000000  000  262</t>
  </si>
  <si>
    <t>4/379</t>
  </si>
  <si>
    <t>4/380</t>
  </si>
  <si>
    <t>4/381</t>
  </si>
  <si>
    <r>
      <t xml:space="preserve">000  0100  0000000 </t>
    </r>
    <r>
      <rPr>
        <sz val="8"/>
        <color indexed="10"/>
        <rFont val="Arial"/>
        <family val="2"/>
        <charset val="204"/>
      </rPr>
      <t xml:space="preserve"> 000</t>
    </r>
    <r>
      <rPr>
        <sz val="8"/>
        <color indexed="8"/>
        <rFont val="Arial"/>
        <family val="2"/>
        <charset val="204"/>
      </rPr>
      <t xml:space="preserve">  296</t>
    </r>
  </si>
  <si>
    <r>
      <t xml:space="preserve">000  0100  0000000  </t>
    </r>
    <r>
      <rPr>
        <sz val="8"/>
        <color indexed="10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297</t>
    </r>
  </si>
  <si>
    <t>000  0100  0000000  000  343</t>
  </si>
  <si>
    <t>000  0100  0000000  000  344</t>
  </si>
  <si>
    <t>000  0100  0000000  000  346</t>
  </si>
  <si>
    <t>14/56</t>
  </si>
  <si>
    <t>14/57</t>
  </si>
  <si>
    <t>000  0311  0000000  000  223</t>
  </si>
  <si>
    <t>000  0304  0000000  000  220</t>
  </si>
  <si>
    <t>000  0304  0000000  000  221</t>
  </si>
  <si>
    <t>2/371</t>
  </si>
  <si>
    <t>2/372</t>
  </si>
  <si>
    <t>капитальный ремонт объектов жилищно-коммунального хозяйства</t>
  </si>
  <si>
    <t>500/75</t>
  </si>
  <si>
    <t>000  1006  0000000  000  252</t>
  </si>
  <si>
    <t>4/56</t>
  </si>
  <si>
    <t>000  0709  0000000  000  290</t>
  </si>
  <si>
    <t>000  0709  0000000  000  300</t>
  </si>
  <si>
    <t>0801…831</t>
  </si>
  <si>
    <t>0801…851</t>
  </si>
  <si>
    <t>0801…852</t>
  </si>
  <si>
    <t>0801…853</t>
  </si>
  <si>
    <t>1001…321</t>
  </si>
  <si>
    <t>1003…321</t>
  </si>
  <si>
    <t>1102…244</t>
  </si>
  <si>
    <t>3/287</t>
  </si>
  <si>
    <t>500/107</t>
  </si>
  <si>
    <t>000 500 107</t>
  </si>
  <si>
    <t>500/108</t>
  </si>
  <si>
    <t>000 500 108</t>
  </si>
  <si>
    <t>500/109</t>
  </si>
  <si>
    <t>000  0800  0000000  000  500</t>
  </si>
  <si>
    <t>000  1203  0000000  000  300</t>
  </si>
  <si>
    <t>000  0301  0000000  000  226</t>
  </si>
  <si>
    <t>000  0301  0000000  000  230</t>
  </si>
  <si>
    <t>14/24</t>
  </si>
  <si>
    <t>14/25</t>
  </si>
  <si>
    <t>14/75</t>
  </si>
  <si>
    <t>14/76</t>
  </si>
  <si>
    <t>14/77</t>
  </si>
  <si>
    <t>000  0709  0000000  000  263</t>
  </si>
  <si>
    <t>000  1104  0000000  000  310</t>
  </si>
  <si>
    <t>000  1301  0000000  000  261</t>
  </si>
  <si>
    <t>000  0303  0000000  000  252</t>
  </si>
  <si>
    <t>000  0802  0000000  000  000</t>
  </si>
  <si>
    <t>2/412</t>
  </si>
  <si>
    <t>2/413</t>
  </si>
  <si>
    <t>2/414</t>
  </si>
  <si>
    <t>000  0707  0000000  000  262</t>
  </si>
  <si>
    <t>000  0707  0000000  000  263</t>
  </si>
  <si>
    <t>000 500 154</t>
  </si>
  <si>
    <t>000  0700  0000000  000  231</t>
  </si>
  <si>
    <t>000  0601  0000000  000  231</t>
  </si>
  <si>
    <t>000  0108  0000000  000  310</t>
  </si>
  <si>
    <t>11/5</t>
  </si>
  <si>
    <t>000  0801  0000000  000  232</t>
  </si>
  <si>
    <t>000  0104  0000000  000  530</t>
  </si>
  <si>
    <t>Судебная система</t>
  </si>
  <si>
    <t>000  0105  0000000  000  000</t>
  </si>
  <si>
    <t>реконструкция жилых зданий и помещений</t>
  </si>
  <si>
    <t>500/403</t>
  </si>
  <si>
    <t>500/18</t>
  </si>
  <si>
    <t>000 500 018</t>
  </si>
  <si>
    <t>500/19</t>
  </si>
  <si>
    <t>000 500 019</t>
  </si>
  <si>
    <t>500/20</t>
  </si>
  <si>
    <t>2/142</t>
  </si>
  <si>
    <t>2/143</t>
  </si>
  <si>
    <t>2/144</t>
  </si>
  <si>
    <t>000  0504  0000000  000  251</t>
  </si>
  <si>
    <t>2/420</t>
  </si>
  <si>
    <t>2/421</t>
  </si>
  <si>
    <t>000  0707  0000000  540  251</t>
  </si>
  <si>
    <t>000  1000  0000000  000  260</t>
  </si>
  <si>
    <t>4/187</t>
  </si>
  <si>
    <t>4/188</t>
  </si>
  <si>
    <t>4/189</t>
  </si>
  <si>
    <t>000  0208  0000000  000  252</t>
  </si>
  <si>
    <t>000  0605  0000000  000  241</t>
  </si>
  <si>
    <t>Получение кредитов от других бюджетов бюджетной системы РФ бюджетами поселений в валюте РФ</t>
  </si>
  <si>
    <t>000  0800  0000000  000  290</t>
  </si>
  <si>
    <t>000  0107  0000000  000  230</t>
  </si>
  <si>
    <t>2/103</t>
  </si>
  <si>
    <t>000  1003  0000000  000  320</t>
  </si>
  <si>
    <t xml:space="preserve">иные расходы на приобретение (изготовление) объектов относящихся к основным средствам </t>
  </si>
  <si>
    <t>000  1403  0000000  000  250</t>
  </si>
  <si>
    <t>000  0800  0000000  000  320</t>
  </si>
  <si>
    <t>000  0102  0000000  000  252</t>
  </si>
  <si>
    <t>000  0605  0000000  000  260</t>
  </si>
  <si>
    <t>10/140</t>
  </si>
  <si>
    <t>500/95</t>
  </si>
  <si>
    <t>000 500 095</t>
  </si>
  <si>
    <t>500/96</t>
  </si>
  <si>
    <t>000 500 096</t>
  </si>
  <si>
    <t>500/97</t>
  </si>
  <si>
    <t>000 500 097</t>
  </si>
  <si>
    <t>000  0110  0000000  000  221</t>
  </si>
  <si>
    <t>500/337</t>
  </si>
  <si>
    <t>000 500 337</t>
  </si>
  <si>
    <t>500/338</t>
  </si>
  <si>
    <t>000 500 338</t>
  </si>
  <si>
    <t>000  0400  0000000  000  250</t>
  </si>
  <si>
    <t>000  0107  0000000  000  210</t>
  </si>
  <si>
    <t>3/97</t>
  </si>
  <si>
    <t>4/511</t>
  </si>
  <si>
    <t>4/512</t>
  </si>
  <si>
    <t>000  0700  0000000  000  500</t>
  </si>
  <si>
    <t>000  1002  0000000  000  211</t>
  </si>
  <si>
    <t>000  0203  0000000  000  260</t>
  </si>
  <si>
    <t>000  0314  0000000  000  213</t>
  </si>
  <si>
    <t>000  0603  0000000  000  241</t>
  </si>
  <si>
    <t>6/138</t>
  </si>
  <si>
    <t>8/267</t>
  </si>
  <si>
    <t>8/268</t>
  </si>
  <si>
    <t>000  0708  0000000  000  530</t>
  </si>
  <si>
    <t>Другие вопросы в области образования</t>
  </si>
  <si>
    <t>000  0603  0000000  000  251</t>
  </si>
  <si>
    <t>000 500 444</t>
  </si>
  <si>
    <t>000  0303  0000000  000  213</t>
  </si>
  <si>
    <t>000  0303  0000000  000  220</t>
  </si>
  <si>
    <t>000  0303  0000000  000  221</t>
  </si>
  <si>
    <t>10/97</t>
  </si>
  <si>
    <t>Уменьшение</t>
  </si>
  <si>
    <t>000  0301  0000000  000  330</t>
  </si>
  <si>
    <t>000  0302  0000000  000  224</t>
  </si>
  <si>
    <t>3/323</t>
  </si>
  <si>
    <t>8/134</t>
  </si>
  <si>
    <t>9/134</t>
  </si>
  <si>
    <t>8/135</t>
  </si>
  <si>
    <t>9/135</t>
  </si>
  <si>
    <t>000  0600  0000000  000  210</t>
  </si>
  <si>
    <t>4/410</t>
  </si>
  <si>
    <t>4/411</t>
  </si>
  <si>
    <t>4/412</t>
  </si>
  <si>
    <t>4/413</t>
  </si>
  <si>
    <t>000  0804  0000000  000  231</t>
  </si>
  <si>
    <t>000  0804  0000000  000  232</t>
  </si>
  <si>
    <t>000  0201  0000000  000  261</t>
  </si>
  <si>
    <t>Код строки</t>
  </si>
  <si>
    <t>Другие вопросы в области жилищно-коммунального хозяйства</t>
  </si>
  <si>
    <t>3/335</t>
  </si>
  <si>
    <t>9/78</t>
  </si>
  <si>
    <t>8/79</t>
  </si>
  <si>
    <t>9/79</t>
  </si>
  <si>
    <t>8/80</t>
  </si>
  <si>
    <t>14100</t>
  </si>
  <si>
    <t>000 500 365</t>
  </si>
  <si>
    <t>500/366</t>
  </si>
  <si>
    <t>6/90</t>
  </si>
  <si>
    <t>6/91</t>
  </si>
  <si>
    <t>6/92</t>
  </si>
  <si>
    <t>10/217</t>
  </si>
  <si>
    <t>10/218</t>
  </si>
  <si>
    <t>10/219</t>
  </si>
  <si>
    <t>10/220</t>
  </si>
  <si>
    <t>3/143</t>
  </si>
  <si>
    <t>3/144</t>
  </si>
  <si>
    <t>2/418</t>
  </si>
  <si>
    <t>Поддержка жилищного хозяйства, всего</t>
  </si>
  <si>
    <t>500/316</t>
  </si>
  <si>
    <t>000  0900  0000000  000  290</t>
  </si>
  <si>
    <t>000  0900  0000000  000  300</t>
  </si>
  <si>
    <t>000  0908  0000000  000  340</t>
  </si>
  <si>
    <t>000  0908  0000000  000  500</t>
  </si>
  <si>
    <t>000  1103  0000000  000  220</t>
  </si>
  <si>
    <t>000  1001  0000000  000  000</t>
  </si>
  <si>
    <t>01400 0000 000</t>
  </si>
  <si>
    <t>02800 0501 000</t>
  </si>
  <si>
    <t>02801 0501 000</t>
  </si>
  <si>
    <t>000  0202  0000000  000  213</t>
  </si>
  <si>
    <t>8/86</t>
  </si>
  <si>
    <t>9/86</t>
  </si>
  <si>
    <t>000  0702  0000000  000  231</t>
  </si>
  <si>
    <t>000  1201  0000000  000  213</t>
  </si>
  <si>
    <t>500/6</t>
  </si>
  <si>
    <t>000  0500  0000000  000  252</t>
  </si>
  <si>
    <t>000  0500  0000000  000  253</t>
  </si>
  <si>
    <t>000  0500  0000000  000  260</t>
  </si>
  <si>
    <t>12/267</t>
  </si>
  <si>
    <t>12/268</t>
  </si>
  <si>
    <t>12/269</t>
  </si>
  <si>
    <t>12/270</t>
  </si>
  <si>
    <t>12/271</t>
  </si>
  <si>
    <t>12/272</t>
  </si>
  <si>
    <t>12/273</t>
  </si>
  <si>
    <t>12/274</t>
  </si>
  <si>
    <t>12/275</t>
  </si>
  <si>
    <t>12/276</t>
  </si>
  <si>
    <t>12/277</t>
  </si>
  <si>
    <t>12/278</t>
  </si>
  <si>
    <t>12/279</t>
  </si>
  <si>
    <t>12/280</t>
  </si>
  <si>
    <t>12/281</t>
  </si>
  <si>
    <t>12/282</t>
  </si>
  <si>
    <t>12/283</t>
  </si>
  <si>
    <t>12/284</t>
  </si>
  <si>
    <t>12/285</t>
  </si>
  <si>
    <t>12/286</t>
  </si>
  <si>
    <t>12/287</t>
  </si>
  <si>
    <t>12/288</t>
  </si>
  <si>
    <t>9/72</t>
  </si>
  <si>
    <t>000  0207  0000000  000  213</t>
  </si>
  <si>
    <t>8/251</t>
  </si>
  <si>
    <t>000  0306  0000000  000  226</t>
  </si>
  <si>
    <t>000 500 408</t>
  </si>
  <si>
    <t>5/7</t>
  </si>
  <si>
    <t>000  0802  0000000  000  340</t>
  </si>
  <si>
    <t>500/542</t>
  </si>
  <si>
    <t>000 500 542</t>
  </si>
  <si>
    <t>000  0105  0000000  000  530</t>
  </si>
  <si>
    <t>000  0902  0000000  000  230</t>
  </si>
  <si>
    <t>000  0902  0000000  000  231</t>
  </si>
  <si>
    <t>000  0902  0000000  000  232</t>
  </si>
  <si>
    <t>000  1400  0000000  000  200</t>
  </si>
  <si>
    <t>000  0302  0000000  000  261</t>
  </si>
  <si>
    <t>10/283</t>
  </si>
  <si>
    <t>8/164</t>
  </si>
  <si>
    <t>9/164</t>
  </si>
  <si>
    <t>11/242</t>
  </si>
  <si>
    <t>000  0314  0000000  000  260</t>
  </si>
  <si>
    <t>000  1005  0000000  000  224</t>
  </si>
  <si>
    <t>000  0104  0000000  244  344</t>
  </si>
  <si>
    <t>000  0104  0000000  244  346</t>
  </si>
  <si>
    <t>000  0104  0000000  244  349</t>
  </si>
  <si>
    <t>3/142</t>
  </si>
  <si>
    <t>12/233</t>
  </si>
  <si>
    <t>12/234</t>
  </si>
  <si>
    <t>12/235</t>
  </si>
  <si>
    <t>000  0803  0000000  000  260</t>
  </si>
  <si>
    <t>12/249</t>
  </si>
  <si>
    <t>12/250</t>
  </si>
  <si>
    <t>12/251</t>
  </si>
  <si>
    <t>12/252</t>
  </si>
  <si>
    <t>11/212</t>
  </si>
  <si>
    <t>000 500 486</t>
  </si>
  <si>
    <t>4/229</t>
  </si>
  <si>
    <t>4/230</t>
  </si>
  <si>
    <t>4/231</t>
  </si>
  <si>
    <t>000  0100  0000000  000  226</t>
  </si>
  <si>
    <t>за счет целевых средств из федерального бюджета</t>
  </si>
  <si>
    <t>000  0705  0000000  000  240</t>
  </si>
  <si>
    <t>2/21</t>
  </si>
  <si>
    <t>2/22</t>
  </si>
  <si>
    <t>2/23</t>
  </si>
  <si>
    <t>000  0107  0000000  000  263</t>
  </si>
  <si>
    <t>15/121</t>
  </si>
  <si>
    <t>8/148</t>
  </si>
  <si>
    <t>000  1104  0000000  000  200</t>
  </si>
  <si>
    <t>000  0208  0000000  000  261</t>
  </si>
  <si>
    <t>000  0107  0000000  000  000</t>
  </si>
  <si>
    <t>000  0803  0000000  000  253</t>
  </si>
  <si>
    <t>000  1302  0000000  000  224</t>
  </si>
  <si>
    <t>000  1302  0000000  000  225</t>
  </si>
  <si>
    <t>000  0107  0000000  000  226</t>
  </si>
  <si>
    <t>000 500 075</t>
  </si>
  <si>
    <t>500/76</t>
  </si>
  <si>
    <t>8/219</t>
  </si>
  <si>
    <t>8/220</t>
  </si>
  <si>
    <t>8/221</t>
  </si>
  <si>
    <t>8/222</t>
  </si>
  <si>
    <t>000  0301  0000000  000  261</t>
  </si>
  <si>
    <t>3/243</t>
  </si>
  <si>
    <t>3/244</t>
  </si>
  <si>
    <t>3/245</t>
  </si>
  <si>
    <t>3/246</t>
  </si>
  <si>
    <t>3/247</t>
  </si>
  <si>
    <t>3/248</t>
  </si>
  <si>
    <t>услуги агентов по операциям с государственными, муниципальными активами и обязательствами</t>
  </si>
  <si>
    <t>500/199</t>
  </si>
  <si>
    <t>8/115</t>
  </si>
  <si>
    <t>9/115</t>
  </si>
  <si>
    <t>8/116</t>
  </si>
  <si>
    <t>9/116</t>
  </si>
  <si>
    <t>8/117</t>
  </si>
  <si>
    <t>9/117</t>
  </si>
  <si>
    <t>000  1403  0000000  000  230</t>
  </si>
  <si>
    <t>0113…244</t>
  </si>
  <si>
    <t>000  0902  0000000  000  224</t>
  </si>
  <si>
    <t>10/266</t>
  </si>
  <si>
    <t>000  1101  0000000  000  200</t>
  </si>
  <si>
    <t>000 500 210</t>
  </si>
  <si>
    <t>000  0603  0000000  000  211</t>
  </si>
  <si>
    <t>000  0706  0000000  000  226</t>
  </si>
  <si>
    <t>000  0314  0000000  000  232</t>
  </si>
  <si>
    <t>000  0800  0000000  000  211</t>
  </si>
  <si>
    <t>000  0208  0000000  000  310</t>
  </si>
  <si>
    <t>000  0208  0000000  000  320</t>
  </si>
  <si>
    <t>6/1</t>
  </si>
  <si>
    <t>5/1</t>
  </si>
  <si>
    <t>5/2</t>
  </si>
  <si>
    <t>000  0903  0000000  000  241</t>
  </si>
  <si>
    <t>000  0903  0000000  000  242</t>
  </si>
  <si>
    <t>000  1003  0000000  000  230</t>
  </si>
  <si>
    <t>000  1003  0000000  000  231</t>
  </si>
  <si>
    <t>000  0105  0000000  000  320</t>
  </si>
  <si>
    <t>000  0501  0000000  000  212</t>
  </si>
  <si>
    <t>000  0313  0000000  000  251</t>
  </si>
  <si>
    <t>Физическая культура и спорт</t>
  </si>
  <si>
    <t>000  0904  0000000  000  260</t>
  </si>
  <si>
    <t>000  1105  0000000  000  263</t>
  </si>
  <si>
    <t>000  0305  0000000  000  260</t>
  </si>
  <si>
    <t>3/290</t>
  </si>
  <si>
    <t>3/291</t>
  </si>
  <si>
    <t>3/292</t>
  </si>
  <si>
    <t>000  1006  0000000  000  212</t>
  </si>
  <si>
    <t>000  0600  0000000  000  330</t>
  </si>
  <si>
    <t>000  0600  0000000  000  340</t>
  </si>
  <si>
    <t>3/210</t>
  </si>
  <si>
    <t>10/326</t>
  </si>
  <si>
    <t>10/327</t>
  </si>
  <si>
    <t>000  0503  0000000  540  251</t>
  </si>
  <si>
    <t>000  0802  0000000  000  500</t>
  </si>
  <si>
    <t>000  1200  0000000  000  330</t>
  </si>
  <si>
    <t>000  0801  0000000  111  211</t>
  </si>
  <si>
    <t>000  0701  0000000  000  253</t>
  </si>
  <si>
    <t>000  1104  0000000  000  221</t>
  </si>
  <si>
    <t>6/23</t>
  </si>
  <si>
    <t>6/24</t>
  </si>
  <si>
    <t>10/77</t>
  </si>
  <si>
    <t>10/78</t>
  </si>
  <si>
    <t>10/79</t>
  </si>
  <si>
    <t>10/80</t>
  </si>
  <si>
    <t>10/81</t>
  </si>
  <si>
    <t>10/82</t>
  </si>
  <si>
    <t>000  0312  0000000  000  252</t>
  </si>
  <si>
    <t>000  0705  0000000  000  320</t>
  </si>
  <si>
    <t>000  0705  0000000  000  330</t>
  </si>
  <si>
    <t>000  0400  0000000  000  225</t>
  </si>
  <si>
    <t>000  0800  0000000  244  346</t>
  </si>
  <si>
    <t>Увеличение стоимости материальных запасов для целей капитальных вложений</t>
  </si>
  <si>
    <t>000  0800  0000000  000  347</t>
  </si>
  <si>
    <t>8/136</t>
  </si>
  <si>
    <t>9/136</t>
  </si>
  <si>
    <t>15/34</t>
  </si>
  <si>
    <t>15/35</t>
  </si>
  <si>
    <t>000  0101  0000000  000  231</t>
  </si>
  <si>
    <t>000  1402  0000000  000  263</t>
  </si>
  <si>
    <t>000  0901  0000000  000  320</t>
  </si>
  <si>
    <t>000  0600  0000000  000  220</t>
  </si>
  <si>
    <t>000 500 475</t>
  </si>
  <si>
    <t>приобретение строительных материалов</t>
  </si>
  <si>
    <t>500/499</t>
  </si>
  <si>
    <t>000  1000  0000000  000  310</t>
  </si>
  <si>
    <t>000  0604  0000000  000  262</t>
  </si>
  <si>
    <t>000  0301  0000000  000  212</t>
  </si>
  <si>
    <t>000  0301  0000000  000  213</t>
  </si>
  <si>
    <t>11/132</t>
  </si>
  <si>
    <t>6/50</t>
  </si>
  <si>
    <t>6/51</t>
  </si>
  <si>
    <t>6/52</t>
  </si>
  <si>
    <t>6/53</t>
  </si>
  <si>
    <t>6/54</t>
  </si>
  <si>
    <t>6/55</t>
  </si>
  <si>
    <t>6/56</t>
  </si>
  <si>
    <t>6/57</t>
  </si>
  <si>
    <t>6/58</t>
  </si>
  <si>
    <t>3/334</t>
  </si>
  <si>
    <t>000  0902  0000000  000  290</t>
  </si>
  <si>
    <t>Итого доходов</t>
  </si>
  <si>
    <t>000  0206  0000000  000  320</t>
  </si>
  <si>
    <t>000  0804  0000000  000  242</t>
  </si>
  <si>
    <t>000  0202  0000000  000  232</t>
  </si>
  <si>
    <t>9/171</t>
  </si>
  <si>
    <t>8/172</t>
  </si>
  <si>
    <t>9/172</t>
  </si>
  <si>
    <t>8/173</t>
  </si>
  <si>
    <t>9/173</t>
  </si>
  <si>
    <t>8/174</t>
  </si>
  <si>
    <t>000  0701  0000000  000  290</t>
  </si>
  <si>
    <t>10/316</t>
  </si>
  <si>
    <t>10/317</t>
  </si>
  <si>
    <t>500/247</t>
  </si>
  <si>
    <t>6/194</t>
  </si>
  <si>
    <t>6/195</t>
  </si>
  <si>
    <t>6/196</t>
  </si>
  <si>
    <t>6/197</t>
  </si>
  <si>
    <t>6/198</t>
  </si>
  <si>
    <t>Погашение бюджетами поселений кредитов  от других бюджетов бюджетной системы РФ в валюте РФ</t>
  </si>
  <si>
    <t>000  1103  0000000  000  211</t>
  </si>
  <si>
    <t>000  0103  0000000  000  253</t>
  </si>
  <si>
    <t>000  0103  0000000  000  260</t>
  </si>
  <si>
    <t>2/292</t>
  </si>
  <si>
    <t>10/245</t>
  </si>
  <si>
    <t>10/246</t>
  </si>
  <si>
    <t>10/247</t>
  </si>
  <si>
    <t>10/248</t>
  </si>
  <si>
    <t>10/249</t>
  </si>
  <si>
    <t>6/6</t>
  </si>
  <si>
    <t>6/7</t>
  </si>
  <si>
    <t>6/8</t>
  </si>
  <si>
    <t>6/9</t>
  </si>
  <si>
    <t>6/10</t>
  </si>
  <si>
    <t>6/11</t>
  </si>
  <si>
    <t>2/324</t>
  </si>
  <si>
    <t>2/325</t>
  </si>
  <si>
    <t>2/326</t>
  </si>
  <si>
    <t>Прикладные научные исследования в области физической культуры и спорта</t>
  </si>
  <si>
    <t>Обслуживание государственного (муниципального) долга</t>
  </si>
  <si>
    <t>000  0803  0000000  000  330</t>
  </si>
  <si>
    <t>000 500 283</t>
  </si>
  <si>
    <t>500/284</t>
  </si>
  <si>
    <t>0801…350</t>
  </si>
  <si>
    <t>000  1203  0000000  000  212</t>
  </si>
  <si>
    <t>000  0313  0000000  000  212</t>
  </si>
  <si>
    <t>000  0106  0000000  000  232</t>
  </si>
  <si>
    <t>000  0106  0000000  000  240</t>
  </si>
  <si>
    <t>3/50</t>
  </si>
  <si>
    <t>3/51</t>
  </si>
  <si>
    <t>3/52</t>
  </si>
  <si>
    <t>3/53</t>
  </si>
  <si>
    <t>11/100</t>
  </si>
  <si>
    <t>000 500 484</t>
  </si>
  <si>
    <t>000  0105  0000000  000  300</t>
  </si>
  <si>
    <t>3/187</t>
  </si>
  <si>
    <t>3/188</t>
  </si>
  <si>
    <t>000  0605  0000000  000  310</t>
  </si>
  <si>
    <t>8/341</t>
  </si>
  <si>
    <t>000  1403  0000000  000  231</t>
  </si>
  <si>
    <t>4/287</t>
  </si>
  <si>
    <t>4/288</t>
  </si>
  <si>
    <t xml:space="preserve">  взносы по обязательному  социальному страхованию на выплаты денежного содержания и иные выплаты работникам государственных (муниципальных) органов</t>
  </si>
  <si>
    <t>000  0702  0000000  000  261</t>
  </si>
  <si>
    <t>000  0703  0000000  000  226</t>
  </si>
  <si>
    <t>000  0703  0000000  000  230</t>
  </si>
  <si>
    <t>000  0904  0000000  000  253</t>
  </si>
  <si>
    <t>10/20</t>
  </si>
  <si>
    <t>10/21</t>
  </si>
  <si>
    <t>000  0700  0000000  000  290</t>
  </si>
  <si>
    <t>000  0705  0000000  000  530</t>
  </si>
  <si>
    <t>Высшее и послевузовское профессиональное образование</t>
  </si>
  <si>
    <t>000  0104  0000000  000  300</t>
  </si>
  <si>
    <t>4/301</t>
  </si>
  <si>
    <t>4/302</t>
  </si>
  <si>
    <t>4/303</t>
  </si>
  <si>
    <t>4/304</t>
  </si>
  <si>
    <t>4/305</t>
  </si>
  <si>
    <t>4/306</t>
  </si>
  <si>
    <t>4/307</t>
  </si>
  <si>
    <t>4/308</t>
  </si>
  <si>
    <t>4/309</t>
  </si>
  <si>
    <t>4/310</t>
  </si>
  <si>
    <t>4/311</t>
  </si>
  <si>
    <t>4/312</t>
  </si>
  <si>
    <t>4/313</t>
  </si>
  <si>
    <t>4/314</t>
  </si>
  <si>
    <t>4/315</t>
  </si>
  <si>
    <t>4/316</t>
  </si>
  <si>
    <t>4/317</t>
  </si>
  <si>
    <t>000  0709  0000000  000  220</t>
  </si>
  <si>
    <t>000  1400  0000000  000  290</t>
  </si>
  <si>
    <t>000  0409  0000000  000  210</t>
  </si>
  <si>
    <t>000  0409  0000000  000  211</t>
  </si>
  <si>
    <t>000  1200  0000000  000  224</t>
  </si>
  <si>
    <t>000  1200  0000000  000  225</t>
  </si>
  <si>
    <t>000  0906  0000000  000  250</t>
  </si>
  <si>
    <t>000  0208  0000000  000  213</t>
  </si>
  <si>
    <t>0104…247</t>
  </si>
  <si>
    <t>000  0203  0000000  247  223</t>
  </si>
  <si>
    <t>000  0203  0000000  000  223</t>
  </si>
  <si>
    <t>0113…242</t>
  </si>
  <si>
    <t>0203…247</t>
  </si>
  <si>
    <t>0409…247</t>
  </si>
  <si>
    <t>0503..247</t>
  </si>
  <si>
    <t>0801…247</t>
  </si>
  <si>
    <t>000  0707  0000000  000  222</t>
  </si>
  <si>
    <t>2/16</t>
  </si>
  <si>
    <t>2/17</t>
  </si>
  <si>
    <t>4/239</t>
  </si>
  <si>
    <t>2/74</t>
  </si>
  <si>
    <t>2/75</t>
  </si>
  <si>
    <t>2/76</t>
  </si>
  <si>
    <t>10/191</t>
  </si>
  <si>
    <t>10/192</t>
  </si>
  <si>
    <t>000  1202  0000000  000  231</t>
  </si>
  <si>
    <t>000  0311  0000000  000  530</t>
  </si>
  <si>
    <t>000  0303  0000000  000  530</t>
  </si>
  <si>
    <t>Органы юстиции</t>
  </si>
  <si>
    <t>10/264</t>
  </si>
  <si>
    <t>10/265</t>
  </si>
  <si>
    <t>8/16</t>
  </si>
  <si>
    <t>Прикладные научные исследования в области охраны окружающей среды</t>
  </si>
  <si>
    <t>2/179</t>
  </si>
  <si>
    <t>Другие вопросы в области средств массовой информации</t>
  </si>
  <si>
    <t>000  0412  0000000  000  200</t>
  </si>
  <si>
    <t>000  0412  0000000  000  210</t>
  </si>
  <si>
    <t>000  0412  0000000  000  211</t>
  </si>
  <si>
    <t>000  0112  0000000  000  200</t>
  </si>
  <si>
    <t>12/7</t>
  </si>
  <si>
    <t>12/8</t>
  </si>
  <si>
    <t>000  1000  0000000  000  223</t>
  </si>
  <si>
    <t>000  0412  0000000  000  253</t>
  </si>
  <si>
    <t>000  0412  0000000  000  260</t>
  </si>
  <si>
    <t>2/531</t>
  </si>
  <si>
    <t>2/532</t>
  </si>
  <si>
    <t>2/533</t>
  </si>
  <si>
    <t>2/534</t>
  </si>
  <si>
    <t>2/535</t>
  </si>
  <si>
    <t>2/536</t>
  </si>
  <si>
    <t>2/537</t>
  </si>
  <si>
    <t>2/538</t>
  </si>
  <si>
    <t>2/539</t>
  </si>
  <si>
    <t>2/540</t>
  </si>
  <si>
    <t>2/541</t>
  </si>
  <si>
    <t>2/542</t>
  </si>
  <si>
    <t>разработка схем территориального планирования, градостроительных и технических регламентов, градостроительное зонирование, планировка территорий</t>
  </si>
  <si>
    <t>500/139</t>
  </si>
  <si>
    <t>000 500 139</t>
  </si>
  <si>
    <t>500/140</t>
  </si>
  <si>
    <t>000 500 140</t>
  </si>
  <si>
    <t>000  0206  0000000  000  290</t>
  </si>
  <si>
    <t>000  1101  0000000  000  230</t>
  </si>
  <si>
    <t>6/132</t>
  </si>
  <si>
    <t>6/133</t>
  </si>
  <si>
    <t>6/134</t>
  </si>
  <si>
    <t>2/151</t>
  </si>
  <si>
    <t>2/152</t>
  </si>
  <si>
    <t>000 500 291</t>
  </si>
  <si>
    <t>500/292</t>
  </si>
  <si>
    <t>000 500 292</t>
  </si>
  <si>
    <t>500/293</t>
  </si>
  <si>
    <t>000 500 293</t>
  </si>
  <si>
    <t>500/324</t>
  </si>
  <si>
    <t>000 500 324</t>
  </si>
  <si>
    <t>000  0306  0000000  000  223</t>
  </si>
  <si>
    <t>000  1401  0000000  000  222</t>
  </si>
  <si>
    <t>000  0504  0000000  000  260</t>
  </si>
  <si>
    <t>3/326</t>
  </si>
  <si>
    <t>3/327</t>
  </si>
  <si>
    <t>3/328</t>
  </si>
  <si>
    <t>3/329</t>
  </si>
  <si>
    <t>000 500 183</t>
  </si>
  <si>
    <t>500/184</t>
  </si>
  <si>
    <t>000  0708  0000000  000  240</t>
  </si>
  <si>
    <t>000  0900  0000000  000  222</t>
  </si>
  <si>
    <t>000  0501  0000000  000  232</t>
  </si>
  <si>
    <t>000  0701  0000000  000  263</t>
  </si>
  <si>
    <t>000  1202  0000000  000  262</t>
  </si>
  <si>
    <t>000  0205  0000000  000  230</t>
  </si>
  <si>
    <t>000 500 043</t>
  </si>
  <si>
    <t>500/44</t>
  </si>
  <si>
    <t>000  1002  0000000  000  252</t>
  </si>
  <si>
    <t>уточнить</t>
  </si>
  <si>
    <t>000  0504  0000000  000  225</t>
  </si>
  <si>
    <t>000  0200  0000000  000  210</t>
  </si>
  <si>
    <t>12/37</t>
  </si>
  <si>
    <t>000  0311  0000000  000  253</t>
  </si>
  <si>
    <t>000  1006  0000000  000  220</t>
  </si>
  <si>
    <t>Мобилизационная и вневойсковая подготовка</t>
  </si>
  <si>
    <t>000  0605  0000000  000  242</t>
  </si>
  <si>
    <t>000  1005  0000000  000  000</t>
  </si>
  <si>
    <t>000  0310  0000000  000  330</t>
  </si>
  <si>
    <t>000  0909  0000000  000  222</t>
  </si>
  <si>
    <t>000  0909  0000000  000  223</t>
  </si>
  <si>
    <t>000  0105  0000000  000  500</t>
  </si>
  <si>
    <t>000  0603  0000000  000  224</t>
  </si>
  <si>
    <t>000  0603  0000000  000  225</t>
  </si>
  <si>
    <t>4/53</t>
  </si>
  <si>
    <t>12/137</t>
  </si>
  <si>
    <t>12/138</t>
  </si>
  <si>
    <t>12/139</t>
  </si>
  <si>
    <t>4/80</t>
  </si>
  <si>
    <t>000  0904  0000000  000  340</t>
  </si>
  <si>
    <t>000  1000  0000000  000  251</t>
  </si>
  <si>
    <t>000  0902  0000000  000  000</t>
  </si>
  <si>
    <t>000  0902  0000000  000  200</t>
  </si>
  <si>
    <t>000  0701  0000000  000  000</t>
  </si>
  <si>
    <t>000 500 356</t>
  </si>
  <si>
    <t>000  0106  0000000  000  221</t>
  </si>
  <si>
    <t>000  1301  0000000  000  211</t>
  </si>
  <si>
    <t>ст. 211 "Заработная плата"</t>
  </si>
  <si>
    <t>Всего расходов</t>
  </si>
  <si>
    <t>0104…831</t>
  </si>
  <si>
    <t>0104…851</t>
  </si>
  <si>
    <t>0104…852</t>
  </si>
  <si>
    <t>3/94</t>
  </si>
  <si>
    <t>000  0202  0000000  000  262</t>
  </si>
  <si>
    <t>000  1201  0000000  000  232</t>
  </si>
  <si>
    <t>000  0904  0000000  000  213</t>
  </si>
  <si>
    <t>4/48</t>
  </si>
  <si>
    <t>4/49</t>
  </si>
  <si>
    <t>4/50</t>
  </si>
  <si>
    <t>4/51</t>
  </si>
  <si>
    <t>000  0304  0000000  000  250</t>
  </si>
  <si>
    <t>000  1300  0000000  000  210</t>
  </si>
  <si>
    <t>Санаторно-оздоровительная помощь</t>
  </si>
  <si>
    <t>000  0905  0000000  000  000</t>
  </si>
  <si>
    <t>000  0905  0000000  000  200</t>
  </si>
  <si>
    <t>000  0905  0000000  000  210</t>
  </si>
  <si>
    <t>000  0503  0000000  000  263</t>
  </si>
  <si>
    <t>000  1301  0000000  000  252</t>
  </si>
  <si>
    <t>8/316</t>
  </si>
  <si>
    <t>8/317</t>
  </si>
  <si>
    <t>8/318</t>
  </si>
  <si>
    <t>000  1403  0000000  000  261</t>
  </si>
  <si>
    <t>000 500 453</t>
  </si>
  <si>
    <t>000  0313  0000000  000  213</t>
  </si>
  <si>
    <t>000  0704  0000000  000  223</t>
  </si>
  <si>
    <t>000  0704  0000000  000  224</t>
  </si>
  <si>
    <t>4/185</t>
  </si>
  <si>
    <t>000  0709  0000000  000  340</t>
  </si>
  <si>
    <t>000  0311  0000000  000  224</t>
  </si>
  <si>
    <t>000  1202  0000000  000  253</t>
  </si>
  <si>
    <t>000  0310  0000000  000  290</t>
  </si>
  <si>
    <t>000  0310  0000000  000  300</t>
  </si>
  <si>
    <t>000  0106  0000000  000  224</t>
  </si>
  <si>
    <t>6/288</t>
  </si>
  <si>
    <t>000  1105  0000000  000  220</t>
  </si>
  <si>
    <t>000  1105  0000000  000  221</t>
  </si>
  <si>
    <t>000  1402  0000000  000  224</t>
  </si>
  <si>
    <t>6/129</t>
  </si>
  <si>
    <t>000  0203  0000000  000  240</t>
  </si>
  <si>
    <t>000  1201  0000000  000  222</t>
  </si>
  <si>
    <t>8/203</t>
  </si>
  <si>
    <t>8/204</t>
  </si>
  <si>
    <t>8/205</t>
  </si>
  <si>
    <t>8/206</t>
  </si>
  <si>
    <t>8/207</t>
  </si>
  <si>
    <t>000  0110  0000000  000  232</t>
  </si>
  <si>
    <t>000  0906  0000000  000  225</t>
  </si>
  <si>
    <t>000  0906  0000000  000  226</t>
  </si>
  <si>
    <t>000  0110  0000000  000  231</t>
  </si>
  <si>
    <t>000  0107  0000000  000  221</t>
  </si>
  <si>
    <t>9/153</t>
  </si>
  <si>
    <t>8/154</t>
  </si>
  <si>
    <t>000  0207  0000000  000  241</t>
  </si>
  <si>
    <t>000  0207  0000000  000  242</t>
  </si>
  <si>
    <t>000  0207  0000000  000  250</t>
  </si>
  <si>
    <t>000  0202  0000000  000  230</t>
  </si>
  <si>
    <t>000  1004  0000000  000  260</t>
  </si>
  <si>
    <t>000  1004  0000000  000  261</t>
  </si>
  <si>
    <t>000  0313  0000000  000  253</t>
  </si>
  <si>
    <t>000  1103  0000000  000  251</t>
  </si>
  <si>
    <t>000  1101  0000000  000  251</t>
  </si>
  <si>
    <t>000  1300  0000000  000  223</t>
  </si>
  <si>
    <t>000  0906  0000000  000  220</t>
  </si>
  <si>
    <t>000  0111  0000000  000  330</t>
  </si>
  <si>
    <t>000  0603  0000000  000  250</t>
  </si>
  <si>
    <t>000  0100  0000000  000  213</t>
  </si>
  <si>
    <t>10/41</t>
  </si>
  <si>
    <t>000  0505  0000000  000  241</t>
  </si>
  <si>
    <t>000  1104  0000000  000  224</t>
  </si>
  <si>
    <t>000  0209  0000000  000  261</t>
  </si>
  <si>
    <t>000  0209  0000000  000  262</t>
  </si>
  <si>
    <t>Культура, кинематография, средства массовой информации</t>
  </si>
  <si>
    <t>000 500 023</t>
  </si>
  <si>
    <t>500/24</t>
  </si>
  <si>
    <t>10/185</t>
  </si>
  <si>
    <t>000  0801  0000000  852  291</t>
  </si>
  <si>
    <t>2/218</t>
  </si>
  <si>
    <t>4/141</t>
  </si>
  <si>
    <t>6/208</t>
  </si>
  <si>
    <t>6/209</t>
  </si>
  <si>
    <t>000 500 448</t>
  </si>
  <si>
    <t>500/449</t>
  </si>
  <si>
    <t>12/236</t>
  </si>
  <si>
    <t>12/237</t>
  </si>
  <si>
    <t>12/238</t>
  </si>
  <si>
    <t>12/239</t>
  </si>
  <si>
    <t>12/240</t>
  </si>
  <si>
    <t>12/241</t>
  </si>
  <si>
    <t>12/242</t>
  </si>
  <si>
    <t>12/243</t>
  </si>
  <si>
    <t>12/244</t>
  </si>
  <si>
    <t>12/245</t>
  </si>
  <si>
    <t>12/246</t>
  </si>
  <si>
    <t>12/247</t>
  </si>
  <si>
    <t>12/248</t>
  </si>
  <si>
    <t>3/346</t>
  </si>
  <si>
    <t>3/347</t>
  </si>
  <si>
    <t>3/332</t>
  </si>
  <si>
    <t>000  0105  0000000  000  262</t>
  </si>
  <si>
    <t>000  0307  0000000  000  310</t>
  </si>
  <si>
    <t>000  0801  0000000  000  220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</si>
  <si>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</si>
  <si>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000 500 331</t>
  </si>
  <si>
    <t>500/332</t>
  </si>
  <si>
    <t>000  1100  0000000  000  310</t>
  </si>
  <si>
    <t>000  1005  0000000  000  340</t>
  </si>
  <si>
    <t>000  1005  0000000  000  500</t>
  </si>
  <si>
    <t>000  0113  0000000  000  250</t>
  </si>
  <si>
    <t>4/478</t>
  </si>
  <si>
    <t>12/104</t>
  </si>
  <si>
    <t>12/105</t>
  </si>
  <si>
    <t>12/106</t>
  </si>
  <si>
    <t>12/107</t>
  </si>
  <si>
    <t>000  1100  0000000  000  500</t>
  </si>
  <si>
    <t>000  0314  0000000  000  300</t>
  </si>
  <si>
    <t>000  0707  0000000  000  241</t>
  </si>
  <si>
    <t>Поступление финансовых активов</t>
  </si>
  <si>
    <t>000  0703  0000000  000  290</t>
  </si>
  <si>
    <t>000 500 351</t>
  </si>
  <si>
    <t>500/352</t>
  </si>
  <si>
    <t>2/416</t>
  </si>
  <si>
    <t>2/417</t>
  </si>
  <si>
    <t>000  0709  0000000  000  253</t>
  </si>
  <si>
    <t>Прикладные научные исследования в области социальной политики</t>
  </si>
  <si>
    <t>000  1002  0000000  000  200</t>
  </si>
  <si>
    <t>14/79</t>
  </si>
  <si>
    <t>14/80</t>
  </si>
  <si>
    <t>14/81</t>
  </si>
  <si>
    <t>000  0501  0000000  000  231</t>
  </si>
  <si>
    <t>000  0106  0000000  000  210</t>
  </si>
  <si>
    <t>000  1201  0000000  000  260</t>
  </si>
  <si>
    <t>000  0203  0000000  000  530</t>
  </si>
  <si>
    <t>000  0505  0000000  000  252</t>
  </si>
  <si>
    <t>000  1001  0000000  000  320</t>
  </si>
  <si>
    <t>9/6</t>
  </si>
  <si>
    <t>8/7</t>
  </si>
  <si>
    <t>9/7</t>
  </si>
  <si>
    <t>8/8</t>
  </si>
  <si>
    <t>000  0702  0000000  000  300</t>
  </si>
  <si>
    <t>000  0311  0000000  000  251</t>
  </si>
  <si>
    <t>000  0311  0000000  000  252</t>
  </si>
  <si>
    <t>8/232</t>
  </si>
  <si>
    <t>000  0314  0000000  000  224</t>
  </si>
  <si>
    <t>000  0502  0000000  000  211</t>
  </si>
  <si>
    <t>4/61</t>
  </si>
  <si>
    <t>4/62</t>
  </si>
  <si>
    <t>4/63</t>
  </si>
  <si>
    <t>4/64</t>
  </si>
  <si>
    <t>4/65</t>
  </si>
  <si>
    <t>000  0604  0000000  000  500</t>
  </si>
  <si>
    <t>000  0100  0000000  000  310</t>
  </si>
  <si>
    <t>15/128</t>
  </si>
  <si>
    <t>000  0803  0000000  000  300</t>
  </si>
  <si>
    <t>000  0803  0000000  000  310</t>
  </si>
  <si>
    <t>000  0803  0000000  000  320</t>
  </si>
  <si>
    <t>000  0505  0000000  000  000</t>
  </si>
  <si>
    <t>000  1400  0000000  000  224</t>
  </si>
  <si>
    <t>000  1006  0000000  000  000</t>
  </si>
  <si>
    <t>000  0901  0000000  000  530</t>
  </si>
  <si>
    <t>Амбулаторная помощь</t>
  </si>
  <si>
    <t>000  0203  0000000  000  200</t>
  </si>
  <si>
    <t>12/210</t>
  </si>
  <si>
    <t>Обслуживание государственного и муниципального долга</t>
  </si>
  <si>
    <t>000  0706  0000000  000  251</t>
  </si>
  <si>
    <t>500/393</t>
  </si>
  <si>
    <t>000 500 393</t>
  </si>
  <si>
    <t>000  0706  0000000  000  330</t>
  </si>
  <si>
    <t>000  0314  0000000  000  221</t>
  </si>
  <si>
    <t>000  0314  0000000  000  222</t>
  </si>
  <si>
    <t>10/301</t>
  </si>
  <si>
    <t>000  0313  0000000  000  242</t>
  </si>
  <si>
    <t>000 500 388</t>
  </si>
  <si>
    <t>500/389</t>
  </si>
  <si>
    <t>000 500 389</t>
  </si>
  <si>
    <t>000  0207  0000000  000  340</t>
  </si>
  <si>
    <t>000  0207  0000000  000  500</t>
  </si>
  <si>
    <t>000  1100  0000000  000  228</t>
  </si>
  <si>
    <t>000  0701  0000000  000  530</t>
  </si>
  <si>
    <t>000  0505  0000000  000  231</t>
  </si>
  <si>
    <t>000  0106  0000000  000  320</t>
  </si>
  <si>
    <t>000  0106  0000000  000  330</t>
  </si>
  <si>
    <t>000  0400  0000000  000  211</t>
  </si>
  <si>
    <t>2/67</t>
  </si>
  <si>
    <t>2/68</t>
  </si>
  <si>
    <t>2/69</t>
  </si>
  <si>
    <t>2/70</t>
  </si>
  <si>
    <t>000  0101  0000000  000  225</t>
  </si>
  <si>
    <t>000  0307  0000000  000  242</t>
  </si>
  <si>
    <t>500/14</t>
  </si>
  <si>
    <t>4/487</t>
  </si>
  <si>
    <t>4/488</t>
  </si>
  <si>
    <t>4/489</t>
  </si>
  <si>
    <t>000 500 461</t>
  </si>
  <si>
    <t>500/462</t>
  </si>
  <si>
    <t>000 500 462</t>
  </si>
  <si>
    <t>2/449</t>
  </si>
  <si>
    <t>9/104</t>
  </si>
  <si>
    <t>8/105</t>
  </si>
  <si>
    <t>000  0804  0000000  000  290</t>
  </si>
  <si>
    <t>000  0313  0000000  000  340</t>
  </si>
  <si>
    <t>приобретение саженцев многолетних насаждений (посадочного материала)</t>
  </si>
  <si>
    <t>500/515</t>
  </si>
  <si>
    <t>000  0200  0000000  000  261</t>
  </si>
  <si>
    <t>14/70</t>
  </si>
  <si>
    <t>14/71</t>
  </si>
  <si>
    <t>14/72</t>
  </si>
  <si>
    <t>000  0605  0000000  000  230</t>
  </si>
  <si>
    <t>000  1200  0000000  000  231</t>
  </si>
  <si>
    <t>000 500 436</t>
  </si>
  <si>
    <t>500/437</t>
  </si>
  <si>
    <t>4/514</t>
  </si>
  <si>
    <t>4/515</t>
  </si>
  <si>
    <t>4/516</t>
  </si>
  <si>
    <t>500/397</t>
  </si>
  <si>
    <t>000 500 397</t>
  </si>
  <si>
    <t>000  1005  0000000  000  300</t>
  </si>
  <si>
    <t>000  0400  0000000  000  000</t>
  </si>
  <si>
    <t>000  1001  0000000  000  261</t>
  </si>
  <si>
    <t>000  0102  0000000  121 211</t>
  </si>
  <si>
    <t>000  0102  0000000  121  213</t>
  </si>
  <si>
    <t>000  1004  0000000  000  300</t>
  </si>
  <si>
    <t>000  0204  0000000  000  320</t>
  </si>
  <si>
    <t>000  0204  0000000  000  330</t>
  </si>
  <si>
    <t>10/132</t>
  </si>
  <si>
    <t>000  1204  0000000  000  225</t>
  </si>
  <si>
    <t>000  1204  0000000  000  226</t>
  </si>
  <si>
    <t>000  1204  0000000  000  230</t>
  </si>
  <si>
    <t>000  0201  0000000  000  320</t>
  </si>
  <si>
    <t>000  0303  0000000  000  200</t>
  </si>
  <si>
    <t>000  0201  0000000  000  220</t>
  </si>
  <si>
    <t>000  0201  0000000  000  221</t>
  </si>
  <si>
    <t>000  0304  0000000  000  260</t>
  </si>
  <si>
    <t>2/279</t>
  </si>
  <si>
    <t>2/280</t>
  </si>
  <si>
    <t>2/281</t>
  </si>
  <si>
    <t>Молодежная политика и оздоровление детей</t>
  </si>
  <si>
    <t>500/218</t>
  </si>
  <si>
    <t>000 500 218</t>
  </si>
  <si>
    <t>6/177</t>
  </si>
  <si>
    <t>6/178</t>
  </si>
  <si>
    <t>6/179</t>
  </si>
  <si>
    <t>6/180</t>
  </si>
  <si>
    <t>000  0501  0000000  000  500</t>
  </si>
  <si>
    <t>000  0206  0000000  000  240</t>
  </si>
  <si>
    <t>12/184</t>
  </si>
  <si>
    <t>12/185</t>
  </si>
  <si>
    <t>000  0107  0000000  000  212</t>
  </si>
  <si>
    <t>000  0500  0000000  000  240</t>
  </si>
  <si>
    <t>000  0309  0000000  244  340</t>
  </si>
  <si>
    <t>000  0600  0000000  000  260</t>
  </si>
  <si>
    <t>3/310</t>
  </si>
  <si>
    <t>8/243</t>
  </si>
  <si>
    <t>8/244</t>
  </si>
  <si>
    <t>8/245</t>
  </si>
  <si>
    <t>8/246</t>
  </si>
  <si>
    <t>8/247</t>
  </si>
  <si>
    <t>000  0603  0000000  000  262</t>
  </si>
  <si>
    <t>6/4</t>
  </si>
  <si>
    <t>6/5</t>
  </si>
  <si>
    <t>000  1401  0000000  000  210</t>
  </si>
  <si>
    <t>500/482</t>
  </si>
  <si>
    <t>000 500 482</t>
  </si>
  <si>
    <t>500/463</t>
  </si>
  <si>
    <t>000 500 463</t>
  </si>
  <si>
    <t>500/464</t>
  </si>
  <si>
    <t>000 500 464</t>
  </si>
  <si>
    <t>500/465</t>
  </si>
  <si>
    <t>000 500 465</t>
  </si>
  <si>
    <t>11/116</t>
  </si>
  <si>
    <t>000  0200  0000000  121  213</t>
  </si>
  <si>
    <t>000  0202  0000000  000  240</t>
  </si>
  <si>
    <t>000  0202  0000000  000  241</t>
  </si>
  <si>
    <t>000  0202  0000000  000  242</t>
  </si>
  <si>
    <t>000  0800  0000000  000  266</t>
  </si>
  <si>
    <t>000  0801  0000000  111  266</t>
  </si>
  <si>
    <t>000  0801  0000000  119  266</t>
  </si>
  <si>
    <t>266</t>
  </si>
  <si>
    <t>000  0102  0000000  000  310</t>
  </si>
  <si>
    <t>Национальная оборона</t>
  </si>
  <si>
    <t>000  0909  0000000  000  320</t>
  </si>
  <si>
    <t>4/494</t>
  </si>
  <si>
    <t>000  0902  0000000  000  330</t>
  </si>
  <si>
    <t>000  0902  0000000  000  340</t>
  </si>
  <si>
    <t>6/154</t>
  </si>
  <si>
    <t>6/155</t>
  </si>
  <si>
    <t>000  0312  0000000  000  226</t>
  </si>
  <si>
    <t>000  0601  0000000  000  241</t>
  </si>
  <si>
    <t>2/270</t>
  </si>
  <si>
    <t>2/271</t>
  </si>
  <si>
    <t>2/272</t>
  </si>
  <si>
    <t>в т.ч. на оплату труда и начисления на ФОТ</t>
  </si>
  <si>
    <t>500/2</t>
  </si>
  <si>
    <t>000 500 002</t>
  </si>
  <si>
    <t>9/48</t>
  </si>
  <si>
    <t>8/49</t>
  </si>
  <si>
    <t>000  0901  0000000  000  230</t>
  </si>
  <si>
    <t>12/19</t>
  </si>
  <si>
    <t>000  1402  0000000  000  222</t>
  </si>
  <si>
    <t>000 500 325</t>
  </si>
  <si>
    <t>500/326</t>
  </si>
  <si>
    <t>000 500 326</t>
  </si>
  <si>
    <t>000  0312  0000000  000  225</t>
  </si>
  <si>
    <t>000  0709  0000000  000  242</t>
  </si>
  <si>
    <t>12/108</t>
  </si>
  <si>
    <t>12/109</t>
  </si>
  <si>
    <t>000  0501  0000000  000  290</t>
  </si>
  <si>
    <t>услуги по обучению на курсах повышения квалификации, подготовки и переподготовки специалистов</t>
  </si>
  <si>
    <t>500/223</t>
  </si>
  <si>
    <t>000  0111  0000000  000  213</t>
  </si>
  <si>
    <t>000  0111  0000000  000  220</t>
  </si>
  <si>
    <t>000  0802  0000000  000  220</t>
  </si>
  <si>
    <t>000  0110  0000000  000  253</t>
  </si>
  <si>
    <t>000  1400  0000000  000  251</t>
  </si>
  <si>
    <t>2/441</t>
  </si>
  <si>
    <t>2/442</t>
  </si>
  <si>
    <t>000  0903  0000000  000  262</t>
  </si>
  <si>
    <t>000  0205  0000000  000  253</t>
  </si>
  <si>
    <t>4/102</t>
  </si>
  <si>
    <t>4/103</t>
  </si>
  <si>
    <t>4/104</t>
  </si>
  <si>
    <t>4/105</t>
  </si>
  <si>
    <t>4/106</t>
  </si>
  <si>
    <t>4/107</t>
  </si>
  <si>
    <t>4/108</t>
  </si>
  <si>
    <t>4/109</t>
  </si>
  <si>
    <t>4/110</t>
  </si>
  <si>
    <t>000  1402  0000000  000  213</t>
  </si>
  <si>
    <t>12/59</t>
  </si>
  <si>
    <t>12/60</t>
  </si>
  <si>
    <t>12/61</t>
  </si>
  <si>
    <t>12/62</t>
  </si>
  <si>
    <t>000  0105  0000000  000  242</t>
  </si>
  <si>
    <t>000  0105  0000000  000  250</t>
  </si>
  <si>
    <t>000 500 067</t>
  </si>
  <si>
    <t>500/68</t>
  </si>
  <si>
    <t>000 500 068</t>
  </si>
  <si>
    <t>500/69</t>
  </si>
  <si>
    <t>000  0314  0000000  000  225</t>
  </si>
  <si>
    <t>000  0305  0000000  000  232</t>
  </si>
  <si>
    <t>000  0205  0000000  000  240</t>
  </si>
  <si>
    <t>000  0112  0000000  000  220</t>
  </si>
  <si>
    <r>
      <t xml:space="preserve">000  0113  0000000 </t>
    </r>
    <r>
      <rPr>
        <sz val="8"/>
        <color indexed="10"/>
        <rFont val="Arial"/>
        <family val="2"/>
        <charset val="204"/>
      </rPr>
      <t xml:space="preserve"> 870</t>
    </r>
    <r>
      <rPr>
        <sz val="8"/>
        <color indexed="8"/>
        <rFont val="Arial"/>
        <family val="2"/>
        <charset val="204"/>
      </rPr>
      <t xml:space="preserve">  296</t>
    </r>
  </si>
  <si>
    <t>0113…870</t>
  </si>
  <si>
    <t>000  0804  0000000  414  310</t>
  </si>
  <si>
    <t>000  0804  0000000  414  228</t>
  </si>
  <si>
    <t>0804…414</t>
  </si>
  <si>
    <t>000  0501  0000000  243  225</t>
  </si>
  <si>
    <t>000  0501  0000000  244  225</t>
  </si>
  <si>
    <t>ст. 242 "Безвозмездные перечисления организациям, за исключением государственных и муниципальных организаций"</t>
  </si>
  <si>
    <t>500/251</t>
  </si>
  <si>
    <t>000  1204  0000000  000  220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</si>
  <si>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</si>
  <si>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оплата технических средств реабилитации</t>
  </si>
  <si>
    <t>000  0312  0000000  000  340</t>
  </si>
  <si>
    <t>000  0105  0000000  000  253</t>
  </si>
  <si>
    <t>000  1102  0000000  000  210</t>
  </si>
  <si>
    <t>4/16</t>
  </si>
  <si>
    <t>4/17</t>
  </si>
  <si>
    <t>4/18</t>
  </si>
  <si>
    <t>4/19</t>
  </si>
  <si>
    <t>4/20</t>
  </si>
  <si>
    <t>4/21</t>
  </si>
  <si>
    <t>4/22</t>
  </si>
  <si>
    <t>4/23</t>
  </si>
  <si>
    <t>4/24</t>
  </si>
  <si>
    <t>000  1105  0000000  000  530</t>
  </si>
  <si>
    <t>000  0904  0000000  000  000</t>
  </si>
  <si>
    <t>000  1003  0000000  000  213</t>
  </si>
  <si>
    <t>000  0703  0000000  000  500</t>
  </si>
  <si>
    <t>000  1400  0000000  000  261</t>
  </si>
  <si>
    <t>2/264</t>
  </si>
  <si>
    <t>2/265</t>
  </si>
  <si>
    <t>2/266</t>
  </si>
  <si>
    <t>2/267</t>
  </si>
  <si>
    <t>2/268</t>
  </si>
  <si>
    <t>10/124</t>
  </si>
  <si>
    <t>000  0301  0000000  000  000</t>
  </si>
  <si>
    <t>000  0208  0000000  000  263</t>
  </si>
  <si>
    <t>4/280</t>
  </si>
  <si>
    <t>000  0704  0000000  000  240</t>
  </si>
  <si>
    <t>000  0308  0000000  000  000</t>
  </si>
  <si>
    <t>000 500 378</t>
  </si>
  <si>
    <t>4/466</t>
  </si>
  <si>
    <t>4/467</t>
  </si>
  <si>
    <t xml:space="preserve">  500</t>
  </si>
  <si>
    <t xml:space="preserve">  530</t>
  </si>
  <si>
    <t>000  0200  0000000  000  320</t>
  </si>
  <si>
    <t>000  0200  0000000  000  330</t>
  </si>
  <si>
    <t>9/70</t>
  </si>
  <si>
    <t>000  1402  0000000  000  226</t>
  </si>
  <si>
    <t>4/186</t>
  </si>
  <si>
    <t>8/209</t>
  </si>
  <si>
    <t>000  1005  0000000  000  310</t>
  </si>
  <si>
    <t>000  0303  0000000  000  290</t>
  </si>
  <si>
    <t>000 500 483</t>
  </si>
  <si>
    <t>9/58</t>
  </si>
  <si>
    <t>4/148</t>
  </si>
  <si>
    <t>02911 0501 000</t>
  </si>
  <si>
    <t>02924 0000 000</t>
  </si>
  <si>
    <t>000  0307  0000000  000  320</t>
  </si>
  <si>
    <t>11/97</t>
  </si>
  <si>
    <t>11/98</t>
  </si>
  <si>
    <t>11/99</t>
  </si>
  <si>
    <t>500/33</t>
  </si>
  <si>
    <t>000 500 033</t>
  </si>
  <si>
    <t>000  0201  0000000  000  000</t>
  </si>
  <si>
    <t>000  0206  0000000  000  300</t>
  </si>
  <si>
    <t>500/282</t>
  </si>
  <si>
    <t xml:space="preserve">Капитальные вложения </t>
  </si>
  <si>
    <t>000  0605  0000000  000  252</t>
  </si>
  <si>
    <t>11/213</t>
  </si>
  <si>
    <t>000  0908  0000000  000  252</t>
  </si>
  <si>
    <t>000  0908  0000000  000  253</t>
  </si>
  <si>
    <t>000  0110  0000000  000  530</t>
  </si>
  <si>
    <t>Резервные фонды</t>
  </si>
  <si>
    <t>000  0204  0000000  000  231</t>
  </si>
  <si>
    <t>9/8</t>
  </si>
  <si>
    <t>8/9</t>
  </si>
  <si>
    <t>9/9</t>
  </si>
  <si>
    <t>8/10</t>
  </si>
  <si>
    <t>000  0800  0000000  000  224</t>
  </si>
  <si>
    <t>000  1202  0000000  000  300</t>
  </si>
  <si>
    <t>000  1003  0000000  000  222</t>
  </si>
  <si>
    <t>000  1301  0000000  000  240</t>
  </si>
  <si>
    <t>2/394</t>
  </si>
  <si>
    <t>000  0703  0000000  000  340</t>
  </si>
  <si>
    <t>000  1003  0000000  000  224</t>
  </si>
  <si>
    <t>000  0201  0000000  000  310</t>
  </si>
  <si>
    <t>000  1000  0000000  000  261</t>
  </si>
  <si>
    <t>4/414</t>
  </si>
  <si>
    <t>4/415</t>
  </si>
  <si>
    <t>4/416</t>
  </si>
  <si>
    <t>000  0205  0000000  000  220</t>
  </si>
  <si>
    <t>000  0207  0000000  000  252</t>
  </si>
  <si>
    <t>000  0207  0000000  000  253</t>
  </si>
  <si>
    <t>000 500 492</t>
  </si>
  <si>
    <t>500/493</t>
  </si>
  <si>
    <t>000  1006  0000000  000  253</t>
  </si>
  <si>
    <t>000  0801  0000000  000  261</t>
  </si>
  <si>
    <t>2/472</t>
  </si>
  <si>
    <t>2/473</t>
  </si>
  <si>
    <t>2/474</t>
  </si>
  <si>
    <t>2/475</t>
  </si>
  <si>
    <t>2/476</t>
  </si>
  <si>
    <t>2/477</t>
  </si>
  <si>
    <t>2/478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</si>
  <si>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</si>
  <si>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000  0605  0000000  000  200</t>
  </si>
  <si>
    <t>000  0907  0000000  000  252</t>
  </si>
  <si>
    <t>000  0605  0000000  000  263</t>
  </si>
  <si>
    <t>000 500 184</t>
  </si>
  <si>
    <t>000  0601  0000000  000  252</t>
  </si>
  <si>
    <t>000  0908  0000000  000  260</t>
  </si>
  <si>
    <t>000  0500  0000000  000  262</t>
  </si>
  <si>
    <t>000  1300  0000000  000  232</t>
  </si>
  <si>
    <t>000  0104  0000000  000  252</t>
  </si>
  <si>
    <t>000  1104  0000000  000  250</t>
  </si>
  <si>
    <t>500/120</t>
  </si>
  <si>
    <t>000 500 120</t>
  </si>
  <si>
    <t>3/77</t>
  </si>
  <si>
    <t>000  0301  0000000  000  231</t>
  </si>
  <si>
    <t>000  0301  0000000  000  232</t>
  </si>
  <si>
    <t>9/97</t>
  </si>
  <si>
    <t>8/98</t>
  </si>
  <si>
    <t>9/98</t>
  </si>
  <si>
    <t>8/99</t>
  </si>
  <si>
    <t>9/99</t>
  </si>
  <si>
    <t>000 500 420</t>
  </si>
  <si>
    <t>500/421</t>
  </si>
  <si>
    <t>2/73</t>
  </si>
  <si>
    <t>000  0200  0000000  000  226</t>
  </si>
  <si>
    <t>000  0310  0000000  244  310</t>
  </si>
  <si>
    <t>000 500 499</t>
  </si>
  <si>
    <t>500/500</t>
  </si>
  <si>
    <t>000 500 500</t>
  </si>
  <si>
    <t>000  0504  0000000  000  290</t>
  </si>
  <si>
    <t>ст. 260 "Социальное обеспечение"</t>
  </si>
  <si>
    <t>500/259</t>
  </si>
  <si>
    <t>14/7</t>
  </si>
  <si>
    <t>14/8</t>
  </si>
  <si>
    <t>000  0112  0000000  000  224</t>
  </si>
  <si>
    <t>реконструкция иных зданий, сооружений и помещений</t>
  </si>
  <si>
    <t>500/411</t>
  </si>
  <si>
    <t>02538 0000 000</t>
  </si>
  <si>
    <t>02900 0000 000</t>
  </si>
  <si>
    <t>02910 0000 000</t>
  </si>
  <si>
    <t>02912 0000 000</t>
  </si>
  <si>
    <t>02920 0000 000</t>
  </si>
  <si>
    <t>02921 0501 000</t>
  </si>
  <si>
    <t>000  1203  0000000  000  210</t>
  </si>
  <si>
    <t>2/211</t>
  </si>
  <si>
    <t>000  0307  0000000  000  241</t>
  </si>
  <si>
    <t>000  0501  0000000  000  211</t>
  </si>
  <si>
    <t>3/315</t>
  </si>
  <si>
    <t>000  0601  0000000  000  226</t>
  </si>
  <si>
    <t>000  0112  0000000  000  262</t>
  </si>
  <si>
    <t>000  1402  0000000  000  223</t>
  </si>
  <si>
    <t>000  0113  0000000  000  223</t>
  </si>
  <si>
    <t>000  0106  0000000  000  000</t>
  </si>
  <si>
    <t>000 500 160</t>
  </si>
  <si>
    <t>11/103</t>
  </si>
  <si>
    <t>11/104</t>
  </si>
  <si>
    <t>11/105</t>
  </si>
  <si>
    <t>000  0904  0000000  000  221</t>
  </si>
  <si>
    <t>000  0310  0000000  000  220</t>
  </si>
  <si>
    <t>000  0310  0000000  000  221</t>
  </si>
  <si>
    <t>000  0310  0000000  000  222</t>
  </si>
  <si>
    <t>000  0600  0000000  000  250</t>
  </si>
  <si>
    <t>2/219</t>
  </si>
  <si>
    <t>2/220</t>
  </si>
  <si>
    <t>000  0112  0000000  000  000</t>
  </si>
  <si>
    <t>000  0909  0000000  000  340</t>
  </si>
  <si>
    <t>000  0702  0000000  000  340</t>
  </si>
  <si>
    <t>3/220</t>
  </si>
  <si>
    <t>3/221</t>
  </si>
  <si>
    <t>3/222</t>
  </si>
  <si>
    <t>3/304</t>
  </si>
  <si>
    <t>000  0309  0000000  000  530</t>
  </si>
  <si>
    <t>возмещение морального вреда по решению судебных органов</t>
  </si>
  <si>
    <t>000  1301  0000000  000  530</t>
  </si>
  <si>
    <t>000  0303  0000000  000  242</t>
  </si>
  <si>
    <t>500/49</t>
  </si>
  <si>
    <t>000 500 049</t>
  </si>
  <si>
    <t>500/50</t>
  </si>
  <si>
    <t>000 500 050</t>
  </si>
  <si>
    <t>оплата технологичечких нужд</t>
  </si>
  <si>
    <t>Безвозмездные перечисления организациям</t>
  </si>
  <si>
    <t>11/214</t>
  </si>
  <si>
    <t>000  1002  0000000  000  230</t>
  </si>
  <si>
    <t>15/100</t>
  </si>
  <si>
    <t>15/101</t>
  </si>
  <si>
    <t>15/102</t>
  </si>
  <si>
    <t>8/262</t>
  </si>
  <si>
    <t>8/264</t>
  </si>
  <si>
    <t>8/265</t>
  </si>
  <si>
    <t>8/266</t>
  </si>
  <si>
    <t>6/394</t>
  </si>
  <si>
    <t>6/395</t>
  </si>
  <si>
    <t>6/396</t>
  </si>
  <si>
    <t>6/397</t>
  </si>
  <si>
    <t>6/398</t>
  </si>
  <si>
    <t>6/399</t>
  </si>
  <si>
    <t>6/400</t>
  </si>
  <si>
    <t>6/401</t>
  </si>
  <si>
    <t>6/402</t>
  </si>
  <si>
    <t>6/403</t>
  </si>
  <si>
    <t>6/404</t>
  </si>
  <si>
    <t>6/405</t>
  </si>
  <si>
    <t>6/406</t>
  </si>
  <si>
    <t>6/407</t>
  </si>
  <si>
    <t>000  0400  0000000  000  340</t>
  </si>
  <si>
    <t>000  1300  0000000  000  263</t>
  </si>
  <si>
    <t>11/189</t>
  </si>
  <si>
    <t>11/190</t>
  </si>
  <si>
    <t>11/191</t>
  </si>
  <si>
    <t>11/192</t>
  </si>
  <si>
    <t>000  1300  0000000  000  261</t>
  </si>
  <si>
    <t>000  0703  0000000  000  530</t>
  </si>
  <si>
    <t>000 500 374</t>
  </si>
  <si>
    <t>000 500 171</t>
  </si>
  <si>
    <t>500/172</t>
  </si>
  <si>
    <t>Дошкольное образование</t>
  </si>
  <si>
    <t>000 500 302</t>
  </si>
  <si>
    <t>000  1104  0000000  000  241</t>
  </si>
  <si>
    <t>000  1104  0000000  000  242</t>
  </si>
  <si>
    <t>000  0314  0000000  000  211</t>
  </si>
  <si>
    <t>8/77</t>
  </si>
  <si>
    <t>4/211</t>
  </si>
  <si>
    <t>4/212</t>
  </si>
  <si>
    <t>4/213</t>
  </si>
  <si>
    <t>4/214</t>
  </si>
  <si>
    <t>000  0901  0000000  000  250</t>
  </si>
  <si>
    <t>3/274</t>
  </si>
  <si>
    <t>3/275</t>
  </si>
  <si>
    <t>3/276</t>
  </si>
  <si>
    <t>000  1203  0000000  000  200</t>
  </si>
  <si>
    <t>4/114</t>
  </si>
  <si>
    <t>000  0904  0000000  000  263</t>
  </si>
  <si>
    <t>000  1002  0000000  000  330</t>
  </si>
  <si>
    <t>8/336</t>
  </si>
  <si>
    <t>000  0803  0000000  000  231</t>
  </si>
  <si>
    <t>000  0300  0000000  000  211</t>
  </si>
  <si>
    <t>15/46</t>
  </si>
  <si>
    <t>000  0709  0000000  000  230</t>
  </si>
  <si>
    <t>000  1302  0000000  000  300</t>
  </si>
  <si>
    <t>000  1302  0000000  000  310</t>
  </si>
  <si>
    <t>000  1302  0000000  000  320</t>
  </si>
  <si>
    <t>000  1104  0000000  000  226</t>
  </si>
  <si>
    <t>000  1006  0000000  000  231</t>
  </si>
  <si>
    <t>000  0314  0000000  000  230</t>
  </si>
  <si>
    <t>000  0314  0000000  000  231</t>
  </si>
  <si>
    <t>000  0904  0000000  000  500</t>
  </si>
  <si>
    <t>000  0604  0000000  000  241</t>
  </si>
  <si>
    <t>0401…244</t>
  </si>
  <si>
    <t>выплата стипендий</t>
  </si>
  <si>
    <t>500/331</t>
  </si>
  <si>
    <t>000  1005  0000000  000  530</t>
  </si>
  <si>
    <t>000  0802  0000000  000  226</t>
  </si>
  <si>
    <t>000  0902  0000000  000  225</t>
  </si>
  <si>
    <t>000 500 172</t>
  </si>
  <si>
    <t>500/173</t>
  </si>
  <si>
    <t>000 500 173</t>
  </si>
  <si>
    <t>500/174</t>
  </si>
  <si>
    <t>000  0600  0000000  000  213</t>
  </si>
  <si>
    <t>15/122</t>
  </si>
  <si>
    <t>15/123</t>
  </si>
  <si>
    <t>15/124</t>
  </si>
  <si>
    <t>15/125</t>
  </si>
  <si>
    <t>15/126</t>
  </si>
  <si>
    <t>8/279</t>
  </si>
  <si>
    <t>8/280</t>
  </si>
  <si>
    <t>8/281</t>
  </si>
  <si>
    <t>8/282</t>
  </si>
  <si>
    <t>4/140</t>
  </si>
  <si>
    <t>приобретение животных, кормов, средств ухода и т.д.</t>
  </si>
  <si>
    <t>500/511</t>
  </si>
  <si>
    <t>000 500 511</t>
  </si>
  <si>
    <t>500/512</t>
  </si>
  <si>
    <r>
      <t xml:space="preserve">00220 0000 </t>
    </r>
    <r>
      <rPr>
        <b/>
        <sz val="8"/>
        <color indexed="10"/>
        <rFont val="Arial Cyr"/>
        <charset val="204"/>
      </rPr>
      <t>122</t>
    </r>
  </si>
  <si>
    <t>иные выплаты персоналу государственных (муниципальных) органов за исключением фонда оплаты труда</t>
  </si>
  <si>
    <t>000  0705  0000000  000  226</t>
  </si>
  <si>
    <t>000  0709  0000000  000  260</t>
  </si>
  <si>
    <t>000  0505  0000000  000  340</t>
  </si>
  <si>
    <t xml:space="preserve">  330</t>
  </si>
  <si>
    <t xml:space="preserve">  340</t>
  </si>
  <si>
    <t>000  0100  0000000  000  227</t>
  </si>
  <si>
    <t>000  0100  0000000  000  228</t>
  </si>
  <si>
    <t>000  0100  0000000  000  291</t>
  </si>
  <si>
    <t>000  0100  0000000  000  292</t>
  </si>
  <si>
    <t>000  1001  0000000  000  262</t>
  </si>
  <si>
    <t>ст. 223 "Коммунальные услуги"</t>
  </si>
  <si>
    <t>Национальная экономика</t>
  </si>
  <si>
    <t>6/3</t>
  </si>
  <si>
    <t>5/19</t>
  </si>
  <si>
    <t>5/20</t>
  </si>
  <si>
    <t>5/21</t>
  </si>
  <si>
    <t>15/105</t>
  </si>
  <si>
    <t>000  0208  0000000  000  210</t>
  </si>
  <si>
    <t>10/19</t>
  </si>
  <si>
    <t>000  0300  0000000  000  530</t>
  </si>
  <si>
    <t>000  0503  0000000  000  253</t>
  </si>
  <si>
    <t>000  0908  0000000  000  241</t>
  </si>
  <si>
    <t>000  0601  0000000  000  232</t>
  </si>
  <si>
    <t>000  0601  0000000  000  240</t>
  </si>
  <si>
    <t>2/434</t>
  </si>
  <si>
    <t>2/435</t>
  </si>
  <si>
    <t>3/252</t>
  </si>
  <si>
    <t>3/253</t>
  </si>
  <si>
    <t>000  1103  0000000  000  232</t>
  </si>
  <si>
    <t>000  1103  0000000  000  240</t>
  </si>
  <si>
    <t>500/304</t>
  </si>
  <si>
    <t>000 500 304</t>
  </si>
  <si>
    <t>000  1104  0000000  000  330</t>
  </si>
  <si>
    <t>14/17</t>
  </si>
  <si>
    <t>14/18</t>
  </si>
  <si>
    <t>14/19</t>
  </si>
  <si>
    <t>000  0209  0000000  000  221</t>
  </si>
  <si>
    <t>000  0708  0000000  000  213</t>
  </si>
  <si>
    <t>000  0708  0000000  000  220</t>
  </si>
  <si>
    <t>000 500 366</t>
  </si>
  <si>
    <t>2/400</t>
  </si>
  <si>
    <t>000  0702  0000000  000  213</t>
  </si>
  <si>
    <t>11/30</t>
  </si>
  <si>
    <t>11/31</t>
  </si>
  <si>
    <t>3/314</t>
  </si>
  <si>
    <t>000  0901  0000000  000  232</t>
  </si>
  <si>
    <t>500/13</t>
  </si>
  <si>
    <t>000 500 013</t>
  </si>
  <si>
    <t>000  1402  0000000  000  210</t>
  </si>
  <si>
    <t>3/153</t>
  </si>
  <si>
    <t>3/154</t>
  </si>
  <si>
    <t>3/155</t>
  </si>
  <si>
    <t>3/156</t>
  </si>
  <si>
    <t>3/157</t>
  </si>
  <si>
    <t>3/158</t>
  </si>
  <si>
    <t>3/159</t>
  </si>
  <si>
    <t>3/160</t>
  </si>
  <si>
    <t>3/161</t>
  </si>
  <si>
    <t>300 КВР</t>
  </si>
  <si>
    <t>000  1001  0000000  000  222</t>
  </si>
  <si>
    <t>2/153</t>
  </si>
  <si>
    <t>000  0204  0000000  000  242</t>
  </si>
  <si>
    <t>000  0200  0000000  000  262</t>
  </si>
  <si>
    <t>000  0505  0000000  000  232</t>
  </si>
  <si>
    <t>000  0505  0000000  000  240</t>
  </si>
  <si>
    <t>15/12</t>
  </si>
  <si>
    <t>11/238</t>
  </si>
  <si>
    <t>000  0201  0000000  000  500</t>
  </si>
  <si>
    <t>000  0201  0000000  000  530</t>
  </si>
  <si>
    <t>000  0209  0000000  000  260</t>
  </si>
  <si>
    <t>000  1301  0000000  000  220</t>
  </si>
  <si>
    <t>Остатки на конец отчетного периода после  внесения изменений</t>
  </si>
  <si>
    <t>Изменения остатков</t>
  </si>
  <si>
    <t>Прикладные научные исследования в области средств массовой информации</t>
  </si>
  <si>
    <t>6/119</t>
  </si>
  <si>
    <t>6/120</t>
  </si>
  <si>
    <t>8/249</t>
  </si>
  <si>
    <t>000  0412  0000000  000  241</t>
  </si>
  <si>
    <t>000  0412  0000000  000  242</t>
  </si>
  <si>
    <t>000  0500  0000000  000  226</t>
  </si>
  <si>
    <t>000  0108  0000000  000  225</t>
  </si>
  <si>
    <t>000  0108  0000000  000  226</t>
  </si>
  <si>
    <t>000 500 488</t>
  </si>
  <si>
    <t>500/489</t>
  </si>
  <si>
    <t>000  0202  0000000  000  500</t>
  </si>
  <si>
    <t>000  1401  0000000  000  225</t>
  </si>
  <si>
    <t>000  1401  0000000  000  226</t>
  </si>
  <si>
    <t>8/144</t>
  </si>
  <si>
    <t>9/144</t>
  </si>
  <si>
    <t>8/145</t>
  </si>
  <si>
    <t>000  0108  0000000  000  241</t>
  </si>
  <si>
    <t>000  0108  0000000  000  211</t>
  </si>
  <si>
    <t>000  0108  0000000  000  212</t>
  </si>
  <si>
    <t>2/282</t>
  </si>
  <si>
    <t>2/283</t>
  </si>
  <si>
    <t>000  1103  0000000  000  261</t>
  </si>
  <si>
    <t>000  0709  0000000  000  213</t>
  </si>
  <si>
    <t>000  0504  0000000  000  223</t>
  </si>
  <si>
    <t>000 500 061</t>
  </si>
  <si>
    <t>500/62</t>
  </si>
  <si>
    <t>5/16</t>
  </si>
  <si>
    <t>000  0703  0000000  000  251</t>
  </si>
  <si>
    <t>10/155</t>
  </si>
  <si>
    <t>000  0412  0000000  000  230</t>
  </si>
  <si>
    <t>000  0308  0000000  000  230</t>
  </si>
  <si>
    <t>000  0308  0000000  000  231</t>
  </si>
  <si>
    <t>000 500 164</t>
  </si>
  <si>
    <t>500/165</t>
  </si>
  <si>
    <t>000  0702  0000000  000  330</t>
  </si>
  <si>
    <t>000  0703  0000000  000  253</t>
  </si>
  <si>
    <t>000  0902  0000000  000  253</t>
  </si>
  <si>
    <t>000  0701  0000000  000  232</t>
  </si>
  <si>
    <t>000  0106  0000000  000  200</t>
  </si>
  <si>
    <t>000  0702  0000000  000  263</t>
  </si>
  <si>
    <t>4/443</t>
  </si>
  <si>
    <t>4/444</t>
  </si>
  <si>
    <t>000  0204  0000000  000  210</t>
  </si>
  <si>
    <t>000  0503  0000000  244  310</t>
  </si>
  <si>
    <t>000  0503  0000000  244  340</t>
  </si>
  <si>
    <t>000  0500  0000000  000  224</t>
  </si>
  <si>
    <t>000  0208  0000000  000  200</t>
  </si>
  <si>
    <t>услуги по организации проведения торгов</t>
  </si>
  <si>
    <t>000 500 060</t>
  </si>
  <si>
    <t>500/61</t>
  </si>
  <si>
    <t>000  0604  0000000  000  300</t>
  </si>
  <si>
    <t>000  0503  0000000  000  221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</si>
  <si>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</si>
  <si>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000  0602  0000000  000  210</t>
  </si>
  <si>
    <t>10/270</t>
  </si>
  <si>
    <t>000  0314  0000000  000  251</t>
  </si>
  <si>
    <t>4/52</t>
  </si>
  <si>
    <t>000  0311  0000000  000  340</t>
  </si>
  <si>
    <t>2/194</t>
  </si>
  <si>
    <t>000  1103  0000000  000  222</t>
  </si>
  <si>
    <t>000  1101  0000000  000  241</t>
  </si>
  <si>
    <t>000  0306  0000000  000  320</t>
  </si>
  <si>
    <t>000  0107  0000000  000  220</t>
  </si>
  <si>
    <t>4/30</t>
  </si>
  <si>
    <t>000  0704  0000000  000  200</t>
  </si>
  <si>
    <t>000  0207  0000000  000  200</t>
  </si>
  <si>
    <t>000  0604  0000000  000  250</t>
  </si>
  <si>
    <t>000  0604  0000000  000  251</t>
  </si>
  <si>
    <t>000  0311  0000000  000  500</t>
  </si>
  <si>
    <t>000 500 142</t>
  </si>
  <si>
    <t>000  0708  0000000  000  290</t>
  </si>
  <si>
    <t>000  0301  0000000  000  225</t>
  </si>
  <si>
    <t>Алексеевское с.п.</t>
  </si>
  <si>
    <t>000  1301  0000000  000  226</t>
  </si>
  <si>
    <t>000 500 178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</si>
  <si>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</si>
  <si>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000  0113  0000000  000  261</t>
  </si>
  <si>
    <t>000  0701  0000000  000  240</t>
  </si>
  <si>
    <t>000  0108  0000000  000  262</t>
  </si>
  <si>
    <t>000  0108  0000000  000  263</t>
  </si>
  <si>
    <t>11/52</t>
  </si>
  <si>
    <t>000  0802  0000000  000  223</t>
  </si>
  <si>
    <t>000  0109  0000000  000  223</t>
  </si>
  <si>
    <t>2/52</t>
  </si>
  <si>
    <t>4/255</t>
  </si>
  <si>
    <t>4/256</t>
  </si>
  <si>
    <t>4/257</t>
  </si>
  <si>
    <t>4/258</t>
  </si>
  <si>
    <t>4/259</t>
  </si>
  <si>
    <t>4/260</t>
  </si>
  <si>
    <t>4/261</t>
  </si>
  <si>
    <t>10/95</t>
  </si>
  <si>
    <t>10/96</t>
  </si>
  <si>
    <t>000  0303  0000000  000  253</t>
  </si>
  <si>
    <t>9/65</t>
  </si>
  <si>
    <t>8/66</t>
  </si>
  <si>
    <t>9/66</t>
  </si>
  <si>
    <t>8/67</t>
  </si>
  <si>
    <t>000  0313  0000000  000  250</t>
  </si>
  <si>
    <t>000  0209  0000000  000  310</t>
  </si>
  <si>
    <t>Охрана объектов растительного и животного мира и среды их обитания</t>
  </si>
  <si>
    <t>23600 0000 000</t>
  </si>
  <si>
    <r>
      <t>00293/</t>
    </r>
    <r>
      <rPr>
        <b/>
        <sz val="8"/>
        <color indexed="14"/>
        <rFont val="Arial Cyr"/>
        <charset val="204"/>
      </rPr>
      <t>129</t>
    </r>
  </si>
  <si>
    <t>10/57</t>
  </si>
  <si>
    <t>10/58</t>
  </si>
  <si>
    <t>000  0702  0000000  000  530</t>
  </si>
  <si>
    <t>Начальное профессиональное образование</t>
  </si>
  <si>
    <t>3/259</t>
  </si>
  <si>
    <t>3/260</t>
  </si>
  <si>
    <t>3/261</t>
  </si>
  <si>
    <t>3/262</t>
  </si>
  <si>
    <t>3/263</t>
  </si>
  <si>
    <t>3/264</t>
  </si>
  <si>
    <t>3/265</t>
  </si>
  <si>
    <t>3/266</t>
  </si>
  <si>
    <t>8/57</t>
  </si>
  <si>
    <t>000  0104  0000000  000  220</t>
  </si>
  <si>
    <t>местные</t>
  </si>
  <si>
    <t>500/398</t>
  </si>
  <si>
    <t>000 500 398</t>
  </si>
  <si>
    <t>2/188</t>
  </si>
  <si>
    <t>2/189</t>
  </si>
  <si>
    <r>
      <rPr>
        <b/>
        <sz val="8"/>
        <rFont val="Arial Cyr"/>
        <charset val="204"/>
      </rPr>
      <t xml:space="preserve">содержание  </t>
    </r>
    <r>
      <rPr>
        <sz val="8"/>
        <rFont val="Arial Cyr"/>
        <family val="2"/>
        <charset val="204"/>
      </rPr>
      <t>сети автомобильных дорог общего пользования и искусственных сооружений на них</t>
    </r>
  </si>
  <si>
    <t>0501</t>
  </si>
  <si>
    <t>02900</t>
  </si>
  <si>
    <t>000  0503  0000000  000  252</t>
  </si>
  <si>
    <t>000  0700  0000000  000  221</t>
  </si>
  <si>
    <t>000  0206  0000000  000  263</t>
  </si>
  <si>
    <t>500/239</t>
  </si>
  <si>
    <t>2/395</t>
  </si>
  <si>
    <t>2/396</t>
  </si>
  <si>
    <t>2/397</t>
  </si>
  <si>
    <t>000  0705  0000000  000  224</t>
  </si>
  <si>
    <t>2/445</t>
  </si>
  <si>
    <t>2/446</t>
  </si>
  <si>
    <t>000  0204  0000000  000  250</t>
  </si>
  <si>
    <t>15/48</t>
  </si>
  <si>
    <t>000  0703  0000000  000  213</t>
  </si>
  <si>
    <t>Прикладные научные исследования в области образования</t>
  </si>
  <si>
    <t>000  0202  0000000  000  220</t>
  </si>
  <si>
    <t>2/35</t>
  </si>
  <si>
    <t>2/36</t>
  </si>
  <si>
    <t>2/37</t>
  </si>
  <si>
    <t>2/38</t>
  </si>
  <si>
    <t>2/39</t>
  </si>
  <si>
    <t>2/40</t>
  </si>
  <si>
    <t>000  0204  0000000  000  260</t>
  </si>
  <si>
    <t>000  1100  0000000  000  000</t>
  </si>
  <si>
    <t>000  1204  0000000  000  223</t>
  </si>
  <si>
    <t>000  1400  0000000  000  210</t>
  </si>
  <si>
    <t>000  1400  0000000  000  211</t>
  </si>
  <si>
    <t>000  1400  0000000  000  212</t>
  </si>
  <si>
    <t>000  1001  0000000  000  212</t>
  </si>
  <si>
    <t>000  0503  0000000  000  232</t>
  </si>
  <si>
    <t>000  0503  0000000  000  240</t>
  </si>
  <si>
    <t>000  0503  0000000  000  242</t>
  </si>
  <si>
    <t>000  1200  0000000  000  222</t>
  </si>
  <si>
    <t>000  0409  0000000  000  261</t>
  </si>
  <si>
    <t>000 500 477</t>
  </si>
  <si>
    <t>500/478</t>
  </si>
  <si>
    <t>000 500 478</t>
  </si>
  <si>
    <t>000  0800  0000000  000  232</t>
  </si>
  <si>
    <t>000  0708  0000000  000  222</t>
  </si>
  <si>
    <t>000  0305  0000000  000  253</t>
  </si>
  <si>
    <t>4/289</t>
  </si>
  <si>
    <t>4/290</t>
  </si>
  <si>
    <t>4/291</t>
  </si>
  <si>
    <t>15/47</t>
  </si>
  <si>
    <t>000  1203  0000000  000  232</t>
  </si>
  <si>
    <t>000  0311  0000000  000  300</t>
  </si>
  <si>
    <t>000  0708  0000000  000  340</t>
  </si>
  <si>
    <t>000  0307  0000000  000  253</t>
  </si>
  <si>
    <t>000  0110  0000000  000  500</t>
  </si>
  <si>
    <t>000  0300  0000000  000  500</t>
  </si>
  <si>
    <t>ВСЕГО РАСХОДОВ</t>
  </si>
  <si>
    <t>4/286</t>
  </si>
  <si>
    <t>000  1002  0000000  000  000</t>
  </si>
  <si>
    <t>000  0105  0000000  000  225</t>
  </si>
  <si>
    <t>000  0100  0000000  000  500</t>
  </si>
  <si>
    <t>11/177</t>
  </si>
  <si>
    <t>11/178</t>
  </si>
  <si>
    <t>000  0504  0000000  000  300</t>
  </si>
  <si>
    <t>000  0101  0000000  000  530</t>
  </si>
  <si>
    <t>000  0103  0000000  000  290</t>
  </si>
  <si>
    <t>8/64</t>
  </si>
  <si>
    <t>8/65</t>
  </si>
  <si>
    <t>ст. 310 "Увеличение стоимости основных средств"</t>
  </si>
  <si>
    <t>500/383</t>
  </si>
  <si>
    <t>Органы по контролю за оборотом наркотических средств и психотропных веществ</t>
  </si>
  <si>
    <t>3/190</t>
  </si>
  <si>
    <t>3/191</t>
  </si>
  <si>
    <t>4/66</t>
  </si>
  <si>
    <t>4/67</t>
  </si>
  <si>
    <t>4/68</t>
  </si>
  <si>
    <t>4/69</t>
  </si>
  <si>
    <t>000  0305  0000000  000  224</t>
  </si>
  <si>
    <t>000  0803  0000000  000  222</t>
  </si>
  <si>
    <t>000  0803  0000000  000  223</t>
  </si>
  <si>
    <t>000  0803  0000000  000  224</t>
  </si>
  <si>
    <t>12/196</t>
  </si>
  <si>
    <t>000  1004  0000000  000  211</t>
  </si>
  <si>
    <t>000  0102  0000000  000  251</t>
  </si>
  <si>
    <t>000  1001  0000000  000  330</t>
  </si>
  <si>
    <t>000  0900  0000000  000  260</t>
  </si>
  <si>
    <t>000  0505  0000000  000  224</t>
  </si>
  <si>
    <t>10/102</t>
  </si>
  <si>
    <t>000  1102  0000000  000  252</t>
  </si>
  <si>
    <t>5/49</t>
  </si>
  <si>
    <t>5/50</t>
  </si>
  <si>
    <t>5/51</t>
  </si>
  <si>
    <t>5/52</t>
  </si>
  <si>
    <t>5/53</t>
  </si>
  <si>
    <t>5/54</t>
  </si>
  <si>
    <t>5/55</t>
  </si>
  <si>
    <t>000  0802  0000000  000  221</t>
  </si>
  <si>
    <t>000  0600  0000000  000  300</t>
  </si>
  <si>
    <t>000  1000  0000000  000  253</t>
  </si>
  <si>
    <t>000 500 066</t>
  </si>
  <si>
    <t>000  1301  0000000  000  250</t>
  </si>
  <si>
    <t>000 500 329</t>
  </si>
  <si>
    <t>000  0305  0000000  000  225</t>
  </si>
  <si>
    <t>000  0204  0000000  000  500</t>
  </si>
  <si>
    <t>000  0503  0000000  000  220</t>
  </si>
  <si>
    <t>4/208</t>
  </si>
  <si>
    <t>4/209</t>
  </si>
  <si>
    <t>02912</t>
  </si>
  <si>
    <t>02913</t>
  </si>
  <si>
    <t>02914</t>
  </si>
  <si>
    <t>10/67</t>
  </si>
  <si>
    <t>000  0208  0000000  000  290</t>
  </si>
  <si>
    <t>представительские расходы, прием и обслуживание делегаций</t>
  </si>
  <si>
    <t>500/363</t>
  </si>
  <si>
    <t>000 500 363</t>
  </si>
  <si>
    <t>500/364</t>
  </si>
  <si>
    <t>000 500 364</t>
  </si>
  <si>
    <t>000  1200  0000000  000  230</t>
  </si>
  <si>
    <t>000  0704  0000000  000  263</t>
  </si>
  <si>
    <t>000  0303  0000000  000  226</t>
  </si>
  <si>
    <t>000  1204  0000000  000  340</t>
  </si>
  <si>
    <t>000  0505  0000000  000  223</t>
  </si>
  <si>
    <t>000  1005  0000000  000  222</t>
  </si>
  <si>
    <t>10/63</t>
  </si>
  <si>
    <t>10/64</t>
  </si>
  <si>
    <t>10/65</t>
  </si>
  <si>
    <t>10/66</t>
  </si>
  <si>
    <t>500/53</t>
  </si>
  <si>
    <t>000 500 053</t>
  </si>
  <si>
    <t>000  0605  0000000  000  226</t>
  </si>
  <si>
    <t>10/94</t>
  </si>
  <si>
    <t>500/453</t>
  </si>
  <si>
    <t>000  1203  0000000  000  000</t>
  </si>
  <si>
    <t>2/296</t>
  </si>
  <si>
    <t>2/297</t>
  </si>
  <si>
    <t>2/298</t>
  </si>
  <si>
    <t>2/299</t>
  </si>
  <si>
    <t>2/300</t>
  </si>
  <si>
    <t>2/301</t>
  </si>
  <si>
    <t>выплата премий, грантов, денежных компенсаций, надбавок</t>
  </si>
  <si>
    <t>500/335</t>
  </si>
  <si>
    <t>000 500 335</t>
  </si>
  <si>
    <t>000  1202  0000000  000  226</t>
  </si>
  <si>
    <t>4/496</t>
  </si>
  <si>
    <t>4/497</t>
  </si>
  <si>
    <t>4/498</t>
  </si>
  <si>
    <t>4/499</t>
  </si>
  <si>
    <t>000  0101  0000000  000  226</t>
  </si>
  <si>
    <t>000  0101  0000000  000  230</t>
  </si>
  <si>
    <t>000  0301  0000000  000  300</t>
  </si>
  <si>
    <t>000  0301  0000000  000  310</t>
  </si>
  <si>
    <t>000  0209  0000000  000  222</t>
  </si>
  <si>
    <t>000  0603  0000000  000  320</t>
  </si>
  <si>
    <t>000  0603  0000000  000  330</t>
  </si>
  <si>
    <t>8/183</t>
  </si>
  <si>
    <t>8/184</t>
  </si>
  <si>
    <t>500/258</t>
  </si>
  <si>
    <t>000  0503  0000000  244  223</t>
  </si>
  <si>
    <t>000  0503  0000000  244  225</t>
  </si>
  <si>
    <t>4/113</t>
  </si>
  <si>
    <t>10/103</t>
  </si>
  <si>
    <t>10/104</t>
  </si>
  <si>
    <t>10/105</t>
  </si>
  <si>
    <t>10/106</t>
  </si>
  <si>
    <t>10/107</t>
  </si>
  <si>
    <t>10/108</t>
  </si>
  <si>
    <t>000  0901  0000000  000  251</t>
  </si>
  <si>
    <t>000  0901  0000000  000  252</t>
  </si>
  <si>
    <t>000  0203  0000000  000  500</t>
  </si>
  <si>
    <t>000  0909  0000000  000  211</t>
  </si>
  <si>
    <t>12/144</t>
  </si>
  <si>
    <t>12/145</t>
  </si>
  <si>
    <t>12/146</t>
  </si>
  <si>
    <t>500/144</t>
  </si>
  <si>
    <t>000 500 144</t>
  </si>
  <si>
    <t>000 500 255</t>
  </si>
  <si>
    <t>500/256</t>
  </si>
  <si>
    <t>000 500 029</t>
  </si>
  <si>
    <t>000  0106  0000000  000  530</t>
  </si>
  <si>
    <t>10/109</t>
  </si>
  <si>
    <t>000  0104  0000000  000  320</t>
  </si>
  <si>
    <t>000  0104  0000000  000  330</t>
  </si>
  <si>
    <t>Расходы по содержанию органов местного самоуправления, всего</t>
  </si>
  <si>
    <t>11/89</t>
  </si>
  <si>
    <t>000  0102  0000000  000  240</t>
  </si>
  <si>
    <t>000  0102  0000000  000  241</t>
  </si>
  <si>
    <t>000  0205  0000000  000  250</t>
  </si>
  <si>
    <t>000  0205  0000000  000  251</t>
  </si>
  <si>
    <t>000  0705  0000000  000  213</t>
  </si>
  <si>
    <t>000  0105  0000000  000  226</t>
  </si>
  <si>
    <t>000  0111  0000000  000  263</t>
  </si>
  <si>
    <t>12/203</t>
  </si>
  <si>
    <t>12/204</t>
  </si>
  <si>
    <t>000 500 165</t>
  </si>
  <si>
    <t>500/166</t>
  </si>
  <si>
    <t>000 500 166</t>
  </si>
  <si>
    <t>10/318</t>
  </si>
  <si>
    <t>000  0305  0000000  000  340</t>
  </si>
  <si>
    <t>000  0802  0000000  000  241</t>
  </si>
  <si>
    <t>000  0500  0000000  000  232</t>
  </si>
  <si>
    <t>2/209</t>
  </si>
  <si>
    <t>2/210</t>
  </si>
  <si>
    <t>000 500 082</t>
  </si>
  <si>
    <t>000  1401  0000000  000  263</t>
  </si>
  <si>
    <t>000  0200  0000000  000  213</t>
  </si>
  <si>
    <t>10/193</t>
  </si>
  <si>
    <t>000  0104  0000000  000  500</t>
  </si>
  <si>
    <t>500/325</t>
  </si>
  <si>
    <t>10/206</t>
  </si>
  <si>
    <t>000  0209  0000000  000  242</t>
  </si>
  <si>
    <t>000  0209  0000000  000  250</t>
  </si>
  <si>
    <t>000  0909  0000000  000  000</t>
  </si>
  <si>
    <t>000  0504  0000000  000  252</t>
  </si>
  <si>
    <t>000  0203  0000000  000  231</t>
  </si>
  <si>
    <t>000  0203  0000000  000  232</t>
  </si>
  <si>
    <t>000  0201  0000000  000  213</t>
  </si>
  <si>
    <t>8/6</t>
  </si>
  <si>
    <t>000  0101  0000000  000  260</t>
  </si>
  <si>
    <t>12/89</t>
  </si>
  <si>
    <t>000  0107  0000000  000  261</t>
  </si>
  <si>
    <t>2/448</t>
  </si>
  <si>
    <t>000  1103  0000000  000  224</t>
  </si>
  <si>
    <t>11/111</t>
  </si>
  <si>
    <t>11/112</t>
  </si>
  <si>
    <t>000  1202  0000000  000  211</t>
  </si>
  <si>
    <t>000  1202  0000000  000  212</t>
  </si>
  <si>
    <t>000  1202  0000000  000  213</t>
  </si>
  <si>
    <t>8/215</t>
  </si>
  <si>
    <t>8/216</t>
  </si>
  <si>
    <t>000  0902  0000000  000  220</t>
  </si>
  <si>
    <t>000  0605  0000000  000  320</t>
  </si>
  <si>
    <t>000  0605  0000000  000  330</t>
  </si>
  <si>
    <t>3/172</t>
  </si>
  <si>
    <t>8/194</t>
  </si>
  <si>
    <t>8/195</t>
  </si>
  <si>
    <t>000  0303  0000000  000  250</t>
  </si>
  <si>
    <t>000  0409  0000000  000  200</t>
  </si>
  <si>
    <t>8/226</t>
  </si>
  <si>
    <t>15/13</t>
  </si>
  <si>
    <t>000  0205  0000000  000  263</t>
  </si>
  <si>
    <t>000  0412  0000000  000  240</t>
  </si>
  <si>
    <t>000 500 400</t>
  </si>
  <si>
    <t>000  0401  0000000  244  225</t>
  </si>
  <si>
    <t>000  0401  0000000  000  200</t>
  </si>
  <si>
    <t>000  0401  0000000  000  000</t>
  </si>
  <si>
    <t>000  0505  0000000  000  300</t>
  </si>
  <si>
    <t>000  1103  0000000  000  223</t>
  </si>
  <si>
    <t>14/26</t>
  </si>
  <si>
    <t>9/17</t>
  </si>
  <si>
    <t>000  0201  0000000  000  226</t>
  </si>
  <si>
    <t>2/295</t>
  </si>
  <si>
    <t>000  0206  0000000  000  242</t>
  </si>
  <si>
    <t>000  0206  0000000  000  250</t>
  </si>
  <si>
    <t>2/9</t>
  </si>
  <si>
    <t>000  0108  0000000  000  300</t>
  </si>
  <si>
    <t>000  1403  0000000  000  220</t>
  </si>
  <si>
    <t>000  1403  0000000  000  221</t>
  </si>
  <si>
    <t>000  0102  0000000  000  221</t>
  </si>
  <si>
    <t>15/109</t>
  </si>
  <si>
    <t>000  0909  0000000  000  290</t>
  </si>
  <si>
    <t>000  0905  0000000  000  212</t>
  </si>
  <si>
    <t>000  0502  0000000  000  253</t>
  </si>
  <si>
    <t>000  0113  0000000  000  241</t>
  </si>
  <si>
    <t>000  0113  0000000  000  242</t>
  </si>
  <si>
    <t>8/324</t>
  </si>
  <si>
    <t>8/325</t>
  </si>
  <si>
    <t>8/326</t>
  </si>
  <si>
    <t>8/327</t>
  </si>
  <si>
    <t>8/328</t>
  </si>
  <si>
    <t>8/329</t>
  </si>
  <si>
    <t>8/330</t>
  </si>
  <si>
    <t>8/331</t>
  </si>
  <si>
    <t>8/332</t>
  </si>
  <si>
    <t>000  0109  0000000  000  262</t>
  </si>
  <si>
    <t>СВОД ПО ПОСЕЛЕНИЯМ</t>
  </si>
  <si>
    <t>000  0110  0000000  000  263</t>
  </si>
  <si>
    <t>000  0110  0000000  000  290</t>
  </si>
  <si>
    <t>000  0708  0000000  000  300</t>
  </si>
  <si>
    <t>000  0501  0000000  000  330</t>
  </si>
  <si>
    <t>3/267</t>
  </si>
  <si>
    <t>3/268</t>
  </si>
  <si>
    <t>000  0313  0000000  000  240</t>
  </si>
  <si>
    <t>000  0304  0000000  000  222</t>
  </si>
  <si>
    <t>000  0304  0000000  000  223</t>
  </si>
  <si>
    <t>000 500 261</t>
  </si>
  <si>
    <t>500/262</t>
  </si>
  <si>
    <t>000  0705  0000000  000  232</t>
  </si>
  <si>
    <t>000  1200  0000000  000  241</t>
  </si>
  <si>
    <t>Утверждено консол. Бюджет</t>
  </si>
  <si>
    <t>000  1102  0000000  000  224</t>
  </si>
  <si>
    <t>000  1102  0000000  000  225</t>
  </si>
  <si>
    <t>капитальный ремонт объектов социально-культурной сферы</t>
  </si>
  <si>
    <t>500/71</t>
  </si>
  <si>
    <t>000 500 071</t>
  </si>
  <si>
    <t>000  1102  0000000  000  222</t>
  </si>
  <si>
    <t>10/128</t>
  </si>
  <si>
    <t>000  0502  0000000  000  300</t>
  </si>
  <si>
    <t>4/112</t>
  </si>
  <si>
    <t>000  0704  0000000  000  251</t>
  </si>
  <si>
    <t>000  0313  0000000  000  222</t>
  </si>
  <si>
    <t>000  1202  0000000  000  530</t>
  </si>
  <si>
    <t>000 500 112</t>
  </si>
  <si>
    <t>500/113</t>
  </si>
  <si>
    <t>000 500 113</t>
  </si>
  <si>
    <t>15/79</t>
  </si>
  <si>
    <t>000  1401  0000000  000  231</t>
  </si>
  <si>
    <t>000  1203  0000000  000  241</t>
  </si>
  <si>
    <t>4/298</t>
  </si>
  <si>
    <t>000  0305  0000000  000  222</t>
  </si>
  <si>
    <t>000  0204  0000000  000  290</t>
  </si>
  <si>
    <t>13000 0000 000</t>
  </si>
  <si>
    <t>000  0803  0000000  000  226</t>
  </si>
  <si>
    <t>000  0202  0000000  000  200</t>
  </si>
  <si>
    <t>4/195</t>
  </si>
  <si>
    <t>4/272</t>
  </si>
  <si>
    <t>500/141</t>
  </si>
  <si>
    <t>000  0200  0000000  000  225</t>
  </si>
  <si>
    <t>000  1000  0000000  000  210</t>
  </si>
  <si>
    <t>3/4</t>
  </si>
  <si>
    <t>3/5</t>
  </si>
  <si>
    <t>000  0502  0000000  000  000</t>
  </si>
  <si>
    <t>2/450</t>
  </si>
  <si>
    <t>000 500 076</t>
  </si>
  <si>
    <t>500/77</t>
  </si>
  <si>
    <t>000 500 073</t>
  </si>
  <si>
    <t>500/74</t>
  </si>
  <si>
    <t>11/124</t>
  </si>
  <si>
    <t>11/125</t>
  </si>
  <si>
    <t>11/126</t>
  </si>
  <si>
    <t>11/127</t>
  </si>
  <si>
    <t>11/128</t>
  </si>
  <si>
    <t>11/129</t>
  </si>
  <si>
    <t>11/130</t>
  </si>
  <si>
    <t>11/131</t>
  </si>
  <si>
    <t>000  1301  0000000  000  251</t>
  </si>
  <si>
    <t>3/6</t>
  </si>
  <si>
    <t>3/7</t>
  </si>
  <si>
    <t>3/8</t>
  </si>
  <si>
    <t>000  0902  0000000  000  500</t>
  </si>
  <si>
    <t>12/141</t>
  </si>
  <si>
    <t>12/142</t>
  </si>
  <si>
    <t>12/143</t>
  </si>
  <si>
    <t>000  0205  0000000  000  222</t>
  </si>
  <si>
    <t>000  0106  0000000  000  220</t>
  </si>
  <si>
    <t>000  0704  0000000  000  252</t>
  </si>
  <si>
    <t>500/416</t>
  </si>
  <si>
    <t>2/89</t>
  </si>
  <si>
    <t>000  1105  0000000  000  211</t>
  </si>
  <si>
    <t>000  0107  0000000  000  242</t>
  </si>
  <si>
    <t>000  1006  0000000  000  263</t>
  </si>
  <si>
    <t>000  1105  0000000  000  212</t>
  </si>
  <si>
    <t>000  1105  0000000  000  213</t>
  </si>
  <si>
    <t>000  0312  0000000  000  300</t>
  </si>
  <si>
    <t>10/68</t>
  </si>
  <si>
    <t>000 500 512</t>
  </si>
  <si>
    <t>500/513</t>
  </si>
  <si>
    <t>000  1201  0000000  000  224</t>
  </si>
  <si>
    <t>000  1201  0000000  000  225</t>
  </si>
  <si>
    <t>000  0305  0000000  000  290</t>
  </si>
  <si>
    <t>000  0800  0000000  000  213</t>
  </si>
  <si>
    <t>000  0800  0000000  000  220</t>
  </si>
  <si>
    <t>000  0800  0000000  000  221</t>
  </si>
  <si>
    <t>000 500 301</t>
  </si>
  <si>
    <t>500/302</t>
  </si>
  <si>
    <t>500/537</t>
  </si>
  <si>
    <t>11/134</t>
  </si>
  <si>
    <t>000 500 383</t>
  </si>
  <si>
    <t>500/384</t>
  </si>
  <si>
    <t>000  0309  0000000  244  225</t>
  </si>
  <si>
    <t>000  0604  0000000  000  210</t>
  </si>
  <si>
    <t>000  0604  0000000  000  211</t>
  </si>
  <si>
    <t>000  0313  0000000  000  261</t>
  </si>
  <si>
    <t>000  0313  0000000  000  262</t>
  </si>
  <si>
    <t xml:space="preserve"> (по состоянию на 1 апреля, 1 июля, 1 октября текущего финансового года и 1 января года, следующего за отчетным)</t>
  </si>
  <si>
    <t>000  0109  0000000  000  213</t>
  </si>
  <si>
    <t>000  0904  0000000  000  200</t>
  </si>
  <si>
    <t>000  1401  0000000  000  223</t>
  </si>
  <si>
    <t>000  0801  0000000  244  310</t>
  </si>
  <si>
    <t>000  1004  0000000  000  200</t>
  </si>
  <si>
    <t>000  0907  0000000  000  212</t>
  </si>
  <si>
    <t>4/433</t>
  </si>
  <si>
    <t>4/434</t>
  </si>
  <si>
    <t>4/435</t>
  </si>
  <si>
    <t>4/436</t>
  </si>
  <si>
    <t>4/437</t>
  </si>
  <si>
    <t>4/438</t>
  </si>
  <si>
    <t>000  0111  0000000  000  261</t>
  </si>
  <si>
    <t>9/142</t>
  </si>
  <si>
    <t>8/143</t>
  </si>
  <si>
    <t>9/143</t>
  </si>
  <si>
    <t>000  0801  0000000  242  221</t>
  </si>
  <si>
    <t>000  0801  0000000  244  222</t>
  </si>
  <si>
    <t>000  0801  0000000  244  223</t>
  </si>
  <si>
    <t>000  0908  0000000  000  223</t>
  </si>
  <si>
    <t>000  0700  0000000  000  253</t>
  </si>
  <si>
    <t>000  0707  0000000  000  220</t>
  </si>
  <si>
    <t>000  0312  0000000  000  230</t>
  </si>
  <si>
    <t>000  0312  0000000  000  231</t>
  </si>
  <si>
    <t>000 500 504</t>
  </si>
  <si>
    <t>500/505</t>
  </si>
  <si>
    <t>10/204</t>
  </si>
  <si>
    <t>8/272</t>
  </si>
  <si>
    <t>000  0900  0000000  000  223</t>
  </si>
  <si>
    <t>000  0105  0000000  000  290</t>
  </si>
  <si>
    <t>500/39</t>
  </si>
  <si>
    <t>000 500 039</t>
  </si>
  <si>
    <t>500/40</t>
  </si>
  <si>
    <t>000  0311  0000000  000  231</t>
  </si>
  <si>
    <t>000  0311  0000000  000  232</t>
  </si>
  <si>
    <t>2/322</t>
  </si>
  <si>
    <t>2/323</t>
  </si>
  <si>
    <t>12/26</t>
  </si>
  <si>
    <t>12/27</t>
  </si>
  <si>
    <t>12/28</t>
  </si>
  <si>
    <t>12/29</t>
  </si>
  <si>
    <t>8/43</t>
  </si>
  <si>
    <t>9/43</t>
  </si>
  <si>
    <t>8/44</t>
  </si>
  <si>
    <t>6/87</t>
  </si>
  <si>
    <t>6/88</t>
  </si>
  <si>
    <t>6/89</t>
  </si>
  <si>
    <t>000  0306  0000000  000  231</t>
  </si>
  <si>
    <t>000  0306  0000000  000  232</t>
  </si>
  <si>
    <t>000  1302  0000000  000  226</t>
  </si>
  <si>
    <t>Увеличение стоимости нематериальных активов</t>
  </si>
  <si>
    <t>000  0705  0000000  000  000</t>
  </si>
  <si>
    <t>2/77</t>
  </si>
  <si>
    <t>2/78</t>
  </si>
  <si>
    <t>2/79</t>
  </si>
  <si>
    <t>000  0203  0000000  000  242</t>
  </si>
  <si>
    <t>000  0111  0000000  000  226</t>
  </si>
  <si>
    <t>2/112</t>
  </si>
  <si>
    <t>2/113</t>
  </si>
  <si>
    <t>2/114</t>
  </si>
  <si>
    <t>2/115</t>
  </si>
  <si>
    <t>000  0604  0000000  000  222</t>
  </si>
  <si>
    <t>000  0604  0000000  000  223</t>
  </si>
  <si>
    <t>000  0209  0000000  000  253</t>
  </si>
  <si>
    <t>500/170</t>
  </si>
  <si>
    <t>000  0903  0000000  000  320</t>
  </si>
  <si>
    <t>6/27</t>
  </si>
  <si>
    <t>6/28</t>
  </si>
  <si>
    <t>000  1302  0000000  000  500</t>
  </si>
  <si>
    <t>Государственный материальный резерв</t>
  </si>
  <si>
    <t>000  0109  0000000  000  000</t>
  </si>
  <si>
    <t>000  0109  0000000  000  200</t>
  </si>
  <si>
    <t>2/340</t>
  </si>
  <si>
    <t>2/341</t>
  </si>
  <si>
    <t>000 500 045</t>
  </si>
  <si>
    <t>электроэнергия</t>
  </si>
  <si>
    <t>000  1002  0000000  000  340</t>
  </si>
  <si>
    <t>000  1100  0000000  000  330</t>
  </si>
  <si>
    <t>000  0102  0000000  000  225</t>
  </si>
  <si>
    <t>000  1200  0000000  000  250</t>
  </si>
  <si>
    <t>000  1200  0000000  000  251</t>
  </si>
  <si>
    <t>000  0604  0000000  000  232</t>
  </si>
  <si>
    <t>000  0102  0000000  000  223</t>
  </si>
  <si>
    <t>8/257</t>
  </si>
  <si>
    <t>8/258</t>
  </si>
  <si>
    <t>8/259</t>
  </si>
  <si>
    <t>8/260</t>
  </si>
  <si>
    <t>000 500 323</t>
  </si>
  <si>
    <t>000  0109  0000000  000  253</t>
  </si>
  <si>
    <t>500/10</t>
  </si>
  <si>
    <t>000 500 010</t>
  </si>
  <si>
    <t>за счет целевых средств из областного бюджета</t>
  </si>
  <si>
    <t>за счет собственных средств</t>
  </si>
  <si>
    <t>000  0903  0000000  000  222</t>
  </si>
  <si>
    <t>6/415</t>
  </si>
  <si>
    <t>6/416</t>
  </si>
  <si>
    <t>6/417</t>
  </si>
  <si>
    <t>000  1101  0000000  000  253</t>
  </si>
  <si>
    <t>000  1101  0000000  000  260</t>
  </si>
  <si>
    <t>4/358</t>
  </si>
  <si>
    <t>4/359</t>
  </si>
  <si>
    <t>4/360</t>
  </si>
  <si>
    <t>6/139</t>
  </si>
  <si>
    <t>10/175</t>
  </si>
  <si>
    <t>8/59</t>
  </si>
  <si>
    <t>9/59</t>
  </si>
  <si>
    <t>8/60</t>
  </si>
  <si>
    <t>9/60</t>
  </si>
  <si>
    <t>000 500 432</t>
  </si>
  <si>
    <t>10/98</t>
  </si>
  <si>
    <t>000  0100  0000000  000  220</t>
  </si>
  <si>
    <t>000  0601  0000000  000  200</t>
  </si>
  <si>
    <t>000 500 523</t>
  </si>
  <si>
    <t>000  1400  0000000  000  260</t>
  </si>
  <si>
    <t>3/208</t>
  </si>
  <si>
    <t>3/209</t>
  </si>
  <si>
    <t>2/221</t>
  </si>
  <si>
    <t>000  0708  0000000  000  242</t>
  </si>
  <si>
    <t>000  0708  0000000  000  250</t>
  </si>
  <si>
    <t>000  0702  0000000  000  262</t>
  </si>
  <si>
    <t>10/88</t>
  </si>
  <si>
    <t>000  0504  0000000  000  210</t>
  </si>
  <si>
    <t>000  0504  0000000  000  211</t>
  </si>
  <si>
    <t>500/22</t>
  </si>
  <si>
    <t>000  0603  0000000  000  222</t>
  </si>
  <si>
    <t>000  0603  0000000  000  300</t>
  </si>
  <si>
    <t>10/300</t>
  </si>
  <si>
    <t>000  0206  0000000  000  210</t>
  </si>
  <si>
    <t>000  0903  0000000  000  231</t>
  </si>
  <si>
    <t>000  0100  0000000  000  221</t>
  </si>
  <si>
    <t>14600 0000 000</t>
  </si>
  <si>
    <t>700 001</t>
  </si>
  <si>
    <t>23000 0000 000</t>
  </si>
  <si>
    <t>23200 0800 000</t>
  </si>
  <si>
    <t>500/401</t>
  </si>
  <si>
    <t>000 500 401</t>
  </si>
  <si>
    <t xml:space="preserve"> в сфере образования</t>
  </si>
  <si>
    <t>13100</t>
  </si>
  <si>
    <t>0700</t>
  </si>
  <si>
    <t>11/40</t>
  </si>
  <si>
    <t>11/41</t>
  </si>
  <si>
    <t>11/42</t>
  </si>
  <si>
    <t>000 500 007</t>
  </si>
  <si>
    <t>8/39</t>
  </si>
  <si>
    <t>000 500 490</t>
  </si>
  <si>
    <t>3/178</t>
  </si>
  <si>
    <t>3/179</t>
  </si>
  <si>
    <t>4/321</t>
  </si>
  <si>
    <t>4/322</t>
  </si>
  <si>
    <t>4/323</t>
  </si>
  <si>
    <t>000  0502  0000000  000  230</t>
  </si>
  <si>
    <t>приобретение и модернизация транспортных средств, инструментов, производственного и хозяйственного инвентаря</t>
  </si>
  <si>
    <t>500/459</t>
  </si>
  <si>
    <t>000 500 459</t>
  </si>
  <si>
    <t>500/460</t>
  </si>
  <si>
    <t>000 500 460</t>
  </si>
  <si>
    <t>500/461</t>
  </si>
  <si>
    <t>000  0308  0000000  000  224</t>
  </si>
  <si>
    <t>000  0308  0000000  000  225</t>
  </si>
  <si>
    <t>000  0311  0000000  000  221</t>
  </si>
  <si>
    <t>2/63</t>
  </si>
  <si>
    <t>000  0602  0000000  000  241</t>
  </si>
  <si>
    <t>000  0602  0000000  000  242</t>
  </si>
  <si>
    <t>10/344</t>
  </si>
  <si>
    <t>000  0904  0000000  000  242</t>
  </si>
  <si>
    <t>000  0207  0000000  000  222</t>
  </si>
  <si>
    <t>Периодическая печать и издательства</t>
  </si>
  <si>
    <t>000  1202  0000000  000  000</t>
  </si>
  <si>
    <t>000  0605  0000000  000  222</t>
  </si>
  <si>
    <t>000  0601  0000000  000  261</t>
  </si>
  <si>
    <r>
      <t xml:space="preserve">12540 0000 </t>
    </r>
    <r>
      <rPr>
        <b/>
        <sz val="8"/>
        <color indexed="14"/>
        <rFont val="Arial Cyr"/>
        <charset val="204"/>
      </rPr>
      <t>410</t>
    </r>
  </si>
  <si>
    <t>услуги и работы по организации временных выставок и организации участия в выставках, конференциях, форумах, семинарах, совещаниях, тренингах, соревнованиях и т.п.</t>
  </si>
  <si>
    <t>500/207</t>
  </si>
  <si>
    <t>14/28</t>
  </si>
  <si>
    <t>000 500 410</t>
  </si>
  <si>
    <t>000  1200  0000000  000  240</t>
  </si>
  <si>
    <t>10/197</t>
  </si>
  <si>
    <t>10/198</t>
  </si>
  <si>
    <t>10/199</t>
  </si>
  <si>
    <t>10/200</t>
  </si>
  <si>
    <t>8/13</t>
  </si>
  <si>
    <t xml:space="preserve">  223</t>
  </si>
  <si>
    <t xml:space="preserve">  224</t>
  </si>
  <si>
    <t>000  0206  0000000  000  262</t>
  </si>
  <si>
    <t>500/346</t>
  </si>
  <si>
    <t>000  0302  0000000  000  253</t>
  </si>
  <si>
    <t>000  1201  0000000  000  263</t>
  </si>
  <si>
    <t>000  0112  0000000  000  290</t>
  </si>
  <si>
    <t>000  0202  0000000  000  253</t>
  </si>
  <si>
    <t>000  0202  0000000  000  260</t>
  </si>
  <si>
    <t>000  0105  0000000  000  220</t>
  </si>
  <si>
    <t>000  0804  0000000  000  223</t>
  </si>
  <si>
    <t>3/95</t>
  </si>
  <si>
    <t>13600 0000 000</t>
  </si>
  <si>
    <t>14000 0000 000</t>
  </si>
  <si>
    <t>14200 0800 000</t>
  </si>
  <si>
    <t>000  1401  0000000  000  242</t>
  </si>
  <si>
    <t>000  0907  0000000  000  213</t>
  </si>
  <si>
    <t>000  0704  0000000  000  320</t>
  </si>
  <si>
    <t>000  0110  0000000  000  230</t>
  </si>
  <si>
    <t>000  1004  0000000  000  226</t>
  </si>
  <si>
    <t>соблюдение лимита</t>
  </si>
  <si>
    <t>000  0104  0000000  000  241</t>
  </si>
  <si>
    <t>000  1204  0000000  000  242</t>
  </si>
  <si>
    <t>000  0500  0000000  000  222</t>
  </si>
  <si>
    <t>Резервный фонд исполнительных органов государственной власти субъекта Российской Федерации (местных администраций)</t>
  </si>
  <si>
    <t>000 500 427</t>
  </si>
  <si>
    <t>8/235</t>
  </si>
  <si>
    <t>500/114</t>
  </si>
  <si>
    <t>000 500 114</t>
  </si>
  <si>
    <t>000  0803  0000000  000  221</t>
  </si>
  <si>
    <t>8/142</t>
  </si>
  <si>
    <t>3/75</t>
  </si>
  <si>
    <t>2/213</t>
  </si>
  <si>
    <t>6/111</t>
  </si>
  <si>
    <t>6/112</t>
  </si>
  <si>
    <t>6/113</t>
  </si>
  <si>
    <t>6/114</t>
  </si>
  <si>
    <t>000  0209  0000000  000  226</t>
  </si>
  <si>
    <t>000 500 206</t>
  </si>
  <si>
    <t>2/342</t>
  </si>
  <si>
    <t>2/343</t>
  </si>
  <si>
    <t>резервный фонд</t>
  </si>
  <si>
    <t>500/375</t>
  </si>
  <si>
    <t>000 500 375</t>
  </si>
  <si>
    <t>500/376</t>
  </si>
  <si>
    <t>000 500 376</t>
  </si>
  <si>
    <t>000  0200  0000000  129  213</t>
  </si>
  <si>
    <t>000  0203  0000000  000  213</t>
  </si>
  <si>
    <t>000  0203  0000000  129  213</t>
  </si>
  <si>
    <t>000  0800  0000000  111  213</t>
  </si>
  <si>
    <t>000  0800  0000000  119  213</t>
  </si>
  <si>
    <t>000  0801  0000000  000  213</t>
  </si>
  <si>
    <t>500/31</t>
  </si>
  <si>
    <t>000  0112  0000000  000  340</t>
  </si>
  <si>
    <t>000  0112  0000000  000  500</t>
  </si>
  <si>
    <t>000  0112  0000000  000  530</t>
  </si>
  <si>
    <t>2/375</t>
  </si>
  <si>
    <t>2/376</t>
  </si>
  <si>
    <t>000  0603  0000000  000  230</t>
  </si>
  <si>
    <t>000  1104  0000000  000  225</t>
  </si>
  <si>
    <t>000  0906  0000000  000  330</t>
  </si>
  <si>
    <t>000 500 381</t>
  </si>
  <si>
    <t>000  0302  0000000  000  225</t>
  </si>
  <si>
    <t>8/58</t>
  </si>
  <si>
    <t>12/175</t>
  </si>
  <si>
    <t>12/176</t>
  </si>
  <si>
    <t>12/177</t>
  </si>
  <si>
    <t>ст. 226 "Прочие работы, услуги"</t>
  </si>
  <si>
    <t>500/131</t>
  </si>
  <si>
    <t>000 500 131</t>
  </si>
  <si>
    <t>500/132</t>
  </si>
  <si>
    <t>000 500 132</t>
  </si>
  <si>
    <t xml:space="preserve">  220</t>
  </si>
  <si>
    <t>000  0412  0000000  244  226</t>
  </si>
  <si>
    <t>000  0412  0000000  244  225</t>
  </si>
  <si>
    <t>000  0204  0000000  000  222</t>
  </si>
  <si>
    <t>000 500 515</t>
  </si>
  <si>
    <t>500/516</t>
  </si>
  <si>
    <t>000 500 516</t>
  </si>
  <si>
    <t>500/517</t>
  </si>
  <si>
    <t>000  1300  0000000  000  240</t>
  </si>
  <si>
    <t>226</t>
  </si>
  <si>
    <t>290</t>
  </si>
  <si>
    <t>310</t>
  </si>
  <si>
    <t>000  0303  0000000  000  262</t>
  </si>
  <si>
    <t>8/319</t>
  </si>
  <si>
    <t>000  0907  0000000  000  221</t>
  </si>
  <si>
    <t>000  1402  0000000  000  500</t>
  </si>
  <si>
    <t>264</t>
  </si>
  <si>
    <t xml:space="preserve">  264</t>
  </si>
  <si>
    <t>000  1400  0000000  000  225</t>
  </si>
  <si>
    <t>000  1400  0000000  000  226</t>
  </si>
  <si>
    <t>000  0801  0000000  000  252</t>
  </si>
  <si>
    <t>000 500 230</t>
  </si>
  <si>
    <t>500/231</t>
  </si>
  <si>
    <t>000  1300  0000000  000  200</t>
  </si>
  <si>
    <t>000  0207  0000000  000  210</t>
  </si>
  <si>
    <t>000  0204  0000000  000  230</t>
  </si>
  <si>
    <t>000  1204  0000000  000  530</t>
  </si>
  <si>
    <t>000  0314  0000000  000  220</t>
  </si>
  <si>
    <t>12/81</t>
  </si>
  <si>
    <t>12/82</t>
  </si>
  <si>
    <t>12/83</t>
  </si>
  <si>
    <t>12/84</t>
  </si>
  <si>
    <t>12/85</t>
  </si>
  <si>
    <t>000 500 481</t>
  </si>
  <si>
    <t>000  0904  0000000  000  320</t>
  </si>
  <si>
    <t>000  0102  0000000  000  320</t>
  </si>
  <si>
    <t>000 500 424</t>
  </si>
  <si>
    <t>4/517</t>
  </si>
  <si>
    <t>4/518</t>
  </si>
  <si>
    <t>4/519</t>
  </si>
  <si>
    <t>4/520</t>
  </si>
  <si>
    <t>4/521</t>
  </si>
  <si>
    <t>000  0305  0000000  000  250</t>
  </si>
  <si>
    <t>000  1000  0000000  000  230</t>
  </si>
  <si>
    <t>000 500 537</t>
  </si>
  <si>
    <t>500/538</t>
  </si>
  <si>
    <t>000  0110  0000000  000  300</t>
  </si>
  <si>
    <t>000  0113  0000000  111  213</t>
  </si>
  <si>
    <t>000  0803  0000000  000  251</t>
  </si>
  <si>
    <t>000  0803  0000000  000  252</t>
  </si>
  <si>
    <t>4/165</t>
  </si>
  <si>
    <t>4/166</t>
  </si>
  <si>
    <t>4/167</t>
  </si>
  <si>
    <t>4/168</t>
  </si>
  <si>
    <t>4/169</t>
  </si>
  <si>
    <t>000  1101  0000000  000  210</t>
  </si>
  <si>
    <t>000  1101  0000000  000  211</t>
  </si>
  <si>
    <t>000  1203  0000000  000  240</t>
  </si>
  <si>
    <t>000  0100  0000000  000  260</t>
  </si>
  <si>
    <t>взносы по обязательному   социальному страхованию на выплаты денежного содержания  и иные выплаты работникам  государственных (муниципальных) органов</t>
  </si>
  <si>
    <r>
      <t>00303/</t>
    </r>
    <r>
      <rPr>
        <b/>
        <sz val="8"/>
        <color indexed="14"/>
        <rFont val="Arial Cyr"/>
        <charset val="204"/>
      </rPr>
      <t>129</t>
    </r>
  </si>
  <si>
    <t>000  0603  0000000  000  260</t>
  </si>
  <si>
    <t>000  0604  0000000  000  220</t>
  </si>
  <si>
    <t>000  0604  0000000  000  221</t>
  </si>
  <si>
    <t>000  0604  0000000  000  213</t>
  </si>
  <si>
    <t>000  0311  0000000  000  000</t>
  </si>
  <si>
    <t>4</t>
  </si>
  <si>
    <r>
      <rPr>
        <sz val="8"/>
        <rFont val="Arial"/>
        <family val="2"/>
        <charset val="204"/>
      </rPr>
      <t>000  0104  0000000  853  295</t>
    </r>
  </si>
  <si>
    <t>000  0100  0000000  000  295</t>
  </si>
  <si>
    <t>295</t>
  </si>
  <si>
    <t>Другие экономические санкции</t>
  </si>
  <si>
    <t>11/171</t>
  </si>
  <si>
    <t>11/172</t>
  </si>
  <si>
    <t>11/173</t>
  </si>
  <si>
    <t>11/174</t>
  </si>
  <si>
    <t>000  1000  0000000  000  222</t>
  </si>
  <si>
    <t>4/364</t>
  </si>
  <si>
    <t>4/365</t>
  </si>
  <si>
    <t>4/366</t>
  </si>
  <si>
    <t>4/367</t>
  </si>
  <si>
    <t>4/368</t>
  </si>
  <si>
    <t>000  0705  0000000  000  211</t>
  </si>
  <si>
    <t>000  0708  0000000  000  211</t>
  </si>
  <si>
    <t>000  0201  0000000  000  210</t>
  </si>
  <si>
    <t>000  0107  0000000  000  330</t>
  </si>
  <si>
    <t>3/338</t>
  </si>
  <si>
    <t>000  0707  0000000  000  224</t>
  </si>
  <si>
    <t>000  0707  0000000  000  225</t>
  </si>
  <si>
    <t>12/46</t>
  </si>
  <si>
    <t>Медицинская помощь в дневных стационарах всех типов</t>
  </si>
  <si>
    <t>15/115</t>
  </si>
  <si>
    <t>000  1302  0000000  000  340</t>
  </si>
  <si>
    <t>000  0803  0000000  000  230</t>
  </si>
  <si>
    <t>9/35</t>
  </si>
  <si>
    <t>8/36</t>
  </si>
  <si>
    <t>9/36</t>
  </si>
  <si>
    <t>8/37</t>
  </si>
  <si>
    <t>9/37</t>
  </si>
  <si>
    <t>500/313</t>
  </si>
  <si>
    <t>000 500 313</t>
  </si>
  <si>
    <t>500/314</t>
  </si>
  <si>
    <t>4/278</t>
  </si>
  <si>
    <t>12/67</t>
  </si>
  <si>
    <t>11/79</t>
  </si>
  <si>
    <t>11/80</t>
  </si>
  <si>
    <t>000  0312  0000000  000  290</t>
  </si>
  <si>
    <t>000  0505  0000000  000  530</t>
  </si>
  <si>
    <t>000  0801  0000000  112  212</t>
  </si>
  <si>
    <t>000  0602  0000000  000  212</t>
  </si>
  <si>
    <t>000  0303  0000000  000  224</t>
  </si>
  <si>
    <t>000  1005  0000000  000  290</t>
  </si>
  <si>
    <t>6/142</t>
  </si>
  <si>
    <t>000  0502  0000000  000  223</t>
  </si>
  <si>
    <t>500/200</t>
  </si>
  <si>
    <t>000 500 200</t>
  </si>
  <si>
    <t>000  0902  0000000  000  262</t>
  </si>
  <si>
    <t>возмещение вреда, причиненного гражданину или юридическому лицу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</t>
  </si>
  <si>
    <t>500/339</t>
  </si>
  <si>
    <t>000 500 339</t>
  </si>
  <si>
    <t>500/340</t>
  </si>
  <si>
    <t>000 500 340</t>
  </si>
  <si>
    <t>000  1301  0000000  730  231</t>
  </si>
  <si>
    <t>000  0304  0000000  000  211</t>
  </si>
  <si>
    <t>000  0304  0000000  000  212</t>
  </si>
  <si>
    <t>Иные выплаты текущего характера физическим лицам</t>
  </si>
  <si>
    <t>Налог на имущество</t>
  </si>
  <si>
    <r>
      <t xml:space="preserve">000  0104  0000000  </t>
    </r>
    <r>
      <rPr>
        <sz val="8"/>
        <color indexed="10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297</t>
    </r>
  </si>
  <si>
    <r>
      <t xml:space="preserve">000  0104  0000000 </t>
    </r>
    <r>
      <rPr>
        <sz val="8"/>
        <color indexed="10"/>
        <rFont val="Arial"/>
        <family val="2"/>
        <charset val="204"/>
      </rPr>
      <t xml:space="preserve"> 000</t>
    </r>
    <r>
      <rPr>
        <sz val="8"/>
        <color indexed="8"/>
        <rFont val="Arial"/>
        <family val="2"/>
        <charset val="204"/>
      </rPr>
      <t xml:space="preserve">  296</t>
    </r>
  </si>
  <si>
    <t>6/19</t>
  </si>
  <si>
    <t>000  0909  0000000  000  263</t>
  </si>
  <si>
    <t>10/164</t>
  </si>
  <si>
    <t>10/165</t>
  </si>
  <si>
    <t>10/166</t>
  </si>
  <si>
    <t>000  1006  0000000  000  223</t>
  </si>
  <si>
    <t>000  0110  0000000  000  260</t>
  </si>
  <si>
    <t>000  0907  0000000  000  210</t>
  </si>
  <si>
    <t>500/402</t>
  </si>
  <si>
    <t>000 500 402</t>
  </si>
  <si>
    <t>2/462</t>
  </si>
  <si>
    <t>2/463</t>
  </si>
  <si>
    <t>000  1200  0000000  000  253</t>
  </si>
  <si>
    <t>000  0503  0000000  244  343</t>
  </si>
  <si>
    <t>000  0503  0000000  244  344</t>
  </si>
  <si>
    <t>5/34</t>
  </si>
  <si>
    <t>5/35</t>
  </si>
  <si>
    <t>5/36</t>
  </si>
  <si>
    <t>5/37</t>
  </si>
  <si>
    <t>5/38</t>
  </si>
  <si>
    <t>5/39</t>
  </si>
  <si>
    <t>5/40</t>
  </si>
  <si>
    <t>5/41</t>
  </si>
  <si>
    <t>5/42</t>
  </si>
  <si>
    <t>5/43</t>
  </si>
  <si>
    <t>5/44</t>
  </si>
  <si>
    <t>5/45</t>
  </si>
  <si>
    <t>5/46</t>
  </si>
  <si>
    <t>5/47</t>
  </si>
  <si>
    <t>000  1403  0000000  000  263</t>
  </si>
  <si>
    <t>социальные выплаты гражданам на приобретение (строительство) жилья, в том числе с использованием государственных жилищных сертификатов</t>
  </si>
  <si>
    <t>4/452</t>
  </si>
  <si>
    <t>4/513</t>
  </si>
  <si>
    <t>000 500 528</t>
  </si>
  <si>
    <t>500/529</t>
  </si>
  <si>
    <t>000 500 529</t>
  </si>
  <si>
    <t>500/530</t>
  </si>
  <si>
    <t>000 500 530</t>
  </si>
  <si>
    <t>11/186</t>
  </si>
  <si>
    <t>11/187</t>
  </si>
  <si>
    <t>000  0307  0000000  000  260</t>
  </si>
  <si>
    <t>000  1100  0000000  000  251</t>
  </si>
  <si>
    <t>000  1100  0000000  000  252</t>
  </si>
  <si>
    <t>000  1006  0000000  000  250</t>
  </si>
  <si>
    <t>000  1004  0000000  000  223</t>
  </si>
  <si>
    <t>000  1004  0000000  000  224</t>
  </si>
  <si>
    <t>000  0600  0000000  000  263</t>
  </si>
  <si>
    <t>500/32</t>
  </si>
  <si>
    <t>000 500 032</t>
  </si>
  <si>
    <t>8/286</t>
  </si>
  <si>
    <t>000  0305  0000000  000  200</t>
  </si>
  <si>
    <t>000  0310  0000000  000  230</t>
  </si>
  <si>
    <t>000  0102  0000000  000  242</t>
  </si>
  <si>
    <t>000  0313  0000000  000  310</t>
  </si>
  <si>
    <t>000  0313  0000000  000  320</t>
  </si>
  <si>
    <t>000  1100  0000000  000  300</t>
  </si>
  <si>
    <t>000  1105  0000000  000  500</t>
  </si>
  <si>
    <t>000  0300  0000000  000  210</t>
  </si>
  <si>
    <t>15/134</t>
  </si>
  <si>
    <t>15/135</t>
  </si>
  <si>
    <t>15/136</t>
  </si>
  <si>
    <t>15/137</t>
  </si>
  <si>
    <t>15/138</t>
  </si>
  <si>
    <t>15/139</t>
  </si>
  <si>
    <t>15/140</t>
  </si>
  <si>
    <t>16/1</t>
  </si>
  <si>
    <t>8/1</t>
  </si>
  <si>
    <t>8/177</t>
  </si>
  <si>
    <t>8/178</t>
  </si>
  <si>
    <t>8/179</t>
  </si>
  <si>
    <t>000  0804  0000000  000  300</t>
  </si>
  <si>
    <t>000  1203  0000000  000  260</t>
  </si>
  <si>
    <t>000  0501  0000000  000  222</t>
  </si>
  <si>
    <t>000  1001  0000000  000  221</t>
  </si>
  <si>
    <t>000  0305  0000000  000  241</t>
  </si>
  <si>
    <t>4/173</t>
  </si>
  <si>
    <t>4/174</t>
  </si>
  <si>
    <t>11/167</t>
  </si>
  <si>
    <t>11/168</t>
  </si>
  <si>
    <t>11/169</t>
  </si>
  <si>
    <t>11/170</t>
  </si>
  <si>
    <t>по средствам, полученным из областного бюджета</t>
  </si>
  <si>
    <t>000  0905  0000000  000  225</t>
  </si>
  <si>
    <t>12/165</t>
  </si>
  <si>
    <t>000  0501  0000000  000  213</t>
  </si>
  <si>
    <t>500/294</t>
  </si>
  <si>
    <t>000 500 294</t>
  </si>
  <si>
    <t>000  0605  0000000  000  000</t>
  </si>
  <si>
    <t>000  0803  0000000  000  262</t>
  </si>
  <si>
    <t>000 500 520</t>
  </si>
  <si>
    <t>500/521</t>
  </si>
  <si>
    <t>000 500 521</t>
  </si>
  <si>
    <t>500/522</t>
  </si>
  <si>
    <t>000 500 522</t>
  </si>
  <si>
    <t xml:space="preserve">хозяйственные и канцелярские расходы </t>
  </si>
  <si>
    <t>500/523</t>
  </si>
  <si>
    <t>11/37</t>
  </si>
  <si>
    <t>000 500 093</t>
  </si>
  <si>
    <t>10/223</t>
  </si>
  <si>
    <t>10/224</t>
  </si>
  <si>
    <t>10/225</t>
  </si>
  <si>
    <t>10/226</t>
  </si>
  <si>
    <t>10/227</t>
  </si>
  <si>
    <t>10/228</t>
  </si>
  <si>
    <t>10/229</t>
  </si>
  <si>
    <t>10/230</t>
  </si>
  <si>
    <t>10/231</t>
  </si>
  <si>
    <t>11/222</t>
  </si>
  <si>
    <t>11/223</t>
  </si>
  <si>
    <t>11/224</t>
  </si>
  <si>
    <t>11/225</t>
  </si>
  <si>
    <t>000  0604  0000000  000  200</t>
  </si>
  <si>
    <t>000  0204  0000000  000  251</t>
  </si>
  <si>
    <t>000  0706  0000000  000  241</t>
  </si>
  <si>
    <t>000  0706  0000000  000  242</t>
  </si>
  <si>
    <t>000  0400  0000000  000  261</t>
  </si>
  <si>
    <t>3/19</t>
  </si>
  <si>
    <t>3/20</t>
  </si>
  <si>
    <t>3/21</t>
  </si>
  <si>
    <t>3/22</t>
  </si>
  <si>
    <t>000 500 372</t>
  </si>
  <si>
    <t>500/373</t>
  </si>
  <si>
    <t>000  0400  0000000  000  210</t>
  </si>
  <si>
    <t>000  0903  0000000  000  290</t>
  </si>
  <si>
    <t>000  0903  0000000  000  300</t>
  </si>
  <si>
    <t>000  0601  0000000  000  230</t>
  </si>
  <si>
    <t>000  0503  0000000  000  260</t>
  </si>
  <si>
    <t>000  0907  0000000  000  330</t>
  </si>
  <si>
    <t>000  1403  0000000  000  260</t>
  </si>
  <si>
    <t>000  0304  0000000  000  241</t>
  </si>
  <si>
    <t>500/220</t>
  </si>
  <si>
    <t>000 500 220</t>
  </si>
  <si>
    <t>приобретение спецоборудования для научно-исследовательских и опытно-конструкторских работ</t>
  </si>
  <si>
    <t>500/519</t>
  </si>
  <si>
    <t>000 500 519</t>
  </si>
  <si>
    <t>500/520</t>
  </si>
  <si>
    <t>4/149</t>
  </si>
  <si>
    <t>4/150</t>
  </si>
  <si>
    <t>4/151</t>
  </si>
  <si>
    <t>4/152</t>
  </si>
  <si>
    <t>000  0707  0000000  000  200</t>
  </si>
  <si>
    <t>000  0100  0000000  000  241</t>
  </si>
  <si>
    <t>9/93</t>
  </si>
  <si>
    <t>8/94</t>
  </si>
  <si>
    <t>500/246</t>
  </si>
  <si>
    <t>11/66</t>
  </si>
  <si>
    <t>11/67</t>
  </si>
  <si>
    <t>11/68</t>
  </si>
  <si>
    <t>11/69</t>
  </si>
  <si>
    <t>11/70</t>
  </si>
  <si>
    <t>11/71</t>
  </si>
  <si>
    <t>11/72</t>
  </si>
  <si>
    <t>11/73</t>
  </si>
  <si>
    <t>11/74</t>
  </si>
  <si>
    <t>10/110</t>
  </si>
  <si>
    <t>500/440</t>
  </si>
  <si>
    <t>6/94</t>
  </si>
  <si>
    <t>6/95</t>
  </si>
  <si>
    <t>6/96</t>
  </si>
  <si>
    <t>6/97</t>
  </si>
  <si>
    <t>6/98</t>
  </si>
  <si>
    <t>6/99</t>
  </si>
  <si>
    <t>000  1003  0000000  000  253</t>
  </si>
  <si>
    <t>000 500 213</t>
  </si>
  <si>
    <t>500/214</t>
  </si>
  <si>
    <t>000 500 031</t>
  </si>
  <si>
    <t>000  1103  0000000  000  242</t>
  </si>
  <si>
    <t>000  0804  0000000  000  340</t>
  </si>
  <si>
    <t>000  0311  0000000  000  220</t>
  </si>
  <si>
    <t>выплата пособий по временной нетрудоспособности и по беременности и родам отдельным категориям граждан</t>
  </si>
  <si>
    <t>500/303</t>
  </si>
  <si>
    <t>000 500 303</t>
  </si>
  <si>
    <t>11/92</t>
  </si>
  <si>
    <t>3/340</t>
  </si>
  <si>
    <t>8/73</t>
  </si>
  <si>
    <t>9/73</t>
  </si>
  <si>
    <t>8/74</t>
  </si>
  <si>
    <t>000  0313  0000000  000  230</t>
  </si>
  <si>
    <t>500/176</t>
  </si>
  <si>
    <t>500/451</t>
  </si>
  <si>
    <t>000 500 451</t>
  </si>
  <si>
    <t>500/452</t>
  </si>
  <si>
    <t>000 500 452</t>
  </si>
  <si>
    <t>000  0502  0000000  000  250</t>
  </si>
  <si>
    <t>000  0502  0000000  000  251</t>
  </si>
  <si>
    <t>4/396</t>
  </si>
  <si>
    <t>000  0907  0000000  000  263</t>
  </si>
  <si>
    <t>13200 0800 000</t>
  </si>
  <si>
    <t>Кинематография</t>
  </si>
  <si>
    <t>000  0207  0000000  000  232</t>
  </si>
  <si>
    <t>000  0705  0000000  000  200</t>
  </si>
  <si>
    <t>000  1202  0000000  000  263</t>
  </si>
  <si>
    <t>000  0505  0000000  000  200</t>
  </si>
  <si>
    <t>8/108</t>
  </si>
  <si>
    <t>9/108</t>
  </si>
  <si>
    <t>000  1000  0000000  000  242</t>
  </si>
  <si>
    <t>000  0502  0000000  000  320</t>
  </si>
  <si>
    <t>000  0905  0000000  000  261</t>
  </si>
  <si>
    <t>000  0905  0000000  000  262</t>
  </si>
  <si>
    <t>000  1301  0000000  000  253</t>
  </si>
  <si>
    <t>2/377</t>
  </si>
  <si>
    <t>2/378</t>
  </si>
  <si>
    <t>капитальный ремонт объектов в сфере дорожного хозяйства</t>
  </si>
  <si>
    <t>500/79</t>
  </si>
  <si>
    <t>000 500 079</t>
  </si>
  <si>
    <t>500/80</t>
  </si>
  <si>
    <t>000 500 080</t>
  </si>
  <si>
    <t>Обеспечение пожарной безопасности</t>
  </si>
  <si>
    <t>000  0706  0000000  000  252</t>
  </si>
  <si>
    <t>000  0505  0000000  000  212</t>
  </si>
  <si>
    <t>000  1102  0000000  244  340</t>
  </si>
  <si>
    <t>000  0112  0000000  000  263</t>
  </si>
  <si>
    <t>000  0501  0000000  000  230</t>
  </si>
  <si>
    <t>14/4</t>
  </si>
  <si>
    <t>14/5</t>
  </si>
  <si>
    <t>14/6</t>
  </si>
  <si>
    <t>000  0409  0000000  540  251</t>
  </si>
  <si>
    <t>2/140</t>
  </si>
  <si>
    <t>000  1402  0000000  000  225</t>
  </si>
  <si>
    <t>4/236</t>
  </si>
  <si>
    <t>иные расходы на закупку товаров, работ, услуг в целях капитального ремонта государственного (муниципального) имущества</t>
  </si>
  <si>
    <t>000  0602  0000000  000  222</t>
  </si>
  <si>
    <t>000  0111  0000000  000  224</t>
  </si>
  <si>
    <t>000  0704  0000000  000  226</t>
  </si>
  <si>
    <t>000  0704  0000000  000  230</t>
  </si>
  <si>
    <t>000  1201  0000000  000  250</t>
  </si>
  <si>
    <t>000  0100  0000000  000  000</t>
  </si>
  <si>
    <t>Расходы</t>
  </si>
  <si>
    <t>000  0201  0000000  000  212</t>
  </si>
  <si>
    <t>000  1105  0000000  000  232</t>
  </si>
  <si>
    <t>12/5</t>
  </si>
  <si>
    <t>12/6</t>
  </si>
  <si>
    <t>000  0204  0000000  000  212</t>
  </si>
  <si>
    <t>000  0501  0000000  000  221</t>
  </si>
  <si>
    <t>11/153</t>
  </si>
  <si>
    <t>11/154</t>
  </si>
  <si>
    <t>11/155</t>
  </si>
  <si>
    <t>11/156</t>
  </si>
  <si>
    <t>11/157</t>
  </si>
  <si>
    <t>11/158</t>
  </si>
  <si>
    <t>11/159</t>
  </si>
  <si>
    <t>10/167</t>
  </si>
  <si>
    <t>10/168</t>
  </si>
  <si>
    <t>10/169</t>
  </si>
  <si>
    <t>000  0400  0000000  000  252</t>
  </si>
  <si>
    <t>000  0400  0000000  000  253</t>
  </si>
  <si>
    <t>000  0400  0000000  000  260</t>
  </si>
  <si>
    <t>2/411</t>
  </si>
  <si>
    <t>000  0603  0000000  000  213</t>
  </si>
  <si>
    <t>000  0306  0000000  000  224</t>
  </si>
  <si>
    <t>000  0102  0000000  000  253</t>
  </si>
  <si>
    <t>000  0102  0000000  000  260</t>
  </si>
  <si>
    <t>15/15</t>
  </si>
  <si>
    <t>15/16</t>
  </si>
  <si>
    <t>15/17</t>
  </si>
  <si>
    <t>15/18</t>
  </si>
  <si>
    <t>15/19</t>
  </si>
  <si>
    <t>15/20</t>
  </si>
  <si>
    <t>15/21</t>
  </si>
  <si>
    <t xml:space="preserve"> услуги и работы по утилизации, захоронению отходов</t>
  </si>
  <si>
    <t>500/227</t>
  </si>
  <si>
    <t>000 500 227</t>
  </si>
  <si>
    <t>500/228</t>
  </si>
  <si>
    <t>000 500 228</t>
  </si>
  <si>
    <t>500/229</t>
  </si>
  <si>
    <t>000 500 229</t>
  </si>
  <si>
    <t>500/230</t>
  </si>
  <si>
    <t>000  0909  0000000  000  241</t>
  </si>
  <si>
    <t>000  0305  0000000  000  330</t>
  </si>
  <si>
    <t>000  0505  0000000  000  213</t>
  </si>
  <si>
    <t>2/199</t>
  </si>
  <si>
    <t>2/200</t>
  </si>
  <si>
    <t>2/201</t>
  </si>
  <si>
    <t>000  0800  0000000  000  263</t>
  </si>
  <si>
    <t>000  0312  0000000  000  210</t>
  </si>
  <si>
    <t>000  0709  0000000  000  250</t>
  </si>
  <si>
    <t>000  0309  0000000  000  231</t>
  </si>
  <si>
    <t>000  1300  0000000  000  340</t>
  </si>
  <si>
    <t>Обслуживание внешнего долга</t>
  </si>
  <si>
    <t>000  0100  0000000  000  232</t>
  </si>
  <si>
    <t>000  0904  0000000  000  230</t>
  </si>
  <si>
    <t>000  0904  0000000  000  231</t>
  </si>
  <si>
    <t>000  0307  0000000  000  000</t>
  </si>
  <si>
    <t>000  0307  0000000  000  200</t>
  </si>
  <si>
    <t>000  0113  0000000  000  221</t>
  </si>
  <si>
    <t>000  0908  0000000  000  251</t>
  </si>
  <si>
    <t>000  0603  0000000  000  221</t>
  </si>
  <si>
    <t>4/183</t>
  </si>
  <si>
    <t>2/309</t>
  </si>
  <si>
    <t>000  0804  0000000  000  251</t>
  </si>
  <si>
    <t>6/210</t>
  </si>
  <si>
    <t>11/235</t>
  </si>
  <si>
    <t>11/236</t>
  </si>
  <si>
    <t>126 200 000 243</t>
  </si>
  <si>
    <t>126 400 000 000</t>
  </si>
  <si>
    <t>213 01</t>
  </si>
  <si>
    <t>000  0202  0000000  000  231</t>
  </si>
  <si>
    <t>000  0200  0000000  000  211</t>
  </si>
  <si>
    <t>2/53</t>
  </si>
  <si>
    <t>2/54</t>
  </si>
  <si>
    <t>000  0603  0000000  000  263</t>
  </si>
  <si>
    <t>000  0603  0000000  000  290</t>
  </si>
  <si>
    <t>000  1003  0000000  000  263</t>
  </si>
  <si>
    <t>6/315</t>
  </si>
  <si>
    <t>6/316</t>
  </si>
  <si>
    <t>6/317</t>
  </si>
  <si>
    <t>6/289</t>
  </si>
  <si>
    <t>6/290</t>
  </si>
  <si>
    <t>6/291</t>
  </si>
  <si>
    <t>6/292</t>
  </si>
  <si>
    <t>6/293</t>
  </si>
  <si>
    <t>6/294</t>
  </si>
  <si>
    <t>6/295</t>
  </si>
  <si>
    <t>6/296</t>
  </si>
  <si>
    <t>6/297</t>
  </si>
  <si>
    <t>6/298</t>
  </si>
  <si>
    <t>6/299</t>
  </si>
  <si>
    <t>6/300</t>
  </si>
  <si>
    <t>6/301</t>
  </si>
  <si>
    <t>6/302</t>
  </si>
  <si>
    <t>6/303</t>
  </si>
  <si>
    <t>6/304</t>
  </si>
  <si>
    <t>6/305</t>
  </si>
  <si>
    <t>6/306</t>
  </si>
  <si>
    <t>6/307</t>
  </si>
  <si>
    <t>6/308</t>
  </si>
  <si>
    <t>6/309</t>
  </si>
  <si>
    <t>6/310</t>
  </si>
  <si>
    <t>6/311</t>
  </si>
  <si>
    <t>6/312</t>
  </si>
  <si>
    <t>6/313</t>
  </si>
  <si>
    <t>000  1100  0000000  000  290</t>
  </si>
  <si>
    <t>000  0207  0000000  000  231</t>
  </si>
  <si>
    <t>000  0502  0000000  244  310</t>
  </si>
  <si>
    <t>0102  …121</t>
  </si>
  <si>
    <t>0102….129</t>
  </si>
  <si>
    <t>14/101</t>
  </si>
  <si>
    <t>14/102</t>
  </si>
  <si>
    <t>000  0802  0000000  000  263</t>
  </si>
  <si>
    <t>000  0400  0000000  000  220</t>
  </si>
  <si>
    <t>000  0400  0000000  000  221</t>
  </si>
  <si>
    <t>000  0400  0000000  000  222</t>
  </si>
  <si>
    <t>000  1204  0000000  000  232</t>
  </si>
  <si>
    <t>000  1204  0000000  000  240</t>
  </si>
  <si>
    <t>000  1201  0000000  000  251</t>
  </si>
  <si>
    <t>000  0107  0000000  000  200</t>
  </si>
  <si>
    <t>4/234</t>
  </si>
  <si>
    <t>4/235</t>
  </si>
  <si>
    <t>000  0108  0000000  000  200</t>
  </si>
  <si>
    <t>000  0102  0000000  000  231</t>
  </si>
  <si>
    <t>6/168</t>
  </si>
  <si>
    <t>12/206</t>
  </si>
  <si>
    <t>12/207</t>
  </si>
  <si>
    <t>000  1400  0000000  000  223</t>
  </si>
  <si>
    <t>Исполнено суммы, подлежащие исключению</t>
  </si>
  <si>
    <t>1</t>
  </si>
  <si>
    <t>2</t>
  </si>
  <si>
    <t>3</t>
  </si>
  <si>
    <t>8/18</t>
  </si>
  <si>
    <t>000 500 534</t>
  </si>
  <si>
    <t>8/223</t>
  </si>
  <si>
    <t>000  0907  0000000  000  262</t>
  </si>
  <si>
    <t>000  0308  0000000  000  251</t>
  </si>
  <si>
    <t>000  0308  0000000  000  252</t>
  </si>
  <si>
    <t>4/118</t>
  </si>
  <si>
    <t>4/119</t>
  </si>
  <si>
    <t>000 500 101</t>
  </si>
  <si>
    <t>000 500 234</t>
  </si>
  <si>
    <t>500/539</t>
  </si>
  <si>
    <t>000 500 539</t>
  </si>
  <si>
    <t>500/540</t>
  </si>
  <si>
    <t>2/240</t>
  </si>
  <si>
    <t>2/241</t>
  </si>
  <si>
    <t>2/242</t>
  </si>
  <si>
    <t>2/243</t>
  </si>
  <si>
    <t>15/49</t>
  </si>
  <si>
    <t>15/50</t>
  </si>
  <si>
    <t>15/51</t>
  </si>
  <si>
    <t>15/52</t>
  </si>
  <si>
    <t>Оплата труда и начисления на выплаты по оплате труда</t>
  </si>
  <si>
    <t>расходы казенных учреждений на приобретение (изготовление) объектов относящихся к основным средствам</t>
  </si>
  <si>
    <t>000  0907  0000000  000  226</t>
  </si>
  <si>
    <t>000  1202  0000000  000  330</t>
  </si>
  <si>
    <t>6/256</t>
  </si>
  <si>
    <t>0104…122</t>
  </si>
  <si>
    <t>0104…129</t>
  </si>
  <si>
    <t>0104…242</t>
  </si>
  <si>
    <t>0104…244</t>
  </si>
  <si>
    <t>000  1400  0000000  000  232</t>
  </si>
  <si>
    <t>Стационарная медицинская помощь</t>
  </si>
  <si>
    <t>11/197</t>
  </si>
  <si>
    <t>11/198</t>
  </si>
  <si>
    <t>2/171</t>
  </si>
  <si>
    <t>2/172</t>
  </si>
  <si>
    <t>000  0706  0000000  000  222</t>
  </si>
  <si>
    <t>000  0500  0000000  000  530</t>
  </si>
  <si>
    <t>Жилищное хозяйство</t>
  </si>
  <si>
    <t>8/236</t>
  </si>
  <si>
    <t>8/237</t>
  </si>
  <si>
    <t>8/295</t>
  </si>
  <si>
    <t>8/296</t>
  </si>
  <si>
    <t>8/297</t>
  </si>
  <si>
    <t>8/298</t>
  </si>
  <si>
    <t>4/138</t>
  </si>
  <si>
    <t>4/139</t>
  </si>
  <si>
    <t>2/389</t>
  </si>
  <si>
    <t>2/390</t>
  </si>
  <si>
    <t>2/391</t>
  </si>
  <si>
    <t>500/98</t>
  </si>
  <si>
    <t>000 500 098</t>
  </si>
  <si>
    <t>3/203</t>
  </si>
  <si>
    <t>3/204</t>
  </si>
  <si>
    <t>3/205</t>
  </si>
  <si>
    <t>3/206</t>
  </si>
  <si>
    <t>3/207</t>
  </si>
  <si>
    <t>000  0902  0000000  000  211</t>
  </si>
  <si>
    <t>000  0201  0000000  000  262</t>
  </si>
  <si>
    <t>000  0802  0000000  000  200</t>
  </si>
  <si>
    <t>000  0601  0000000  000  330</t>
  </si>
  <si>
    <t>000  1104  0000000  000  251</t>
  </si>
  <si>
    <t>000  0500  0000000  000  251</t>
  </si>
  <si>
    <t>000  0207  0000000  000  261</t>
  </si>
  <si>
    <t>000  0900  0000000  000  221</t>
  </si>
  <si>
    <t>9/145</t>
  </si>
  <si>
    <t>8/146</t>
  </si>
  <si>
    <t>9/146</t>
  </si>
  <si>
    <t>8/147</t>
  </si>
  <si>
    <t>9/147</t>
  </si>
  <si>
    <t>000  0903  0000000  000  210</t>
  </si>
  <si>
    <t>Реализация государственной политики в области содействия занятости населения</t>
  </si>
  <si>
    <t>500/288</t>
  </si>
  <si>
    <t>000  0304  0000000  000  530</t>
  </si>
  <si>
    <t>12/30</t>
  </si>
  <si>
    <t>000  0200  0000000  000  231</t>
  </si>
  <si>
    <t>000  0702  0000000  000  320</t>
  </si>
  <si>
    <t>000  0108  0000000  000  500</t>
  </si>
  <si>
    <t>000  0208  0000000  000  211</t>
  </si>
  <si>
    <t>000  0208  0000000  000  212</t>
  </si>
  <si>
    <t>000  1005  0000000  000  225</t>
  </si>
  <si>
    <t>000  0111  0000000  000  340</t>
  </si>
  <si>
    <t>000  0605  0000000  000  530</t>
  </si>
  <si>
    <t>000  1300  0000000  000  250</t>
  </si>
  <si>
    <t>000  0503  0000000  000  230</t>
  </si>
  <si>
    <t>000  0503  0000000  000  231</t>
  </si>
  <si>
    <t>000  0602  0000000  000  290</t>
  </si>
  <si>
    <t>000  0600  0000000  000  232</t>
  </si>
  <si>
    <t>000  0113  0000000  244  344</t>
  </si>
  <si>
    <t>000  0113  0000000  244  346</t>
  </si>
  <si>
    <t>000  0113  0000000  244  349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</si>
  <si>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</si>
  <si>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</si>
  <si>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000  1402  0000000  000  260</t>
  </si>
  <si>
    <t>12/119</t>
  </si>
  <si>
    <t>000  0209  0000000  000  530</t>
  </si>
  <si>
    <t>000  0112  0000000  000  251</t>
  </si>
  <si>
    <t>000  0708  0000000  000  225</t>
  </si>
  <si>
    <t>ст. 400 "Выбытие нефинансовых активов"</t>
  </si>
  <si>
    <t>000  0304  0000000  000  210</t>
  </si>
  <si>
    <t>000  1401  0000000  000  241</t>
  </si>
  <si>
    <t>000  0702  0000000  000  211</t>
  </si>
  <si>
    <t>3/180</t>
  </si>
  <si>
    <t>3/181</t>
  </si>
  <si>
    <t>3/182</t>
  </si>
  <si>
    <t>9/113</t>
  </si>
  <si>
    <t>000  1201  0000000  000  320</t>
  </si>
  <si>
    <t>500/212</t>
  </si>
  <si>
    <t>000 500 212</t>
  </si>
  <si>
    <t>500/213</t>
  </si>
  <si>
    <t>000  0706  0000000  000  211</t>
  </si>
  <si>
    <t>9/31</t>
  </si>
  <si>
    <t>8/32</t>
  </si>
  <si>
    <t>9/32</t>
  </si>
  <si>
    <t>8/33</t>
  </si>
  <si>
    <t>9/33</t>
  </si>
  <si>
    <t>000  0706  0000000  000  310</t>
  </si>
  <si>
    <t>11/237</t>
  </si>
  <si>
    <t>000  0112  0000000  000  230</t>
  </si>
  <si>
    <t>000  1401  0000000  000  310</t>
  </si>
  <si>
    <t>8/132</t>
  </si>
  <si>
    <t>9/131</t>
  </si>
  <si>
    <t>9/154</t>
  </si>
  <si>
    <t>8/155</t>
  </si>
  <si>
    <t>9/155</t>
  </si>
  <si>
    <t>8/156</t>
  </si>
  <si>
    <t>9/156</t>
  </si>
  <si>
    <t>000  1001  0000000  000  226</t>
  </si>
  <si>
    <t>12/296</t>
  </si>
  <si>
    <t>12/297</t>
  </si>
  <si>
    <t>Другие вопросы в области социальной политики</t>
  </si>
  <si>
    <t>11/22</t>
  </si>
  <si>
    <t>000  1100  0000000  000  224</t>
  </si>
  <si>
    <t>000  1203  0000000  000  226</t>
  </si>
  <si>
    <t>2/42</t>
  </si>
  <si>
    <t>2/43</t>
  </si>
  <si>
    <t>2/44</t>
  </si>
  <si>
    <t>2/45</t>
  </si>
  <si>
    <t>2/46</t>
  </si>
  <si>
    <t>000  0204  0000000  000  241</t>
  </si>
  <si>
    <t>500/283</t>
  </si>
  <si>
    <t>000  0605  0000000  000  290</t>
  </si>
  <si>
    <t>000  1000  0000000  000  330</t>
  </si>
  <si>
    <t>000  0310  0000000  000  240</t>
  </si>
  <si>
    <t>000  0803  0000000  000  220</t>
  </si>
  <si>
    <t>000  1302  0000000  000  252</t>
  </si>
  <si>
    <t>000  1302  0000000  000  212</t>
  </si>
  <si>
    <t>000  0306  0000000  000  260</t>
  </si>
  <si>
    <t>000  1105  0000000  000  340</t>
  </si>
  <si>
    <t>000  1100  0000000  000  253</t>
  </si>
  <si>
    <t>000  0203  0000000  000  230</t>
  </si>
  <si>
    <t>000  0602  0000000  000  223</t>
  </si>
  <si>
    <t>500/409</t>
  </si>
  <si>
    <t>Ядерно-оружейный комплекс</t>
  </si>
  <si>
    <t>000  0206  0000000  000  000</t>
  </si>
  <si>
    <t>000  0909  0000000  000  232</t>
  </si>
  <si>
    <t>000  0909  0000000  000  240</t>
  </si>
  <si>
    <t>000  0603  0000000  000  212</t>
  </si>
  <si>
    <t>000  1400  0000000  000  230</t>
  </si>
  <si>
    <t>000  0311  0000000  000  242</t>
  </si>
  <si>
    <t>15/22</t>
  </si>
  <si>
    <t>15/23</t>
  </si>
  <si>
    <t>000  0102  0000000  000  250</t>
  </si>
  <si>
    <t>0203 …129</t>
  </si>
  <si>
    <t>0203…242</t>
  </si>
  <si>
    <t>0203…244</t>
  </si>
  <si>
    <t>0309…244</t>
  </si>
  <si>
    <t>0309…540</t>
  </si>
  <si>
    <t>0310…244</t>
  </si>
  <si>
    <t>0409…244</t>
  </si>
  <si>
    <t>000  0602  0000000  000  220</t>
  </si>
  <si>
    <t>000  1300  0000000  000  310</t>
  </si>
  <si>
    <t>000  1401  0000000  000  212</t>
  </si>
  <si>
    <t>000  1401  0000000  000  213</t>
  </si>
  <si>
    <t>000 500 014</t>
  </si>
  <si>
    <t>500/15</t>
  </si>
  <si>
    <t>000  1402  0000000  000  250</t>
  </si>
  <si>
    <t>9/56</t>
  </si>
  <si>
    <t>000  0800  0000000  000  210</t>
  </si>
  <si>
    <t>000 500 209</t>
  </si>
  <si>
    <t>000  0206  0000000  000  221</t>
  </si>
  <si>
    <t>Поступление нефинансовых активов</t>
  </si>
  <si>
    <t>2/277</t>
  </si>
  <si>
    <t>500/110</t>
  </si>
  <si>
    <t>3/80</t>
  </si>
  <si>
    <t>3/81</t>
  </si>
  <si>
    <t>3/82</t>
  </si>
  <si>
    <t>6/2</t>
  </si>
  <si>
    <t>500/201</t>
  </si>
  <si>
    <t>000  0400  0000000  000  262</t>
  </si>
  <si>
    <t>000  0314  0000000  000  253</t>
  </si>
  <si>
    <t>000  0107  0000000  000  225</t>
  </si>
  <si>
    <t>000  0501  0000000  000  260</t>
  </si>
  <si>
    <t>000  1201  0000000  000  242</t>
  </si>
  <si>
    <t>000  0803  0000000  000  240</t>
  </si>
  <si>
    <t>000  0803  0000000  000  241</t>
  </si>
  <si>
    <t>11/53</t>
  </si>
  <si>
    <t>11/54</t>
  </si>
  <si>
    <t>2/455</t>
  </si>
  <si>
    <t>2/456</t>
  </si>
  <si>
    <t>2/457</t>
  </si>
  <si>
    <t>000  0304  0000000  000  252</t>
  </si>
  <si>
    <t>10/11</t>
  </si>
  <si>
    <t>10/12</t>
  </si>
  <si>
    <t>12/200</t>
  </si>
  <si>
    <t>12/201</t>
  </si>
  <si>
    <t>000  0111  0000000  000  231</t>
  </si>
  <si>
    <t>000  1102  0000000  000  250</t>
  </si>
  <si>
    <t>000  0302  0000000  000  250</t>
  </si>
  <si>
    <t>000  1203  0000000  000  224</t>
  </si>
  <si>
    <t>6/274</t>
  </si>
  <si>
    <t>6/275</t>
  </si>
  <si>
    <t>6/276</t>
  </si>
  <si>
    <t>6/277</t>
  </si>
  <si>
    <t>6/278</t>
  </si>
  <si>
    <t>6/279</t>
  </si>
  <si>
    <t>6/280</t>
  </si>
  <si>
    <t>000  0101  0000000  000  262</t>
  </si>
  <si>
    <t>2/212</t>
  </si>
  <si>
    <t>000  0901  0000000  000  263</t>
  </si>
  <si>
    <t>000  1201  0000000  000  230</t>
  </si>
  <si>
    <t>11/227</t>
  </si>
  <si>
    <t>4/161</t>
  </si>
  <si>
    <t>4/162</t>
  </si>
  <si>
    <t>4/163</t>
  </si>
  <si>
    <t>4/164</t>
  </si>
  <si>
    <t>000  0902  0000000  000  263</t>
  </si>
  <si>
    <t>000  0207  0000000  000  262</t>
  </si>
  <si>
    <t>000  0207  0000000  000  263</t>
  </si>
  <si>
    <t>000  0804  0000000  000  220</t>
  </si>
  <si>
    <t>000  0804  0000000  000  221</t>
  </si>
  <si>
    <t>000  0203  0000000  000  330</t>
  </si>
  <si>
    <t>000  0704  0000000  000  213</t>
  </si>
  <si>
    <t>2/466</t>
  </si>
  <si>
    <t>2/467</t>
  </si>
  <si>
    <t>2/468</t>
  </si>
  <si>
    <t>000  1006  0000000  000  310</t>
  </si>
  <si>
    <t>14/98</t>
  </si>
  <si>
    <t>14/99</t>
  </si>
  <si>
    <t>14/100</t>
  </si>
  <si>
    <t>8/128</t>
  </si>
  <si>
    <t>9/128</t>
  </si>
  <si>
    <t>10/189</t>
  </si>
  <si>
    <t>10/190</t>
  </si>
  <si>
    <t>2/479</t>
  </si>
  <si>
    <t>000  0605  0000000  000  223</t>
  </si>
  <si>
    <t>000  0605  0000000  000  224</t>
  </si>
  <si>
    <t>000  1003  0000000  000  241</t>
  </si>
  <si>
    <t>000  1402  0000000  000  221</t>
  </si>
  <si>
    <t>2/91</t>
  </si>
  <si>
    <t>2/92</t>
  </si>
  <si>
    <t>2/93</t>
  </si>
  <si>
    <t>2/94</t>
  </si>
  <si>
    <t>000 500 202</t>
  </si>
  <si>
    <t>000  0100  0000000  000  242</t>
  </si>
  <si>
    <t>000  0500  0000000  000  250</t>
  </si>
  <si>
    <t>0113…853</t>
  </si>
  <si>
    <t>000  0901  0000000  000  330</t>
  </si>
  <si>
    <t>000  0109  0000000  000  241</t>
  </si>
  <si>
    <t>000  0900  0000000  000  340</t>
  </si>
  <si>
    <t>000  0802  0000000  000  262</t>
  </si>
  <si>
    <t>услуги по рекламе, размещение объявлений и т.п.</t>
  </si>
  <si>
    <t>500/187</t>
  </si>
  <si>
    <t>000 500 187</t>
  </si>
  <si>
    <t>000  0309  0000000  244  310</t>
  </si>
  <si>
    <t>000  0400  0000000  000  212</t>
  </si>
  <si>
    <t>3/299</t>
  </si>
  <si>
    <t>000  0501  0000000  000  252</t>
  </si>
  <si>
    <t>000 500 083</t>
  </si>
  <si>
    <t>500/84</t>
  </si>
  <si>
    <t>000  0110  0000000  000  261</t>
  </si>
  <si>
    <t>000  0110  0000000  000  262</t>
  </si>
  <si>
    <t>Увеличение стоимости ГСМ</t>
  </si>
  <si>
    <t>Увеличение стоимости стройматериалов</t>
  </si>
  <si>
    <t>Увеличение стоимости прочих оборотных запасов (материалов)</t>
  </si>
  <si>
    <t>- Увеличение стоимости прочих материальных запасов однократного применения</t>
  </si>
  <si>
    <t>000  0104  0000000  244  343</t>
  </si>
  <si>
    <t>12/31</t>
  </si>
  <si>
    <t>12/32</t>
  </si>
  <si>
    <t>12/33</t>
  </si>
  <si>
    <t>000  0209  0000000  000  232</t>
  </si>
  <si>
    <t>4/524</t>
  </si>
  <si>
    <t>4/525</t>
  </si>
  <si>
    <t>11/106</t>
  </si>
  <si>
    <t>11/107</t>
  </si>
  <si>
    <t>3/336</t>
  </si>
  <si>
    <t>2/223</t>
  </si>
  <si>
    <t>2/224</t>
  </si>
  <si>
    <t>2/225</t>
  </si>
  <si>
    <t>2/226</t>
  </si>
  <si>
    <t>2/227</t>
  </si>
  <si>
    <t>000  0702  0000000  000  251</t>
  </si>
  <si>
    <t>000  0702  0000000  000  252</t>
  </si>
  <si>
    <t>4/111</t>
  </si>
  <si>
    <t>8/321</t>
  </si>
  <si>
    <t>000  0306  0000000  000  230</t>
  </si>
  <si>
    <t>10/275</t>
  </si>
  <si>
    <t>10/276</t>
  </si>
  <si>
    <t>000  0312  0000000  000  213</t>
  </si>
  <si>
    <t>000  0505  0000000  000  262</t>
  </si>
  <si>
    <t>14/21</t>
  </si>
  <si>
    <t>14/22</t>
  </si>
  <si>
    <t>14/23</t>
  </si>
  <si>
    <t>2/313</t>
  </si>
  <si>
    <t>2/314</t>
  </si>
  <si>
    <t>2/315</t>
  </si>
  <si>
    <t>2/316</t>
  </si>
  <si>
    <t>2/317</t>
  </si>
  <si>
    <t>12/13</t>
  </si>
  <si>
    <t>12/14</t>
  </si>
  <si>
    <t>000  0505  0000000  414  310</t>
  </si>
  <si>
    <t>000  0705  0000000  000  222</t>
  </si>
  <si>
    <t>8/53</t>
  </si>
  <si>
    <t>9/53</t>
  </si>
  <si>
    <t>8/54</t>
  </si>
  <si>
    <t>9/54</t>
  </si>
  <si>
    <t>8/55</t>
  </si>
  <si>
    <t>9/55</t>
  </si>
  <si>
    <t>8/56</t>
  </si>
  <si>
    <t>000  0100  0000000  000  330</t>
  </si>
  <si>
    <t>Жилищно-коммунальное хозяйство</t>
  </si>
  <si>
    <t>000  0500  0000000  000  000</t>
  </si>
  <si>
    <t>500/468</t>
  </si>
  <si>
    <t>2/159</t>
  </si>
  <si>
    <t>9/44</t>
  </si>
  <si>
    <t>8/45</t>
  </si>
  <si>
    <t>9/45</t>
  </si>
  <si>
    <t>8/46</t>
  </si>
  <si>
    <t>9/46</t>
  </si>
  <si>
    <t>8/47</t>
  </si>
  <si>
    <t>9/47</t>
  </si>
  <si>
    <t>8/48</t>
  </si>
  <si>
    <t>000  0305  0000000  000  000</t>
  </si>
  <si>
    <t>4/47</t>
  </si>
  <si>
    <t>000  1001  0000000  000  260</t>
  </si>
  <si>
    <t>000  1302  0000000  000  230</t>
  </si>
  <si>
    <t>000  0502  0000000  000  220</t>
  </si>
  <si>
    <t>8/185</t>
  </si>
  <si>
    <t>10/113</t>
  </si>
  <si>
    <t>10/114</t>
  </si>
  <si>
    <t>10/115</t>
  </si>
  <si>
    <t>000  0113  0000000  000  212</t>
  </si>
  <si>
    <t>000  0113  0000000  000  220</t>
  </si>
  <si>
    <t>000  0200  0000000  000  221</t>
  </si>
  <si>
    <t>000  0200  0000000  000  222</t>
  </si>
  <si>
    <t>000  1400  0000000  000  221</t>
  </si>
  <si>
    <t>000  0709  0000000  000  262</t>
  </si>
  <si>
    <t>000  0702  0000000  000  250</t>
  </si>
  <si>
    <t>8/261</t>
  </si>
  <si>
    <t>0505  310</t>
  </si>
  <si>
    <t>500/359</t>
  </si>
  <si>
    <t>000 500 359</t>
  </si>
  <si>
    <t>500/360</t>
  </si>
  <si>
    <t>8/208</t>
  </si>
  <si>
    <t>5/9</t>
  </si>
  <si>
    <t>5/10</t>
  </si>
  <si>
    <t>5/11</t>
  </si>
  <si>
    <t>5/12</t>
  </si>
  <si>
    <t>4/408</t>
  </si>
  <si>
    <t>4/409</t>
  </si>
  <si>
    <t>Модернизация Вооруженных Сил Российской Федерации и воинских формирований</t>
  </si>
  <si>
    <t>000  1201  0000000  000  310</t>
  </si>
  <si>
    <t>8/320</t>
  </si>
  <si>
    <t>000  0500  0000000  000  211</t>
  </si>
  <si>
    <t>000  0901  0000000  000  260</t>
  </si>
  <si>
    <t>000 500 150</t>
  </si>
  <si>
    <t>12/140</t>
  </si>
  <si>
    <t>000  0203  0000000  000  250</t>
  </si>
  <si>
    <t>000  0203  0000000  000  251</t>
  </si>
  <si>
    <t>000  1003  0000000  000  211</t>
  </si>
  <si>
    <t>6/59</t>
  </si>
  <si>
    <t>6/60</t>
  </si>
  <si>
    <t>11/182</t>
  </si>
  <si>
    <t>11/183</t>
  </si>
  <si>
    <t>12/76</t>
  </si>
  <si>
    <t>10/60</t>
  </si>
  <si>
    <t>000  0903  0000000  000  200</t>
  </si>
  <si>
    <t>000  0101  0000000  000  000</t>
  </si>
  <si>
    <t>приобретение продуктов питания</t>
  </si>
  <si>
    <t>500/491</t>
  </si>
  <si>
    <t>10/201</t>
  </si>
  <si>
    <t>10/202</t>
  </si>
  <si>
    <t>10/203</t>
  </si>
  <si>
    <t>000  0400  0000000  000  232</t>
  </si>
  <si>
    <t>14/60</t>
  </si>
  <si>
    <t>14/61</t>
  </si>
  <si>
    <t>500/390</t>
  </si>
  <si>
    <t>000  0109  0000000  000  260</t>
  </si>
  <si>
    <t>000  0704  0000000  000  231</t>
  </si>
  <si>
    <t>000  0704  0000000  000  290</t>
  </si>
  <si>
    <t>000  1300  0000000  000  320</t>
  </si>
  <si>
    <t>000  0709  0000000  000  251</t>
  </si>
  <si>
    <t>000  0703  0000000  000  262</t>
  </si>
  <si>
    <t>000  0703  0000000  000  263</t>
  </si>
  <si>
    <t>проведение выборов</t>
  </si>
  <si>
    <t>500/367</t>
  </si>
  <si>
    <t>4/300</t>
  </si>
  <si>
    <t>000  1103  0000000  000  262</t>
  </si>
  <si>
    <t>капитальный ремонт иных объектов</t>
  </si>
  <si>
    <t>500/83</t>
  </si>
  <si>
    <t>000  0106  0000000  000  231</t>
  </si>
  <si>
    <t>5/22</t>
  </si>
  <si>
    <t>14/20</t>
  </si>
  <si>
    <t>11/46</t>
  </si>
  <si>
    <t>11/47</t>
  </si>
  <si>
    <t>11/48</t>
  </si>
  <si>
    <t>000  0200  0000000  000  260</t>
  </si>
  <si>
    <t>500/504</t>
  </si>
  <si>
    <t>000  0602  0000000  000  262</t>
  </si>
  <si>
    <t>000  0107  0000000  000  213</t>
  </si>
  <si>
    <t>000  0700  0000000  000  200</t>
  </si>
  <si>
    <t>000  0300  0000000  000  260</t>
  </si>
  <si>
    <t>8/306</t>
  </si>
  <si>
    <t>8/307</t>
  </si>
  <si>
    <t>10/24</t>
  </si>
  <si>
    <t>10/25</t>
  </si>
  <si>
    <t>10/26</t>
  </si>
  <si>
    <t>10/27</t>
  </si>
  <si>
    <t>10/28</t>
  </si>
  <si>
    <t>10/29</t>
  </si>
  <si>
    <t>10/30</t>
  </si>
  <si>
    <t>11/133</t>
  </si>
  <si>
    <t>000  0109  0000000  000  232</t>
  </si>
  <si>
    <t>000  0901  0000000  000  300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</si>
  <si>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</si>
  <si>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4/246</t>
  </si>
  <si>
    <t>4/247</t>
  </si>
  <si>
    <t>4/248</t>
  </si>
  <si>
    <t>2/233</t>
  </si>
  <si>
    <t>000  0703  0000000  000  240</t>
  </si>
  <si>
    <t>000  0902  0000000  000  261</t>
  </si>
  <si>
    <t>500/447</t>
  </si>
  <si>
    <t>строительство иных зданий, сооружений и помещений</t>
  </si>
  <si>
    <t>500/395</t>
  </si>
  <si>
    <t>000 500 395</t>
  </si>
  <si>
    <t>500/396</t>
  </si>
  <si>
    <t>000 500 396</t>
  </si>
  <si>
    <t>10/119</t>
  </si>
  <si>
    <t>10/120</t>
  </si>
  <si>
    <t>10/121</t>
  </si>
  <si>
    <t>000  0305  0000000  000  261</t>
  </si>
  <si>
    <t>000  0708  0000000  000  261</t>
  </si>
  <si>
    <t>000 500 054</t>
  </si>
  <si>
    <t>000  0702  0000000  000  220</t>
  </si>
  <si>
    <t>000 500 433</t>
  </si>
  <si>
    <t>000  1300  0000000  000  211</t>
  </si>
  <si>
    <t>000  1300  0000000  000  212</t>
  </si>
  <si>
    <t>500/185</t>
  </si>
  <si>
    <t>000  0314  0000000  000  252</t>
  </si>
  <si>
    <t>000  1201  0000000  000  253</t>
  </si>
  <si>
    <t>10/149</t>
  </si>
  <si>
    <t>10/150</t>
  </si>
  <si>
    <t>10/151</t>
  </si>
  <si>
    <t>10/152</t>
  </si>
  <si>
    <t>10/153</t>
  </si>
  <si>
    <t>10/154</t>
  </si>
  <si>
    <t>000  0903  0000000  000  223</t>
  </si>
  <si>
    <t>000  1103  0000000  000  225</t>
  </si>
  <si>
    <t>000  0500  0000000  000  263</t>
  </si>
  <si>
    <t>000  0500  0000000  000  290</t>
  </si>
  <si>
    <t>000  0108  0000000  000  221</t>
  </si>
  <si>
    <t>000 500 211</t>
  </si>
  <si>
    <t>000  1204  0000000  000  222</t>
  </si>
  <si>
    <t>000  0109  0000000  000  500</t>
  </si>
  <si>
    <t>000  1102  0000000  000  290</t>
  </si>
  <si>
    <t>000  0605  0000000  000  261</t>
  </si>
  <si>
    <t>000  0109  0000000  000  310</t>
  </si>
  <si>
    <t>000  0901  0000000  000  253</t>
  </si>
  <si>
    <t>8/192</t>
  </si>
  <si>
    <t>000  0502  0000000  000  221</t>
  </si>
  <si>
    <t>000  0502  0000000  000  222</t>
  </si>
  <si>
    <t>000  0706  0000000  000  000</t>
  </si>
  <si>
    <t>000  0505  0000000  000  242</t>
  </si>
  <si>
    <t>2/361</t>
  </si>
  <si>
    <t>2/55</t>
  </si>
  <si>
    <t>2/56</t>
  </si>
  <si>
    <t>15/127</t>
  </si>
  <si>
    <t>4/181</t>
  </si>
  <si>
    <t>4/182</t>
  </si>
  <si>
    <t>000  0500  0000000  000  340</t>
  </si>
  <si>
    <t>000  0500  0000000  000  500</t>
  </si>
  <si>
    <t>000  0313  0000000  000  226</t>
  </si>
  <si>
    <t>000 500 299</t>
  </si>
  <si>
    <t>15/116</t>
  </si>
  <si>
    <t>15/117</t>
  </si>
  <si>
    <t>15/118</t>
  </si>
  <si>
    <t>000  0314  0000000  000  200</t>
  </si>
  <si>
    <t>Социальные пособия и компенсации персоналу в денежной форме</t>
  </si>
  <si>
    <t>000  0104  0000000  121  266</t>
  </si>
  <si>
    <t>000  0104  0000000  129  266</t>
  </si>
  <si>
    <t>000  0113  0000000  119  266</t>
  </si>
  <si>
    <t>000  0113  0000000  111  266</t>
  </si>
  <si>
    <t>000  0100  0000000  000  266</t>
  </si>
  <si>
    <t>000  0102  0000000  121  266</t>
  </si>
  <si>
    <t>000  0701  0000000  000  500</t>
  </si>
  <si>
    <t>10/205</t>
  </si>
  <si>
    <t>10/53</t>
  </si>
  <si>
    <t>10/54</t>
  </si>
  <si>
    <t>12/38</t>
  </si>
  <si>
    <t>000  0109  0000000  000  224</t>
  </si>
  <si>
    <t>000  1402  0000000  000  220</t>
  </si>
  <si>
    <t>000  1000  0000000  000  225</t>
  </si>
  <si>
    <t>Безвозмездные перечисления организациям, за исключением гос-ных и мун-ных организаций</t>
  </si>
  <si>
    <t>000 500 267</t>
  </si>
  <si>
    <t>500/268</t>
  </si>
  <si>
    <t>000 500 268</t>
  </si>
  <si>
    <t>6/83</t>
  </si>
  <si>
    <t>6/84</t>
  </si>
  <si>
    <t>6/85</t>
  </si>
  <si>
    <t>6/86</t>
  </si>
  <si>
    <t>000  0901  0000000  000  290</t>
  </si>
  <si>
    <t>000  1200  0000000  000  221</t>
  </si>
  <si>
    <t>000  1202  0000000  000  221</t>
  </si>
  <si>
    <t>5/23</t>
  </si>
  <si>
    <t>000  0204  0000000  000  310</t>
  </si>
  <si>
    <t>000  1400  0000000  000  222</t>
  </si>
  <si>
    <t>000  0909  0000000  000  330</t>
  </si>
  <si>
    <t>000  0604  0000000  000  253</t>
  </si>
  <si>
    <t>11/199</t>
  </si>
  <si>
    <t>11/200</t>
  </si>
  <si>
    <t>11/201</t>
  </si>
  <si>
    <t>11/202</t>
  </si>
  <si>
    <t>11/203</t>
  </si>
  <si>
    <t>11/204</t>
  </si>
  <si>
    <t>500/244</t>
  </si>
  <si>
    <t>000 500 244</t>
  </si>
  <si>
    <t>500/245</t>
  </si>
  <si>
    <t>000 500 245</t>
  </si>
  <si>
    <t>000  0312  0000000  000  220</t>
  </si>
  <si>
    <t>000  0204  0000000  000  240</t>
  </si>
  <si>
    <t>2/190</t>
  </si>
  <si>
    <t>2/191</t>
  </si>
  <si>
    <t>2/192</t>
  </si>
  <si>
    <t>2/193</t>
  </si>
  <si>
    <t>000  0709  0000000  000  252</t>
  </si>
  <si>
    <t>2/304</t>
  </si>
  <si>
    <t>000  0207  0000000  000  226</t>
  </si>
  <si>
    <t>000  0207  0000000  000  230</t>
  </si>
  <si>
    <t>000  0204  0000000  000  340</t>
  </si>
  <si>
    <t>000  0503  0000000  000  261</t>
  </si>
  <si>
    <t>текущий  ремонт иных объектов</t>
  </si>
  <si>
    <t>500/99</t>
  </si>
  <si>
    <t>000 500 099</t>
  </si>
  <si>
    <t>500/100</t>
  </si>
  <si>
    <t>000 500 100</t>
  </si>
  <si>
    <t>500/101</t>
  </si>
  <si>
    <t>ст. 600 "Выбытие финансовых активов"</t>
  </si>
  <si>
    <t>приобретение наглядных пособий, экспонатов и т.п.</t>
  </si>
  <si>
    <t>500/467</t>
  </si>
  <si>
    <t>000 500 467</t>
  </si>
  <si>
    <t>15/36</t>
  </si>
  <si>
    <t>15/37</t>
  </si>
  <si>
    <t>4/219</t>
  </si>
  <si>
    <t>4/220</t>
  </si>
  <si>
    <t>4/221</t>
  </si>
  <si>
    <t>4/222</t>
  </si>
  <si>
    <t>4/223</t>
  </si>
  <si>
    <t>000  0302  0000000  000  251</t>
  </si>
  <si>
    <t>000  1001  0000000  000  211</t>
  </si>
  <si>
    <t>000  0108  0000000  000  242</t>
  </si>
  <si>
    <t>000  0205  0000000  000  212</t>
  </si>
  <si>
    <t>10/255</t>
  </si>
  <si>
    <t>000  0605  0000000  000  210</t>
  </si>
  <si>
    <t>11/14</t>
  </si>
  <si>
    <t>11/15</t>
  </si>
  <si>
    <t>11/16</t>
  </si>
  <si>
    <t>000 500 343</t>
  </si>
  <si>
    <t>10/345</t>
  </si>
  <si>
    <t>10/346</t>
  </si>
  <si>
    <t>10/347</t>
  </si>
  <si>
    <t>0502</t>
  </si>
  <si>
    <t>000  0309  0000000  244  346</t>
  </si>
  <si>
    <t>бюджетные инвестиции</t>
  </si>
  <si>
    <t>Капитальный ремонт</t>
  </si>
  <si>
    <t>000  1005  0000000  000  261</t>
  </si>
  <si>
    <t>000  0400  0000000  000  251</t>
  </si>
  <si>
    <t>000 500 496</t>
  </si>
  <si>
    <t>500/497</t>
  </si>
  <si>
    <t>2/358</t>
  </si>
  <si>
    <t>000 500 235</t>
  </si>
  <si>
    <t>000  0303  0000000  000  320</t>
  </si>
  <si>
    <t>000  0603  0000000  000  240</t>
  </si>
  <si>
    <t>000  0700  0000000  000  223</t>
  </si>
  <si>
    <t>000  0412  0000000  000  262</t>
  </si>
  <si>
    <t>4/42</t>
  </si>
  <si>
    <t>000  0504  0000000  000  263</t>
  </si>
  <si>
    <t>000  0801  0000000  000  290</t>
  </si>
  <si>
    <t>000 500 310</t>
  </si>
  <si>
    <t>500/311</t>
  </si>
  <si>
    <t>000 500 311</t>
  </si>
  <si>
    <t>500/312</t>
  </si>
  <si>
    <t>500/285</t>
  </si>
  <si>
    <t>000  1302  0000000  000  210</t>
  </si>
  <si>
    <t>4/347</t>
  </si>
  <si>
    <t>4/348</t>
  </si>
  <si>
    <t>000  0300  0000000  000  290</t>
  </si>
  <si>
    <t>000  0300  0000000  000  300</t>
  </si>
  <si>
    <t>000  0203  0000000  000  210</t>
  </si>
  <si>
    <t>000  0203  0000000  000  212</t>
  </si>
  <si>
    <t>2/132</t>
  </si>
  <si>
    <t>4/131</t>
  </si>
  <si>
    <t>4/132</t>
  </si>
  <si>
    <t>4/133</t>
  </si>
  <si>
    <t>4/134</t>
  </si>
  <si>
    <t>4/135</t>
  </si>
  <si>
    <t>4/136</t>
  </si>
  <si>
    <t>Массовый спорт</t>
  </si>
  <si>
    <t>противопожарные мероприятия, связанные с содержанием имущества</t>
  </si>
  <si>
    <t>500/119</t>
  </si>
  <si>
    <t>4/398</t>
  </si>
  <si>
    <t>4/399</t>
  </si>
  <si>
    <t>4/400</t>
  </si>
  <si>
    <t>000  0111  0000000  000  000</t>
  </si>
  <si>
    <t>содержание и обслуживание объектов жилищно-коммунального хозяйства</t>
  </si>
  <si>
    <t>000  0109  0000000  000  211</t>
  </si>
  <si>
    <t>000  1003  0000000  321  262</t>
  </si>
  <si>
    <t>000  1102  0000000  540  251</t>
  </si>
  <si>
    <t>000  1105  0000000  000  223</t>
  </si>
  <si>
    <t>5/24</t>
  </si>
  <si>
    <t>5/25</t>
  </si>
  <si>
    <t>5/26</t>
  </si>
  <si>
    <t>000  0603  0000000  000  310</t>
  </si>
  <si>
    <t>000  0504  0000000  000  222</t>
  </si>
  <si>
    <t>000  0307  0000000  000  290</t>
  </si>
  <si>
    <t>2/305</t>
  </si>
  <si>
    <t>2/306</t>
  </si>
  <si>
    <t>2/307</t>
  </si>
  <si>
    <t>2/308</t>
  </si>
  <si>
    <t>000  0105  0000000  000  212</t>
  </si>
  <si>
    <t>ст. 213 "Начисления на выплаты по оплате труда"</t>
  </si>
  <si>
    <t>000 500 020</t>
  </si>
  <si>
    <t>ст. 221 "Услуги связи"</t>
  </si>
  <si>
    <t>000  1006  0000000  000  232</t>
  </si>
  <si>
    <t>000 500 151</t>
  </si>
  <si>
    <t>500/152</t>
  </si>
  <si>
    <t>000  0605  0000000  000  231</t>
  </si>
  <si>
    <t>000  0605  0000000  000  232</t>
  </si>
  <si>
    <t>Международные отношения и международное сотрудничество</t>
  </si>
  <si>
    <t>3/76</t>
  </si>
  <si>
    <t>000 500 141</t>
  </si>
  <si>
    <t>500/142</t>
  </si>
  <si>
    <t>10/31</t>
  </si>
  <si>
    <t>000 500 102</t>
  </si>
  <si>
    <t>000  1204  0000000  000  290</t>
  </si>
  <si>
    <t>000  0602  0000000  000  330</t>
  </si>
  <si>
    <t>000  0308  0000000  000  241</t>
  </si>
  <si>
    <t>6/130</t>
  </si>
  <si>
    <t>6/131</t>
  </si>
  <si>
    <t>000 500 239</t>
  </si>
  <si>
    <t>500/240</t>
  </si>
  <si>
    <t>000  0904  0000000  000  226</t>
  </si>
  <si>
    <t>0501…243</t>
  </si>
  <si>
    <t>Код дохода по КД</t>
  </si>
  <si>
    <t>000  0111  0000000  000  211</t>
  </si>
  <si>
    <t>000  1301  0000000  000  224</t>
  </si>
  <si>
    <t>2/407</t>
  </si>
  <si>
    <t>2/408</t>
  </si>
  <si>
    <t>Вооруженные Силы Российской Федерации</t>
  </si>
  <si>
    <t>4/5</t>
  </si>
  <si>
    <t>4/6</t>
  </si>
  <si>
    <t>4/7</t>
  </si>
  <si>
    <t>4/8</t>
  </si>
  <si>
    <t>4/9</t>
  </si>
  <si>
    <t>4/10</t>
  </si>
  <si>
    <t>4/11</t>
  </si>
  <si>
    <t>000  1402  0000000  000  232</t>
  </si>
  <si>
    <t>15/66</t>
  </si>
  <si>
    <t>4/349</t>
  </si>
  <si>
    <t>4/350</t>
  </si>
  <si>
    <t>иные работы, услуги по типовому проектированию, проектные и изыскательские работы</t>
  </si>
  <si>
    <t>500/151</t>
  </si>
  <si>
    <t>2/486</t>
  </si>
  <si>
    <t>2/487</t>
  </si>
  <si>
    <t>2/488</t>
  </si>
  <si>
    <t>000  0605  0000000  000  221</t>
  </si>
  <si>
    <t>3/186</t>
  </si>
  <si>
    <t>4/210</t>
  </si>
  <si>
    <t>000  0800  0000000  000  530</t>
  </si>
  <si>
    <t>Культура</t>
  </si>
  <si>
    <t>000  0801  0000000  000  000</t>
  </si>
  <si>
    <t>12/127</t>
  </si>
  <si>
    <t>12/128</t>
  </si>
  <si>
    <t>12/129</t>
  </si>
  <si>
    <t>12/130</t>
  </si>
  <si>
    <t>000  0113  0000000  000  252</t>
  </si>
  <si>
    <t>000  0201  0000000  000  253</t>
  </si>
  <si>
    <t>000  0708  0000000  000  223</t>
  </si>
  <si>
    <t>000  0708  0000000  000  224</t>
  </si>
  <si>
    <t>000  0903  0000000  000  212</t>
  </si>
  <si>
    <t>11/35</t>
  </si>
  <si>
    <t>11/36</t>
  </si>
  <si>
    <t>000  0207  0000000  000  225</t>
  </si>
  <si>
    <t>000  0109  0000000  000  240</t>
  </si>
  <si>
    <t>2/137</t>
  </si>
  <si>
    <t>2/138</t>
  </si>
  <si>
    <t>2/139</t>
  </si>
  <si>
    <t>000  1005  0000000  000  210</t>
  </si>
  <si>
    <t>6/47</t>
  </si>
  <si>
    <t>6/48</t>
  </si>
  <si>
    <t>6/49</t>
  </si>
  <si>
    <t>000  0602  0000000  000  232</t>
  </si>
  <si>
    <t>000  0602  0000000  000  240</t>
  </si>
  <si>
    <t>000  1201  0000000  000  240</t>
  </si>
  <si>
    <t>000  0903  0000000  000  225</t>
  </si>
  <si>
    <t>000  0903  0000000  000  226</t>
  </si>
  <si>
    <t>000  0902  0000000  000  530</t>
  </si>
  <si>
    <t>000  1402  0000000  000  200</t>
  </si>
  <si>
    <t>000  0103  0000000  000  310</t>
  </si>
  <si>
    <t>000  1203  0000000  000  242</t>
  </si>
  <si>
    <t>000  1203  0000000  000  250</t>
  </si>
  <si>
    <t>Фундаментальные исследования</t>
  </si>
  <si>
    <t>000  0201  0000000  000  211</t>
  </si>
  <si>
    <t>000  0907  0000000  000  251</t>
  </si>
  <si>
    <t>000 500 242</t>
  </si>
  <si>
    <t>500/419</t>
  </si>
  <si>
    <t>000 500 419</t>
  </si>
  <si>
    <t>000  1403  0000000  000  210</t>
  </si>
  <si>
    <t>000  1403  0000000  000  211</t>
  </si>
  <si>
    <t>000  0104  0000000  244  225</t>
  </si>
  <si>
    <t>000  0104  0000000  244  226</t>
  </si>
  <si>
    <t>8/171</t>
  </si>
  <si>
    <t>2/26</t>
  </si>
  <si>
    <t>2/27</t>
  </si>
  <si>
    <t>2/28</t>
  </si>
  <si>
    <t>2/29</t>
  </si>
  <si>
    <t>2/30</t>
  </si>
  <si>
    <t>2/31</t>
  </si>
  <si>
    <t>2/32</t>
  </si>
  <si>
    <t>2/33</t>
  </si>
  <si>
    <t>2/34</t>
  </si>
  <si>
    <t>000  0112  0000000  000  261</t>
  </si>
  <si>
    <t>6/318</t>
  </si>
  <si>
    <t>6/319</t>
  </si>
  <si>
    <t>6/320</t>
  </si>
  <si>
    <t>6/321</t>
  </si>
  <si>
    <t>6/322</t>
  </si>
  <si>
    <t>6/323</t>
  </si>
  <si>
    <t>6/324</t>
  </si>
  <si>
    <t>6/325</t>
  </si>
  <si>
    <t>6/326</t>
  </si>
  <si>
    <t>6/327</t>
  </si>
  <si>
    <t>6/328</t>
  </si>
  <si>
    <t>6/329</t>
  </si>
  <si>
    <t>6/330</t>
  </si>
  <si>
    <t>6/331</t>
  </si>
  <si>
    <t>6/332</t>
  </si>
  <si>
    <t>6/333</t>
  </si>
  <si>
    <t>6/334</t>
  </si>
  <si>
    <t>6/335</t>
  </si>
  <si>
    <t>6/336</t>
  </si>
  <si>
    <t>6/337</t>
  </si>
  <si>
    <t>6/338</t>
  </si>
  <si>
    <t>6/339</t>
  </si>
  <si>
    <t>6/340</t>
  </si>
  <si>
    <t>6/341</t>
  </si>
  <si>
    <t>6/342</t>
  </si>
  <si>
    <t>6/343</t>
  </si>
  <si>
    <t>6/344</t>
  </si>
  <si>
    <t>6/345</t>
  </si>
  <si>
    <t>6/346</t>
  </si>
  <si>
    <t>6/347</t>
  </si>
  <si>
    <t>6/348</t>
  </si>
  <si>
    <t>6/349</t>
  </si>
  <si>
    <t>6/350</t>
  </si>
  <si>
    <t>6/351</t>
  </si>
  <si>
    <t>6/352</t>
  </si>
  <si>
    <t>6/353</t>
  </si>
  <si>
    <t>6/354</t>
  </si>
  <si>
    <t>6/355</t>
  </si>
  <si>
    <t>6/356</t>
  </si>
  <si>
    <t>6/357</t>
  </si>
  <si>
    <t>6/358</t>
  </si>
  <si>
    <t>6/359</t>
  </si>
  <si>
    <t>6/360</t>
  </si>
  <si>
    <t>6/361</t>
  </si>
  <si>
    <t>6/362</t>
  </si>
  <si>
    <t>6/363</t>
  </si>
  <si>
    <t>6/364</t>
  </si>
  <si>
    <t>000  0704  0000000  000  242</t>
  </si>
  <si>
    <t>000  1006  0000000  000  330</t>
  </si>
  <si>
    <t>000  0111  0000000  000  232</t>
  </si>
  <si>
    <t>000  0100  0000000  000  263</t>
  </si>
  <si>
    <t>Прочие расходы</t>
  </si>
  <si>
    <t>000  0308  0000000  000  310</t>
  </si>
  <si>
    <t>000  0308  0000000  000  320</t>
  </si>
  <si>
    <t>000  0308  0000000  000  330</t>
  </si>
  <si>
    <t>000  0308  0000000  000  340</t>
  </si>
  <si>
    <t>12/153</t>
  </si>
  <si>
    <t>12/154</t>
  </si>
  <si>
    <t>12/155</t>
  </si>
  <si>
    <t>приобретение и изготовление бланочной продукции</t>
  </si>
  <si>
    <t>500/171</t>
  </si>
  <si>
    <t>000  0301  0000000  000  530</t>
  </si>
  <si>
    <t>000  1203  0000000  000  230</t>
  </si>
  <si>
    <t>000  0601  0000000  000  242</t>
  </si>
  <si>
    <t>000  1300  0000000  000  251</t>
  </si>
  <si>
    <t>000  0804  0000000  000  250</t>
  </si>
  <si>
    <t>4/319</t>
  </si>
  <si>
    <t>4/320</t>
  </si>
  <si>
    <t>000  0701  0000000  000  220</t>
  </si>
  <si>
    <t>500/454</t>
  </si>
  <si>
    <t>000 500 454</t>
  </si>
  <si>
    <t>000  0314  0000000  000  241</t>
  </si>
  <si>
    <t>000  0307  0000000  000  225</t>
  </si>
  <si>
    <t>000  1202  0000000  000  340</t>
  </si>
  <si>
    <t>000  1004  0000000  000  230</t>
  </si>
  <si>
    <t>000  0312  0000000  000  261</t>
  </si>
  <si>
    <t>000  0312  0000000  000  262</t>
  </si>
  <si>
    <t>2/24</t>
  </si>
  <si>
    <t>2/25</t>
  </si>
  <si>
    <t>000  0207  0000000  000  240</t>
  </si>
  <si>
    <t>000  1300  0000000  000  253</t>
  </si>
  <si>
    <t>000  1001  0000000  000  220</t>
  </si>
  <si>
    <t>000  0102  0000000  000  263</t>
  </si>
  <si>
    <t>000  0709  0000000  000  000</t>
  </si>
  <si>
    <t>000  0903  0000000  000  260</t>
  </si>
  <si>
    <t>000  0905  0000000  000  223</t>
  </si>
  <si>
    <t>3/256</t>
  </si>
  <si>
    <t>3/257</t>
  </si>
  <si>
    <t>3/258</t>
  </si>
  <si>
    <t>000  0307  0000000  000  263</t>
  </si>
  <si>
    <t>000  0306  0000000  000  330</t>
  </si>
  <si>
    <t>000  1002  0000000  000  240</t>
  </si>
  <si>
    <t>000  0700  0000000  000  240</t>
  </si>
  <si>
    <t>000  0304  0000000  000  224</t>
  </si>
  <si>
    <t>000  0305  0000000  000  252</t>
  </si>
  <si>
    <t>000  0906  0000000  000  210</t>
  </si>
  <si>
    <t>8/109</t>
  </si>
  <si>
    <t>9/109</t>
  </si>
  <si>
    <t>8/110</t>
  </si>
  <si>
    <t>9/110</t>
  </si>
  <si>
    <t>11/50</t>
  </si>
  <si>
    <t>11/51</t>
  </si>
  <si>
    <t>000  0703  0000000  000  212</t>
  </si>
  <si>
    <t>Расходы на фонд оплаты труда работникам учреждений</t>
  </si>
  <si>
    <t>23100</t>
  </si>
  <si>
    <t>000  0504  0000000  000  224</t>
  </si>
  <si>
    <t>000  0308  0000000  000  226</t>
  </si>
  <si>
    <t>000  0701  0000000  000  340</t>
  </si>
  <si>
    <t>3/167</t>
  </si>
  <si>
    <t>000  0901  0000000  000  226</t>
  </si>
  <si>
    <t>6/36</t>
  </si>
  <si>
    <t>6/37</t>
  </si>
  <si>
    <t>6/38</t>
  </si>
  <si>
    <t>6/39</t>
  </si>
  <si>
    <t>6/40</t>
  </si>
  <si>
    <t>000 500 260</t>
  </si>
  <si>
    <t>500/261</t>
  </si>
  <si>
    <t>12/331</t>
  </si>
  <si>
    <t>12/332</t>
  </si>
  <si>
    <t>12/333</t>
  </si>
  <si>
    <t>12/334</t>
  </si>
  <si>
    <t>12/335</t>
  </si>
  <si>
    <t>12/336</t>
  </si>
  <si>
    <t>12/337</t>
  </si>
  <si>
    <t>12/338</t>
  </si>
  <si>
    <t>12/339</t>
  </si>
  <si>
    <t>12/340</t>
  </si>
  <si>
    <t>12/341</t>
  </si>
  <si>
    <t>12/342</t>
  </si>
  <si>
    <t>12/343</t>
  </si>
  <si>
    <t>12/344</t>
  </si>
  <si>
    <t>12/345</t>
  </si>
  <si>
    <t>12/346</t>
  </si>
  <si>
    <t>12/347</t>
  </si>
  <si>
    <t>12/348</t>
  </si>
  <si>
    <t>12/349</t>
  </si>
  <si>
    <t>12/350</t>
  </si>
  <si>
    <t>12/351</t>
  </si>
  <si>
    <t>12/352</t>
  </si>
  <si>
    <t>12/353</t>
  </si>
  <si>
    <t>12/354</t>
  </si>
  <si>
    <t>12/355</t>
  </si>
  <si>
    <t>12/356</t>
  </si>
  <si>
    <t>12/357</t>
  </si>
  <si>
    <t>12/358</t>
  </si>
  <si>
    <t>12/359</t>
  </si>
  <si>
    <t>12/360</t>
  </si>
  <si>
    <t>12/361</t>
  </si>
  <si>
    <t>12/362</t>
  </si>
  <si>
    <t>12/363</t>
  </si>
  <si>
    <t>12/364</t>
  </si>
  <si>
    <t>12/365</t>
  </si>
  <si>
    <t>12/366</t>
  </si>
  <si>
    <t>12/367</t>
  </si>
  <si>
    <t>12/368</t>
  </si>
  <si>
    <t>12/369</t>
  </si>
  <si>
    <t>12/370</t>
  </si>
  <si>
    <t>12/371</t>
  </si>
  <si>
    <t>12/372</t>
  </si>
  <si>
    <t>12/373</t>
  </si>
  <si>
    <t>12/374</t>
  </si>
  <si>
    <t>12/375</t>
  </si>
  <si>
    <t>000  0601  0000000  000  262</t>
  </si>
  <si>
    <t>000  1103  0000000  000  260</t>
  </si>
  <si>
    <t>000  0110  0000000  000  252</t>
  </si>
  <si>
    <t>000  0908  0000000  000  263</t>
  </si>
  <si>
    <t>000  0903  0000000  000  240</t>
  </si>
  <si>
    <t>12/383</t>
  </si>
  <si>
    <t>12/384</t>
  </si>
  <si>
    <t>12/385</t>
  </si>
  <si>
    <t>228</t>
  </si>
  <si>
    <t>000  0313  0000000  000  500</t>
  </si>
  <si>
    <t>000  0313  0000000  000  530</t>
  </si>
  <si>
    <t>4/376</t>
  </si>
  <si>
    <t>4/377</t>
  </si>
  <si>
    <t>3/112</t>
  </si>
  <si>
    <t>8/289</t>
  </si>
  <si>
    <t>8/290</t>
  </si>
  <si>
    <t>8/291</t>
  </si>
  <si>
    <t>000  0800  0000000  000  251</t>
  </si>
  <si>
    <t>4/83</t>
  </si>
  <si>
    <t>15/24</t>
  </si>
  <si>
    <t>15/25</t>
  </si>
  <si>
    <t>15/26</t>
  </si>
  <si>
    <t>15/27</t>
  </si>
  <si>
    <t>15/28</t>
  </si>
  <si>
    <t>6/100</t>
  </si>
  <si>
    <t>6/101</t>
  </si>
  <si>
    <t>000  0602  0000000  000  213</t>
  </si>
  <si>
    <t>000  0205  0000000  000  242</t>
  </si>
  <si>
    <t>000  1401  0000000  000  260</t>
  </si>
  <si>
    <t>14/16</t>
  </si>
  <si>
    <t>4/126</t>
  </si>
  <si>
    <t>8/287</t>
  </si>
  <si>
    <t>8/288</t>
  </si>
  <si>
    <t>000  0504  0000000  000  226</t>
  </si>
  <si>
    <t>000  0111  0000000  000  260</t>
  </si>
  <si>
    <t>000 500 056</t>
  </si>
  <si>
    <t>500/57</t>
  </si>
  <si>
    <t>000 500 057</t>
  </si>
  <si>
    <t>500/73</t>
  </si>
  <si>
    <t>000  1201  0000000  000  220</t>
  </si>
  <si>
    <t>000  1203  0000000  000  261</t>
  </si>
  <si>
    <t>000  1203  0000000  000  262</t>
  </si>
  <si>
    <t>4/335</t>
  </si>
  <si>
    <t>500/17</t>
  </si>
  <si>
    <t>000 500 017</t>
  </si>
  <si>
    <t>4/341</t>
  </si>
  <si>
    <t>4/342</t>
  </si>
  <si>
    <t xml:space="preserve">  290</t>
  </si>
  <si>
    <t xml:space="preserve">  300</t>
  </si>
  <si>
    <t>3/98</t>
  </si>
  <si>
    <t>3/99</t>
  </si>
  <si>
    <t>3/100</t>
  </si>
  <si>
    <t>3/101</t>
  </si>
  <si>
    <t>3/102</t>
  </si>
  <si>
    <t>3/103</t>
  </si>
  <si>
    <t>3/104</t>
  </si>
  <si>
    <t>3/105</t>
  </si>
  <si>
    <t>3/106</t>
  </si>
  <si>
    <t>000  0707  0000000  000  320</t>
  </si>
  <si>
    <t>000  0209  0000000  000  000</t>
  </si>
  <si>
    <t>4/127</t>
  </si>
  <si>
    <t>000  0802  0000000  000  320</t>
  </si>
  <si>
    <t>000  0704  0000000  000  225</t>
  </si>
  <si>
    <t>000  0112  0000000  000  212</t>
  </si>
  <si>
    <t>000  0708  0000000  000  221</t>
  </si>
  <si>
    <t>000  0801  0000000  000  250</t>
  </si>
  <si>
    <t>выплата ежемесячного пособия на ребенка</t>
  </si>
  <si>
    <t>500/287</t>
  </si>
  <si>
    <t>000 500 287</t>
  </si>
  <si>
    <t>000 500 034</t>
  </si>
  <si>
    <t>000  0312  0000000  000  223</t>
  </si>
  <si>
    <t>000  1102  0000000  000  320</t>
  </si>
  <si>
    <t>9/10</t>
  </si>
  <si>
    <t>8/11</t>
  </si>
  <si>
    <t>9/11</t>
  </si>
  <si>
    <t>8/12</t>
  </si>
  <si>
    <t>9/12</t>
  </si>
  <si>
    <t>000  1004  0000000  000  213</t>
  </si>
  <si>
    <t>000  1004  0000000  000  220</t>
  </si>
  <si>
    <t>10/222</t>
  </si>
  <si>
    <t>000  0100  0000000  000  200</t>
  </si>
  <si>
    <t>000  0308  0000000  000  211</t>
  </si>
  <si>
    <t>000 500 236</t>
  </si>
  <si>
    <t>500/237</t>
  </si>
  <si>
    <t>4/474</t>
  </si>
  <si>
    <t>4/475</t>
  </si>
  <si>
    <t>000 500 391</t>
  </si>
  <si>
    <t>500/392</t>
  </si>
  <si>
    <t>000 500 392</t>
  </si>
  <si>
    <t>000  1302  0000000  000  530</t>
  </si>
  <si>
    <t>11/243</t>
  </si>
  <si>
    <t>00200 0000 0000</t>
  </si>
  <si>
    <t>126 000 000 000</t>
  </si>
  <si>
    <t>126 100 000 243</t>
  </si>
  <si>
    <t>000  0602  0000000  000  224</t>
  </si>
  <si>
    <t>000  0303  0000000  000  223</t>
  </si>
  <si>
    <t>000  0601  0000000  000  530</t>
  </si>
  <si>
    <t>500/485</t>
  </si>
  <si>
    <t>000 500 485</t>
  </si>
  <si>
    <t>500/486</t>
  </si>
  <si>
    <t>000  0804  0000000  000  241</t>
  </si>
  <si>
    <t>000  0604  0000000  000  320</t>
  </si>
  <si>
    <t>000  0604  0000000  000  330</t>
  </si>
  <si>
    <t>000  0604  0000000  000  340</t>
  </si>
  <si>
    <t>14/32</t>
  </si>
  <si>
    <t>14/33</t>
  </si>
  <si>
    <t>14/34</t>
  </si>
  <si>
    <t>000  1401  0000000  000  290</t>
  </si>
  <si>
    <t>000 500 403</t>
  </si>
  <si>
    <t>000  0312  0000000  000  310</t>
  </si>
  <si>
    <t>000  0312  0000000  000  320</t>
  </si>
  <si>
    <t>211 01</t>
  </si>
  <si>
    <t>000  1401  0000000  000  530</t>
  </si>
  <si>
    <t>Иные дотации</t>
  </si>
  <si>
    <t>000  1402  0000000  000  000</t>
  </si>
  <si>
    <t>000  1300  0000000  000  290</t>
  </si>
  <si>
    <t>000  0300  0000000  000  232</t>
  </si>
  <si>
    <t>000  0901  0000000  000  310</t>
  </si>
  <si>
    <t>000  1403  0000000  000  225</t>
  </si>
  <si>
    <t>000  1403  0000000  000  226</t>
  </si>
  <si>
    <t>000  0104  0000000  244  223</t>
  </si>
  <si>
    <t>000  0104  0000000  244  224</t>
  </si>
  <si>
    <t>000  0110  0000000  000  211</t>
  </si>
  <si>
    <t>000  0110  0000000  000  212</t>
  </si>
  <si>
    <t>000  0901  0000000  000  261</t>
  </si>
  <si>
    <t>000  0901  0000000  000  262</t>
  </si>
  <si>
    <t>10/254</t>
  </si>
  <si>
    <t>000  1003  0000000  000  251</t>
  </si>
  <si>
    <t>4/329</t>
  </si>
  <si>
    <t>4/330</t>
  </si>
  <si>
    <t>4/331</t>
  </si>
  <si>
    <t>4/332</t>
  </si>
  <si>
    <t>4/385</t>
  </si>
  <si>
    <t>4/386</t>
  </si>
  <si>
    <t>4/387</t>
  </si>
  <si>
    <t>4/388</t>
  </si>
  <si>
    <t>4/389</t>
  </si>
  <si>
    <t>4/390</t>
  </si>
  <si>
    <t>11/108</t>
  </si>
  <si>
    <t>11/109</t>
  </si>
  <si>
    <t>11/110</t>
  </si>
  <si>
    <t>000  0204  0000000  000  252</t>
  </si>
  <si>
    <t>000  1403  0000000  000  222</t>
  </si>
  <si>
    <t>8/350</t>
  </si>
  <si>
    <t>9/94</t>
  </si>
  <si>
    <t>000  0400  0000000  000  200</t>
  </si>
  <si>
    <t>000  0105  0000000  000  261</t>
  </si>
  <si>
    <t>000  0209  0000000  000  220</t>
  </si>
  <si>
    <t>11/123</t>
  </si>
  <si>
    <t>000  1403  0000000  000  240</t>
  </si>
  <si>
    <t>000  0705  0000000  000  260</t>
  </si>
  <si>
    <t>000  0705  0000000  000  261</t>
  </si>
  <si>
    <t>000  1005  0000000  000  252</t>
  </si>
  <si>
    <t>000  0100  0000000  000  230</t>
  </si>
  <si>
    <t>000  0204  0000000  000  261</t>
  </si>
  <si>
    <t>000  0204  0000000  000  262</t>
  </si>
  <si>
    <t>000  0801  0000000  000  200</t>
  </si>
  <si>
    <t>000  0801  0000000  000  210</t>
  </si>
  <si>
    <t>4/500</t>
  </si>
  <si>
    <t>4/501</t>
  </si>
  <si>
    <t>4/502</t>
  </si>
  <si>
    <t>4/503</t>
  </si>
  <si>
    <t>000  0704  0000000  000  530</t>
  </si>
  <si>
    <t>000  1103  0000000  000  320</t>
  </si>
  <si>
    <t>3/339</t>
  </si>
  <si>
    <t>000  1003  0000000  000  240</t>
  </si>
  <si>
    <t>000  1403  0000000  000  212</t>
  </si>
  <si>
    <t>000  1403  0000000  000  213</t>
  </si>
  <si>
    <t>000  0201  0000000  000  263</t>
  </si>
  <si>
    <t>000  0201  0000000  000  290</t>
  </si>
  <si>
    <t>000  0201  0000000  000  300</t>
  </si>
  <si>
    <t>8/87</t>
  </si>
  <si>
    <t>9/87</t>
  </si>
  <si>
    <t>8/88</t>
  </si>
  <si>
    <t>9/88</t>
  </si>
  <si>
    <t>8/89</t>
  </si>
  <si>
    <t>9/89</t>
  </si>
  <si>
    <t>8/90</t>
  </si>
  <si>
    <t>9/90</t>
  </si>
  <si>
    <t>8/91</t>
  </si>
  <si>
    <t>15/119</t>
  </si>
  <si>
    <t>Органы безопасности</t>
  </si>
  <si>
    <t>15/39</t>
  </si>
  <si>
    <t>15/40</t>
  </si>
  <si>
    <t>15/41</t>
  </si>
  <si>
    <t>000 500 416</t>
  </si>
  <si>
    <t>500/417</t>
  </si>
  <si>
    <t>000  0707  0000000  000  261</t>
  </si>
  <si>
    <t>000  0600  0000000  000  242</t>
  </si>
  <si>
    <t>000  0105  0000000  000  231</t>
  </si>
  <si>
    <t>000  1103  0000000  000  226</t>
  </si>
  <si>
    <t>000  1002  0000000  000  300</t>
  </si>
  <si>
    <t>10/73</t>
  </si>
  <si>
    <t>10/74</t>
  </si>
  <si>
    <t>10/75</t>
  </si>
  <si>
    <t>10/76</t>
  </si>
  <si>
    <t>000  0707  0000000  000  221</t>
  </si>
  <si>
    <t>000  0203  0000000  000  290</t>
  </si>
  <si>
    <t>000  0901  0000000  000  231</t>
  </si>
  <si>
    <t>000  0306  0000000  000  252</t>
  </si>
  <si>
    <t>000  0800  0000000  000  260</t>
  </si>
  <si>
    <t>000  0200  0000000  000  212</t>
  </si>
  <si>
    <t>10/333</t>
  </si>
  <si>
    <t>000  0101  0000000  000  263</t>
  </si>
  <si>
    <t>000  0101  0000000  000  290</t>
  </si>
  <si>
    <t>000  0300  0000000  000  330</t>
  </si>
  <si>
    <t>ст. 230 "Обслуживание государственного (муниципального) долга"</t>
  </si>
  <si>
    <t>500/235</t>
  </si>
  <si>
    <t>000  1200  0000000  000  263</t>
  </si>
  <si>
    <t>000  0905  0000000  000  230</t>
  </si>
  <si>
    <t>содержание и обслуживание объектов в сфере дорожного хозяйства</t>
  </si>
  <si>
    <t>3/96</t>
  </si>
  <si>
    <t>2/278</t>
  </si>
  <si>
    <t>Увеличение стоимости акций и иных форм участия в капитале</t>
  </si>
  <si>
    <t>000  0112  0000000  000  211</t>
  </si>
  <si>
    <t>000  0909  0000000  000  221</t>
  </si>
  <si>
    <t>000  0707  0000000  000  223</t>
  </si>
  <si>
    <t>000  0305  0000000  000  320</t>
  </si>
  <si>
    <t>2/244</t>
  </si>
  <si>
    <t>2/245</t>
  </si>
  <si>
    <t>2/246</t>
  </si>
  <si>
    <t>приобретение горюче-смазочных материалов</t>
  </si>
  <si>
    <t>500/495</t>
  </si>
  <si>
    <t>000 500 495</t>
  </si>
  <si>
    <t>500/496</t>
  </si>
  <si>
    <t>8/312</t>
  </si>
  <si>
    <t>8/313</t>
  </si>
  <si>
    <t>8/314</t>
  </si>
  <si>
    <t>8/315</t>
  </si>
  <si>
    <t>000  1103  0000000  000  310</t>
  </si>
  <si>
    <t>000  1402  0000000  000  340</t>
  </si>
  <si>
    <t>000  1000  0000000  000  200</t>
  </si>
  <si>
    <t>4/266</t>
  </si>
  <si>
    <t>4/267</t>
  </si>
  <si>
    <t>4/268</t>
  </si>
  <si>
    <t>3/132</t>
  </si>
  <si>
    <t>3/133</t>
  </si>
  <si>
    <t>9/106</t>
  </si>
  <si>
    <t>8/107</t>
  </si>
  <si>
    <t>11/228</t>
  </si>
  <si>
    <t>4/32</t>
  </si>
  <si>
    <t>000  0303  0000000  000  340</t>
  </si>
  <si>
    <t>000  0303  0000000  000  500</t>
  </si>
  <si>
    <t>000  1302  0000000  000  221</t>
  </si>
  <si>
    <t>000  1302  0000000  000  222</t>
  </si>
  <si>
    <t>000  1302  0000000  000  223</t>
  </si>
  <si>
    <t>000  0109  0000000  000  251</t>
  </si>
  <si>
    <t>11/216</t>
  </si>
  <si>
    <t>2/20</t>
  </si>
  <si>
    <t>000  1105  0000000  000  261</t>
  </si>
  <si>
    <t>000  0309  0000000  000  200</t>
  </si>
  <si>
    <t>3/231</t>
  </si>
  <si>
    <t>6/147</t>
  </si>
  <si>
    <t>6/148</t>
  </si>
  <si>
    <t>6/149</t>
  </si>
  <si>
    <t>6/150</t>
  </si>
  <si>
    <t>12/254</t>
  </si>
  <si>
    <t>12/255</t>
  </si>
  <si>
    <t>12/256</t>
  </si>
  <si>
    <t>12/257</t>
  </si>
  <si>
    <t>12/258</t>
  </si>
  <si>
    <t>12/259</t>
  </si>
  <si>
    <t>12/260</t>
  </si>
  <si>
    <t>12/261</t>
  </si>
  <si>
    <t>12/262</t>
  </si>
  <si>
    <t>12/263</t>
  </si>
  <si>
    <t>приобретение запасных и (или) составных частей для машин, оборудования, оргтехники, вычислительной техники и т.п.</t>
  </si>
  <si>
    <t>500/503</t>
  </si>
  <si>
    <t>000 500 503</t>
  </si>
  <si>
    <t>000  0605  0000000  000  220</t>
  </si>
  <si>
    <t>000  0708  0000000  000  000</t>
  </si>
  <si>
    <t>000  0903  0000000  000  220</t>
  </si>
  <si>
    <t>000  1001  0000000  000  213</t>
  </si>
  <si>
    <t>000  1003  0000000  000  220</t>
  </si>
  <si>
    <t>000  1003  0000000  000  221</t>
  </si>
  <si>
    <t>000  1004  0000000  000  212</t>
  </si>
  <si>
    <t>000  0301  0000000  000  240</t>
  </si>
  <si>
    <t>000  1301  0000000  000  212</t>
  </si>
  <si>
    <t>Прикладные научные исследования в области национальной безопасности и правоохранительной деятельности</t>
  </si>
  <si>
    <t>0502…811</t>
  </si>
  <si>
    <t>000 500 051</t>
  </si>
  <si>
    <t>500/52</t>
  </si>
  <si>
    <t>000 500 090</t>
  </si>
  <si>
    <t>000  0709  0000000  000  310</t>
  </si>
  <si>
    <t>000 500 321</t>
  </si>
  <si>
    <t>500/322</t>
  </si>
  <si>
    <t>000  0202  0000000  000  530</t>
  </si>
  <si>
    <t>000  0906  0000000  000  223</t>
  </si>
  <si>
    <t>3/218</t>
  </si>
  <si>
    <t>500/476</t>
  </si>
  <si>
    <t>2/330</t>
  </si>
  <si>
    <t>2/331</t>
  </si>
  <si>
    <t>2/332</t>
  </si>
  <si>
    <t>2/333</t>
  </si>
  <si>
    <t>2/334</t>
  </si>
  <si>
    <t>000  0903  0000000  000  263</t>
  </si>
  <si>
    <t>4/441</t>
  </si>
  <si>
    <t>областные</t>
  </si>
  <si>
    <t>федеральные</t>
  </si>
  <si>
    <t>4/269</t>
  </si>
  <si>
    <t>000  0314  0000000  000  261</t>
  </si>
  <si>
    <t>000  0103  0000000  000  222</t>
  </si>
  <si>
    <t>500/266</t>
  </si>
  <si>
    <t>000 500 266</t>
  </si>
  <si>
    <t>8/40</t>
  </si>
  <si>
    <t>9/40</t>
  </si>
  <si>
    <t>000  0106  0000000  000  223</t>
  </si>
  <si>
    <t>12/133</t>
  </si>
  <si>
    <t>12/134</t>
  </si>
  <si>
    <t>12/135</t>
  </si>
  <si>
    <t>000  0109  0000000  000  330</t>
  </si>
  <si>
    <t>000  0306  0000000  000  225</t>
  </si>
  <si>
    <t>6/218</t>
  </si>
  <si>
    <t>6/219</t>
  </si>
  <si>
    <t>6/220</t>
  </si>
  <si>
    <t>6/221</t>
  </si>
  <si>
    <t>6/222</t>
  </si>
  <si>
    <t>6/223</t>
  </si>
  <si>
    <t>6/224</t>
  </si>
  <si>
    <t>6/225</t>
  </si>
  <si>
    <t>6/226</t>
  </si>
  <si>
    <t>6/227</t>
  </si>
  <si>
    <t>6/228</t>
  </si>
  <si>
    <t>6/229</t>
  </si>
  <si>
    <t>6/230</t>
  </si>
  <si>
    <t>6/231</t>
  </si>
  <si>
    <t>6/232</t>
  </si>
  <si>
    <t>6/233</t>
  </si>
  <si>
    <t>6/234</t>
  </si>
  <si>
    <t>6/235</t>
  </si>
  <si>
    <t>6/236</t>
  </si>
  <si>
    <t>6/237</t>
  </si>
  <si>
    <t>6/238</t>
  </si>
  <si>
    <t>6/239</t>
  </si>
  <si>
    <t>6/240</t>
  </si>
  <si>
    <t>6/241</t>
  </si>
  <si>
    <t>6/242</t>
  </si>
  <si>
    <t>6/243</t>
  </si>
  <si>
    <t>6/244</t>
  </si>
  <si>
    <t>6/245</t>
  </si>
  <si>
    <t>6/246</t>
  </si>
  <si>
    <t>6/247</t>
  </si>
  <si>
    <t>6/248</t>
  </si>
  <si>
    <t>6/249</t>
  </si>
  <si>
    <t>6/250</t>
  </si>
  <si>
    <t>6/251</t>
  </si>
  <si>
    <t>6/252</t>
  </si>
  <si>
    <t>6/253</t>
  </si>
  <si>
    <t>6/254</t>
  </si>
  <si>
    <t>6/255</t>
  </si>
  <si>
    <t>Прикладные научные исследования в области общегосударственных вопросов</t>
  </si>
  <si>
    <t>000 500 251</t>
  </si>
  <si>
    <t>2/12</t>
  </si>
  <si>
    <t>2/13</t>
  </si>
  <si>
    <t>2/14</t>
  </si>
  <si>
    <t>10/55</t>
  </si>
  <si>
    <t>10/56</t>
  </si>
  <si>
    <t>2/251</t>
  </si>
  <si>
    <t>2/252</t>
  </si>
  <si>
    <t>2/253</t>
  </si>
  <si>
    <t>2/254</t>
  </si>
  <si>
    <t>2/255</t>
  </si>
  <si>
    <t>2/256</t>
  </si>
  <si>
    <t>2/257</t>
  </si>
  <si>
    <t>2/258</t>
  </si>
  <si>
    <t>2/259</t>
  </si>
  <si>
    <t>2/260</t>
  </si>
  <si>
    <t>500/265</t>
  </si>
  <si>
    <t>000  0907  0000000  000  223</t>
  </si>
  <si>
    <t>500/161</t>
  </si>
  <si>
    <t>000  0308  0000000  000  221</t>
  </si>
  <si>
    <t>оплата за проживание в жилых помещениях (найм жилого помещения)</t>
  </si>
  <si>
    <t>500/191</t>
  </si>
  <si>
    <r>
      <t xml:space="preserve">Занятость </t>
    </r>
    <r>
      <rPr>
        <b/>
        <sz val="8"/>
        <color indexed="10"/>
        <rFont val="Arial"/>
        <family val="2"/>
        <charset val="204"/>
      </rPr>
      <t>местная+обл</t>
    </r>
  </si>
  <si>
    <t>000  0307  0000000  000  300</t>
  </si>
  <si>
    <t>15/54</t>
  </si>
  <si>
    <t>15/55</t>
  </si>
  <si>
    <t>000  1200  0000000  000  260</t>
  </si>
  <si>
    <t>000  0307  0000000  000  232</t>
  </si>
  <si>
    <t>000  0307  0000000  000  240</t>
  </si>
  <si>
    <t xml:space="preserve">  261</t>
  </si>
  <si>
    <t>2/353</t>
  </si>
  <si>
    <t>000  0400  0000000  000  300</t>
  </si>
  <si>
    <t>000  0400  0000000  000  310</t>
  </si>
  <si>
    <t>2/64</t>
  </si>
  <si>
    <t>2/65</t>
  </si>
  <si>
    <t>8/152</t>
  </si>
  <si>
    <t>000  0800  0000000  000  261</t>
  </si>
  <si>
    <t>12/77</t>
  </si>
  <si>
    <t>12/78</t>
  </si>
  <si>
    <t>10/125</t>
  </si>
  <si>
    <t>10/126</t>
  </si>
  <si>
    <t>000  0801  0000000  000  241</t>
  </si>
  <si>
    <t>000  0801  0000000  000  242</t>
  </si>
  <si>
    <t>000  0308  0000000  000  212</t>
  </si>
  <si>
    <t>000  1403  0000000  000  253</t>
  </si>
  <si>
    <t>500/492</t>
  </si>
  <si>
    <t>000 500 127</t>
  </si>
  <si>
    <t>500/128</t>
  </si>
  <si>
    <t>000 500 128</t>
  </si>
  <si>
    <t>000  0909  0000000  000  212</t>
  </si>
  <si>
    <t>000  0909  0000000  000  213</t>
  </si>
  <si>
    <t>000  0909  0000000  000  220</t>
  </si>
  <si>
    <t>000  1006  0000000  000  320</t>
  </si>
  <si>
    <t>000  1302  0000000  000  251</t>
  </si>
  <si>
    <t>000  0503  0000000  000  210</t>
  </si>
  <si>
    <t>000  0503  0000000  000  211</t>
  </si>
  <si>
    <t>000 500 123</t>
  </si>
  <si>
    <t>500/124</t>
  </si>
  <si>
    <t>000 500 124</t>
  </si>
  <si>
    <t>500/46</t>
  </si>
  <si>
    <t>000  0309  0000000  000  250</t>
  </si>
  <si>
    <t>000  0309  0000000  000  261</t>
  </si>
  <si>
    <t>000  1002  0000000  000  221</t>
  </si>
  <si>
    <t>4/237</t>
  </si>
  <si>
    <t>500/480</t>
  </si>
  <si>
    <t>000 500 480</t>
  </si>
  <si>
    <t>000  0904  0000000  000  210</t>
  </si>
  <si>
    <t>10/89</t>
  </si>
  <si>
    <t>10/90</t>
  </si>
  <si>
    <t>10/91</t>
  </si>
  <si>
    <t>10/92</t>
  </si>
  <si>
    <t>10/93</t>
  </si>
  <si>
    <t>000  0209  0000000  000  500</t>
  </si>
  <si>
    <t>000  0109  0000000  000  210</t>
  </si>
  <si>
    <t>000  0601  0000000  000  500</t>
  </si>
  <si>
    <t>000  0600  0000000  000  230</t>
  </si>
  <si>
    <t>000  0600  0000000  000  231</t>
  </si>
  <si>
    <t>000  0605  0000000  000  262</t>
  </si>
  <si>
    <t>000  0700  0000000  000  262</t>
  </si>
  <si>
    <t>000  0108  0000000  000  222</t>
  </si>
  <si>
    <t>000  1200  0000000  000  210</t>
  </si>
  <si>
    <t>Пенсии, пособия, выплачиваемые организациями сектора государственного управления</t>
  </si>
  <si>
    <t>3/200</t>
  </si>
  <si>
    <t>3/201</t>
  </si>
  <si>
    <t>000  0703  0000000  000  223</t>
  </si>
  <si>
    <t>000  0501  0000000  000  340</t>
  </si>
  <si>
    <t>000  1104  0000000  000  263</t>
  </si>
  <si>
    <t>000  1104  0000000  000  290</t>
  </si>
  <si>
    <t>000  1104  0000000  000  300</t>
  </si>
  <si>
    <t>000  0207  0000000  000  220</t>
  </si>
  <si>
    <t>000  0301  0000000  000  223</t>
  </si>
  <si>
    <t>000  0502  0000000  811  244</t>
  </si>
  <si>
    <t>000  0408  0000000  811  244</t>
  </si>
  <si>
    <t xml:space="preserve">  244</t>
  </si>
  <si>
    <t>8/84</t>
  </si>
  <si>
    <t>000  0700  0000000  000  000</t>
  </si>
  <si>
    <t>000  0703  0000000  000  211</t>
  </si>
  <si>
    <t>000  0112  0000000  000  330</t>
  </si>
  <si>
    <t>000  0903  0000000  000  500</t>
  </si>
  <si>
    <t>000  0903  0000000  000  213</t>
  </si>
  <si>
    <t>000  1300  0000000  000  224</t>
  </si>
  <si>
    <t>возмещение стоимости гарантированного перечня услуг</t>
  </si>
  <si>
    <t>500/275</t>
  </si>
  <si>
    <t>8/95</t>
  </si>
  <si>
    <t>Итого 04</t>
  </si>
  <si>
    <t>Итого 05</t>
  </si>
  <si>
    <t>Итого 08</t>
  </si>
  <si>
    <t>Итого 10</t>
  </si>
  <si>
    <t>000  0602  0000000  000  221</t>
  </si>
  <si>
    <t>000  1006  0000000  000  240</t>
  </si>
  <si>
    <t>000  1006  0000000  000  241</t>
  </si>
  <si>
    <t>000  1006  0000000  000  242</t>
  </si>
  <si>
    <t>000  1105  0000000  000  262</t>
  </si>
  <si>
    <t>000  0313  0000000  000  224</t>
  </si>
  <si>
    <t>4/431</t>
  </si>
  <si>
    <t>000  0906  0000000  000  290</t>
  </si>
  <si>
    <t>000  0313  0000000  000  330</t>
  </si>
  <si>
    <t>000 500 044</t>
  </si>
  <si>
    <t>500/45</t>
  </si>
  <si>
    <t>12/18</t>
  </si>
  <si>
    <t>6/123</t>
  </si>
  <si>
    <t>6/124</t>
  </si>
  <si>
    <t>6/125</t>
  </si>
  <si>
    <t>6/126</t>
  </si>
  <si>
    <t>6/127</t>
  </si>
  <si>
    <t>12/90</t>
  </si>
  <si>
    <t>3/272</t>
  </si>
  <si>
    <t>3/273</t>
  </si>
  <si>
    <t>500/309</t>
  </si>
  <si>
    <t>000 500 309</t>
  </si>
  <si>
    <t>500/310</t>
  </si>
  <si>
    <t>000  0112  0000000  000  252</t>
  </si>
  <si>
    <t>000  0112  0000000  000  253</t>
  </si>
  <si>
    <t>500/30</t>
  </si>
  <si>
    <t>000  0602  0000000  000  253</t>
  </si>
  <si>
    <t>8/300</t>
  </si>
  <si>
    <t>8/301</t>
  </si>
  <si>
    <t>8/302</t>
  </si>
  <si>
    <t>000  1001  0000000  000  242</t>
  </si>
  <si>
    <t>6/393</t>
  </si>
  <si>
    <t>000  1300  0000000  000  241</t>
  </si>
  <si>
    <t>000  0600  0000000  000  251</t>
  </si>
  <si>
    <t>000  1004  0000000  000  252</t>
  </si>
  <si>
    <t>000  0105  0000000  000  330</t>
  </si>
  <si>
    <t>10/170</t>
  </si>
  <si>
    <t>10/171</t>
  </si>
  <si>
    <t>000  0908  0000000  000  232</t>
  </si>
  <si>
    <t>000 500 308</t>
  </si>
  <si>
    <t>000  0412  0000000  000  250</t>
  </si>
  <si>
    <t>4/340</t>
  </si>
  <si>
    <t>4/453</t>
  </si>
  <si>
    <t>000  0701  0000000  000  221</t>
  </si>
  <si>
    <t>000  0205  0000000  000  320</t>
  </si>
  <si>
    <t>000 500 497</t>
  </si>
  <si>
    <t>500/498</t>
  </si>
  <si>
    <t>000 500 498</t>
  </si>
  <si>
    <t>000  0113  0000000  000  000</t>
  </si>
  <si>
    <t>000  0113  0000000  000  200</t>
  </si>
  <si>
    <t>11/229</t>
  </si>
  <si>
    <t>11/230</t>
  </si>
  <si>
    <t>6/102</t>
  </si>
  <si>
    <t>6/103</t>
  </si>
  <si>
    <t>000  1300  0000000  000  242</t>
  </si>
  <si>
    <t>12520 0000 000</t>
  </si>
  <si>
    <t>000  0904  0000000  000  224</t>
  </si>
  <si>
    <t>000  0106  0000000  000  310</t>
  </si>
  <si>
    <t>000 500 231</t>
  </si>
  <si>
    <t>000  0201  0000000  000  330</t>
  </si>
  <si>
    <t>000  0201  0000000  000  340</t>
  </si>
  <si>
    <t>000  0906  0000000  000  240</t>
  </si>
  <si>
    <t>10/207</t>
  </si>
  <si>
    <t>10/208</t>
  </si>
  <si>
    <t>10/209</t>
  </si>
  <si>
    <t>10/210</t>
  </si>
  <si>
    <t>6/140</t>
  </si>
  <si>
    <t>6/141</t>
  </si>
  <si>
    <t>000  1300  0000000  000  213</t>
  </si>
  <si>
    <t>12/80</t>
  </si>
  <si>
    <t>Система исполнения наказаний</t>
  </si>
  <si>
    <t>контрольные цифры</t>
  </si>
  <si>
    <t>000  0307  0000000  000  211</t>
  </si>
  <si>
    <t>000  0307  0000000  000  212</t>
  </si>
  <si>
    <t>000  0313  0000000  000  225</t>
  </si>
  <si>
    <t>000  0301  0000000  000  222</t>
  </si>
  <si>
    <t>14/95</t>
  </si>
  <si>
    <t>14/96</t>
  </si>
  <si>
    <t>14/97</t>
  </si>
  <si>
    <t>6/151</t>
  </si>
  <si>
    <t>000  0113  0000000  851  291</t>
  </si>
  <si>
    <t>000  0113  0000000  852  291</t>
  </si>
  <si>
    <t>000  0113  0000000  853  292</t>
  </si>
  <si>
    <r>
      <t xml:space="preserve">000  0113  0000000 </t>
    </r>
    <r>
      <rPr>
        <sz val="8"/>
        <color indexed="10"/>
        <rFont val="Arial"/>
        <family val="2"/>
        <charset val="204"/>
      </rPr>
      <t xml:space="preserve"> 000</t>
    </r>
    <r>
      <rPr>
        <sz val="8"/>
        <color indexed="8"/>
        <rFont val="Arial"/>
        <family val="2"/>
        <charset val="204"/>
      </rPr>
      <t xml:space="preserve">  296</t>
    </r>
  </si>
  <si>
    <t>000  0209  0000000  000  200</t>
  </si>
  <si>
    <t>000  1105  0000000  000  222</t>
  </si>
  <si>
    <t>500/531</t>
  </si>
  <si>
    <t>10/16</t>
  </si>
  <si>
    <t>000 500 290</t>
  </si>
  <si>
    <t>000  1000  0000000  000  226</t>
  </si>
  <si>
    <t>000  1104  0000000  000  230</t>
  </si>
  <si>
    <t>000  0108  0000000  000  232</t>
  </si>
  <si>
    <t>000  0100  0000000  000  349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</si>
  <si>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</si>
  <si>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000  0306  0000000  000  221</t>
  </si>
  <si>
    <t>000  1201  0000000  000  210</t>
  </si>
  <si>
    <t>000  0605  0000000  000  300</t>
  </si>
  <si>
    <t>3/239</t>
  </si>
  <si>
    <t>3/240</t>
  </si>
  <si>
    <t>500/102</t>
  </si>
  <si>
    <t>9/126</t>
  </si>
  <si>
    <t>000  1104  0000000  000  000</t>
  </si>
  <si>
    <t>36 000- погаш. Кредита</t>
  </si>
  <si>
    <t>000 500 192</t>
  </si>
  <si>
    <t>000  1002  0000000  000  223</t>
  </si>
  <si>
    <t>8/292</t>
  </si>
  <si>
    <t>8/293</t>
  </si>
  <si>
    <t>8/294</t>
  </si>
  <si>
    <t>000  0908  0000000  000  242</t>
  </si>
  <si>
    <t>000  0103  0000000  000  230</t>
  </si>
  <si>
    <t>000  0200  0000000  000  000</t>
  </si>
  <si>
    <t>000  1003  0000000  000  290</t>
  </si>
  <si>
    <t>000  1003  0000000  000  300</t>
  </si>
  <si>
    <t>000  1003  0000000  000  310</t>
  </si>
  <si>
    <t>000  0303  0000000  000  212</t>
  </si>
  <si>
    <t>000  0703  0000000  000  225</t>
  </si>
  <si>
    <t>000  0304  0000000  000  251</t>
  </si>
  <si>
    <t>000  0101  0000000  000  500</t>
  </si>
  <si>
    <t>000  0100  0000000  000  300</t>
  </si>
  <si>
    <t>Увеличение стоимости основных средств</t>
  </si>
  <si>
    <t>000  0603  0000000  000  220</t>
  </si>
  <si>
    <t>500/372</t>
  </si>
  <si>
    <t>2/202</t>
  </si>
  <si>
    <t>2/203</t>
  </si>
  <si>
    <t>2/204</t>
  </si>
  <si>
    <t>2/205</t>
  </si>
  <si>
    <t>000  0104  0000000  000  210</t>
  </si>
  <si>
    <t>000  0400  0000000  244  228</t>
  </si>
  <si>
    <t>5/81</t>
  </si>
  <si>
    <t>000  0412  0000000  000  228</t>
  </si>
  <si>
    <t>000  0500  0000000  244  343</t>
  </si>
  <si>
    <t>000  0500  0000000  000  228</t>
  </si>
  <si>
    <t>3/300</t>
  </si>
  <si>
    <t>3/301</t>
  </si>
  <si>
    <t>000  0206  0000000  000  231</t>
  </si>
  <si>
    <t>2/196</t>
  </si>
  <si>
    <t>2/197</t>
  </si>
  <si>
    <t>500/125</t>
  </si>
  <si>
    <t>000 500 125</t>
  </si>
  <si>
    <t>000  0206  0000000  000  261</t>
  </si>
  <si>
    <t>4/245</t>
  </si>
  <si>
    <t>000  0103  0000000  000  261</t>
  </si>
  <si>
    <t>000  0108  0000000  000  251</t>
  </si>
  <si>
    <t>000  1301  0000000  000  225</t>
  </si>
  <si>
    <t>2/320</t>
  </si>
  <si>
    <t>000 500 526</t>
  </si>
  <si>
    <t>500/527</t>
  </si>
  <si>
    <t>15/11</t>
  </si>
  <si>
    <t>2/393</t>
  </si>
  <si>
    <t>000  1402  0000000  000  251</t>
  </si>
  <si>
    <r>
      <rPr>
        <b/>
        <sz val="8"/>
        <rFont val="Arial Cyr"/>
        <charset val="204"/>
      </rPr>
      <t xml:space="preserve">проектирование </t>
    </r>
    <r>
      <rPr>
        <sz val="8"/>
        <rFont val="Arial Cyr"/>
        <family val="2"/>
        <charset val="204"/>
      </rPr>
      <t xml:space="preserve"> сети автомобильных дорог общего пользования и искусственных сооружений на них</t>
    </r>
  </si>
  <si>
    <t>02535</t>
  </si>
  <si>
    <t>2/176</t>
  </si>
  <si>
    <t>2/177</t>
  </si>
  <si>
    <t>2/178</t>
  </si>
  <si>
    <t>000  0200  0000000  000  232</t>
  </si>
  <si>
    <t>000  0200  0000000  000  240</t>
  </si>
  <si>
    <t>000  0300  0000000  000  222</t>
  </si>
  <si>
    <t>000  0709  0000000  000  226</t>
  </si>
  <si>
    <t>000  0501  0000000  000  261</t>
  </si>
  <si>
    <t>000  1203  0000000  000  500</t>
  </si>
  <si>
    <t>000  0113  0000000  000  210</t>
  </si>
  <si>
    <t>000  0103  0000000  000  300</t>
  </si>
  <si>
    <t xml:space="preserve">Осуществление первичного воинского учета на территориях, где отсутствуют военные комиссариаты </t>
  </si>
  <si>
    <t>(ВУС)</t>
  </si>
  <si>
    <t>000  1402  0000000  000  211</t>
  </si>
  <si>
    <t>12/99</t>
  </si>
  <si>
    <t>12/100</t>
  </si>
  <si>
    <t>500/466</t>
  </si>
  <si>
    <t>000  0310  0000000  000  320</t>
  </si>
  <si>
    <t>000 500 265</t>
  </si>
  <si>
    <t>000  0113  0000000  000  500</t>
  </si>
  <si>
    <t>000  0108  0000000  000  230</t>
  </si>
  <si>
    <t>000  0108  0000000  000  231</t>
  </si>
  <si>
    <t>000  0706  0000000  000  262</t>
  </si>
  <si>
    <t>000  0206  0000000  000  211</t>
  </si>
  <si>
    <t>000  0311  0000000  000  240</t>
  </si>
  <si>
    <t>000  0311  0000000  000  241</t>
  </si>
  <si>
    <t>000  0909  0000000  000  230</t>
  </si>
  <si>
    <t>000  0705  0000000  000  262</t>
  </si>
  <si>
    <t>000  0502  0000000  000  242</t>
  </si>
  <si>
    <t>15/87</t>
  </si>
  <si>
    <t>15/88</t>
  </si>
  <si>
    <t>15/89</t>
  </si>
  <si>
    <t>000  0701  0000000  000  251</t>
  </si>
  <si>
    <t>000  0305  0000000  000  530</t>
  </si>
  <si>
    <t>000  0503  0000000  810  241</t>
  </si>
  <si>
    <t>000  0700  0000000  000  261</t>
  </si>
  <si>
    <t>03000 0000 000</t>
  </si>
  <si>
    <t>06100 0000 000</t>
  </si>
  <si>
    <t>6/408</t>
  </si>
  <si>
    <t>6/409</t>
  </si>
  <si>
    <t>6/410</t>
  </si>
  <si>
    <t>6/411</t>
  </si>
  <si>
    <t>6/412</t>
  </si>
  <si>
    <t>6/413</t>
  </si>
  <si>
    <t>6/414</t>
  </si>
  <si>
    <t>2/508</t>
  </si>
  <si>
    <t>000  0113  0000000  244  227</t>
  </si>
  <si>
    <t>2/509</t>
  </si>
  <si>
    <t>000  0113  0000000  244  228</t>
  </si>
  <si>
    <t>000  0200  0000000  244  346</t>
  </si>
  <si>
    <t>9/170</t>
  </si>
  <si>
    <t>000  0701  0000000  000  224</t>
  </si>
  <si>
    <t>000  0310  0000000  000  250</t>
  </si>
  <si>
    <t>000 500 421</t>
  </si>
  <si>
    <t>000  0800  0000000  000  330</t>
  </si>
  <si>
    <t>4/281</t>
  </si>
  <si>
    <t>4/282</t>
  </si>
  <si>
    <t>000  1201  0000000  000  223</t>
  </si>
  <si>
    <t>000  0304  0000000  000  225</t>
  </si>
  <si>
    <t>000  0304  0000000  000  226</t>
  </si>
  <si>
    <t>000  0203  0000000  000  320</t>
  </si>
  <si>
    <t>000  0701  0000000  000  330</t>
  </si>
  <si>
    <t>Другие вопросы в области национальной безопасности и правоохранительной деятельности</t>
  </si>
  <si>
    <t>12/101</t>
  </si>
  <si>
    <t>12/102</t>
  </si>
  <si>
    <t>Прочие выплаты</t>
  </si>
  <si>
    <t>текущий ремонт объектов в сфере дорожного хозяйства</t>
  </si>
  <si>
    <t>000  1403  0000000  000  242</t>
  </si>
  <si>
    <t>2/426</t>
  </si>
  <si>
    <t>2/427</t>
  </si>
  <si>
    <t>2/428</t>
  </si>
  <si>
    <t>4/283</t>
  </si>
  <si>
    <t>4/284</t>
  </si>
  <si>
    <t>000  0108  0000000  000  253</t>
  </si>
  <si>
    <t>000  0708  0000000  000  252</t>
  </si>
  <si>
    <t>000  0708  0000000  000  253</t>
  </si>
  <si>
    <t>9/123</t>
  </si>
  <si>
    <t>8/124</t>
  </si>
  <si>
    <t>9/124</t>
  </si>
  <si>
    <t>12/178</t>
  </si>
  <si>
    <t>12/179</t>
  </si>
  <si>
    <t>12/180</t>
  </si>
  <si>
    <t>12/181</t>
  </si>
  <si>
    <t>000  0801  0000000  243  225</t>
  </si>
  <si>
    <t>0801…243</t>
  </si>
  <si>
    <t>000 500 110</t>
  </si>
  <si>
    <t>000  0908  0000000  000  320</t>
  </si>
  <si>
    <t>Утверждено бюджеты  сельских поселений</t>
  </si>
  <si>
    <t>Исполнено по бюджетам сельских поселений</t>
  </si>
  <si>
    <t>000  1400  0000000  000  242</t>
  </si>
  <si>
    <t>0804,,,540</t>
  </si>
  <si>
    <t>000  0300  0000000  000  223</t>
  </si>
  <si>
    <t>6/110</t>
  </si>
  <si>
    <t>000  0905  0000000  000  251</t>
  </si>
  <si>
    <t>000  0204  0000000  000  000</t>
  </si>
  <si>
    <t>000  0204  0000000  000  200</t>
  </si>
  <si>
    <t>8/193</t>
  </si>
  <si>
    <t>11/193</t>
  </si>
  <si>
    <t>11/194</t>
  </si>
  <si>
    <t>000  0604  0000000  000  252</t>
  </si>
  <si>
    <t>000  0707  0000000  000  250</t>
  </si>
  <si>
    <t>000  1103  0000000  000  530</t>
  </si>
  <si>
    <t>000  1005  0000000  000  230</t>
  </si>
  <si>
    <t>000  0113  0000000  000  231</t>
  </si>
  <si>
    <t>000  0101  0000000  000  340</t>
  </si>
  <si>
    <t>3/128</t>
  </si>
  <si>
    <t>3/129</t>
  </si>
  <si>
    <t>000  0304  0000000  000  261</t>
  </si>
  <si>
    <t>3/54</t>
  </si>
  <si>
    <t>4/439</t>
  </si>
  <si>
    <t>4/440</t>
  </si>
  <si>
    <t>000  0306  0000000  000  300</t>
  </si>
  <si>
    <t>000  0306  0000000  000  310</t>
  </si>
  <si>
    <t>000  1105  0000000  000  260</t>
  </si>
  <si>
    <t>000 500 297</t>
  </si>
  <si>
    <t>500/298</t>
  </si>
  <si>
    <t>000  0803  0000000  000  261</t>
  </si>
  <si>
    <t>000  0208  0000000  000  241</t>
  </si>
  <si>
    <t>000  0305  0000000  000  223</t>
  </si>
  <si>
    <t>000  0202  0000000  000  226</t>
  </si>
  <si>
    <t>000  0313  0000000  000  220</t>
  </si>
  <si>
    <t>000  0313  0000000  000  221</t>
  </si>
  <si>
    <t>ст. 320 "Увеличение стоимости нематериальных активов"</t>
  </si>
  <si>
    <t>500/475</t>
  </si>
  <si>
    <t>000  1400  0000000  000  330</t>
  </si>
  <si>
    <t>Дефицит</t>
  </si>
  <si>
    <t>3/269</t>
  </si>
  <si>
    <t>3/270</t>
  </si>
  <si>
    <t>3/271</t>
  </si>
  <si>
    <t>8/102</t>
  </si>
  <si>
    <t>9/102</t>
  </si>
  <si>
    <t>8/103</t>
  </si>
  <si>
    <t>000  0602  0000000  000  230</t>
  </si>
  <si>
    <t>000  0602  0000000  000  231</t>
  </si>
  <si>
    <t>000  1301  0000000  000  223</t>
  </si>
  <si>
    <t>000  0112  0000000  000  223</t>
  </si>
  <si>
    <t>2/250</t>
  </si>
  <si>
    <t>0113…540</t>
  </si>
  <si>
    <t>000  0803  0000000  000  210</t>
  </si>
  <si>
    <t>000  0803  0000000  000  211</t>
  </si>
  <si>
    <t>000  0801  0000000  000  262</t>
  </si>
  <si>
    <t>6/181</t>
  </si>
  <si>
    <t>6/182</t>
  </si>
  <si>
    <t>000  0707  0000000  000  211</t>
  </si>
  <si>
    <t>000  1102  0000000  000  223</t>
  </si>
  <si>
    <t>000  0905  0000000  000  340</t>
  </si>
  <si>
    <t>000  0905  0000000  000  500</t>
  </si>
  <si>
    <t>000  0905  0000000  000  530</t>
  </si>
  <si>
    <t>500/342</t>
  </si>
  <si>
    <t>000  1104  0000000  000  211</t>
  </si>
  <si>
    <t>000  0310  0000000  000  251</t>
  </si>
  <si>
    <t>14/73</t>
  </si>
  <si>
    <t>14/74</t>
  </si>
  <si>
    <t>000  0902  0000000  000  251</t>
  </si>
  <si>
    <t>000  0907  0000000  000  225</t>
  </si>
  <si>
    <t>3/18</t>
  </si>
  <si>
    <t>000  1004  0000000  000  231</t>
  </si>
  <si>
    <t>000  0400  0000000  000  213</t>
  </si>
  <si>
    <t>Объем средств , выделенных из резервного фонда исполнительных органов государственной власти субъекта Российской Федерации (местных администраций)</t>
  </si>
  <si>
    <t>реконструкция и модернизация иного оборудованя</t>
  </si>
  <si>
    <t>500/455</t>
  </si>
  <si>
    <t>000 500 455</t>
  </si>
  <si>
    <t>500/456</t>
  </si>
  <si>
    <t>000  0605  0000000  000  500</t>
  </si>
  <si>
    <t>000  0802  0000000  000  232</t>
  </si>
  <si>
    <t>000  0412  0000000  000  224</t>
  </si>
  <si>
    <t>000  0108  0000000  000  250</t>
  </si>
  <si>
    <t>221</t>
  </si>
  <si>
    <t>000  1104  0000000  000  262</t>
  </si>
  <si>
    <t>17/29</t>
  </si>
  <si>
    <t>17/53</t>
  </si>
  <si>
    <t>17/64</t>
  </si>
  <si>
    <t>5/5</t>
  </si>
  <si>
    <t>5/6</t>
  </si>
  <si>
    <t>000  0207  0000000  000  211</t>
  </si>
  <si>
    <t>000 500 476</t>
  </si>
  <si>
    <t>15/77</t>
  </si>
  <si>
    <t>15/78</t>
  </si>
  <si>
    <t>2/186</t>
  </si>
  <si>
    <t>2/187</t>
  </si>
  <si>
    <t>000  0104  0000000  000  200</t>
  </si>
  <si>
    <t>500/145</t>
  </si>
  <si>
    <t>000 500 145</t>
  </si>
  <si>
    <t>000  0704  0000000  000  261</t>
  </si>
  <si>
    <t>000  1000  0000000  000  231</t>
  </si>
  <si>
    <t>000  0709  0000000  000  221</t>
  </si>
  <si>
    <t>000  0709  0000000  000  222</t>
  </si>
  <si>
    <t>Заработная плата</t>
  </si>
  <si>
    <t>000  0106  0000000  000  222</t>
  </si>
  <si>
    <t>Увеличение стоимости материальных запасов</t>
  </si>
  <si>
    <t>000  0100  0000000  000  340</t>
  </si>
  <si>
    <t>000  0900  0000000  000  253</t>
  </si>
  <si>
    <t>000  1002  0000000  000  290</t>
  </si>
  <si>
    <t>000  0305  0000000  000  262</t>
  </si>
  <si>
    <t>2/359</t>
  </si>
  <si>
    <t>2/360</t>
  </si>
  <si>
    <t>000  0412  0000000  000  300</t>
  </si>
  <si>
    <t>8/106</t>
  </si>
  <si>
    <t>12/86</t>
  </si>
  <si>
    <t>12/87</t>
  </si>
  <si>
    <t>12/88</t>
  </si>
  <si>
    <t>500/432</t>
  </si>
  <si>
    <t>000  1204  0000000  000  320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</si>
  <si>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</si>
  <si>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000 500 336</t>
  </si>
  <si>
    <t>000  1003  0000000  000  330</t>
  </si>
  <si>
    <t>000  1003  0000000  000  340</t>
  </si>
  <si>
    <t>000  1000  0000000  000  500</t>
  </si>
  <si>
    <t>000  1000  0000000  000  530</t>
  </si>
  <si>
    <t>000  0504  0000000  000  241</t>
  </si>
  <si>
    <t>Безвозмездные перечисления бюджетам</t>
  </si>
  <si>
    <t>12/9</t>
  </si>
  <si>
    <t>000  0802  0000000  000  224</t>
  </si>
  <si>
    <t>000  0802  0000000  000  225</t>
  </si>
  <si>
    <t>000  0200  0000000  000  290</t>
  </si>
  <si>
    <t>000  0200  0000000  000  300</t>
  </si>
  <si>
    <t>000  0202  0000000  000  263</t>
  </si>
  <si>
    <t>6/20</t>
  </si>
  <si>
    <t>8/303</t>
  </si>
  <si>
    <t>8/304</t>
  </si>
  <si>
    <t>8/305</t>
  </si>
  <si>
    <t>2/524</t>
  </si>
  <si>
    <t>2/525</t>
  </si>
  <si>
    <t>2/526</t>
  </si>
  <si>
    <t>2/527</t>
  </si>
  <si>
    <t>2/528</t>
  </si>
  <si>
    <t>2/529</t>
  </si>
  <si>
    <t>2/530</t>
  </si>
  <si>
    <t>000 500 281</t>
  </si>
  <si>
    <t>000  1301  0000000  000  000</t>
  </si>
  <si>
    <t>000  1301  0000000  000  200</t>
  </si>
  <si>
    <t>12/161</t>
  </si>
  <si>
    <t>12/162</t>
  </si>
  <si>
    <t>12/163</t>
  </si>
  <si>
    <t>12/164</t>
  </si>
  <si>
    <t>500/129</t>
  </si>
  <si>
    <t>000 500 129</t>
  </si>
  <si>
    <t>500/130</t>
  </si>
  <si>
    <t>9/16</t>
  </si>
  <si>
    <t>000  0106  0000000  000  252</t>
  </si>
  <si>
    <t>000 500 217</t>
  </si>
  <si>
    <r>
      <t xml:space="preserve">000  0801  0000000 </t>
    </r>
    <r>
      <rPr>
        <sz val="8"/>
        <color indexed="10"/>
        <rFont val="Arial"/>
        <family val="2"/>
        <charset val="204"/>
      </rPr>
      <t xml:space="preserve"> 000</t>
    </r>
    <r>
      <rPr>
        <sz val="8"/>
        <color indexed="8"/>
        <rFont val="Arial"/>
        <family val="2"/>
        <charset val="204"/>
      </rPr>
      <t xml:space="preserve">  296</t>
    </r>
  </si>
  <si>
    <r>
      <t xml:space="preserve">000  0801  0000000 </t>
    </r>
    <r>
      <rPr>
        <sz val="8"/>
        <color indexed="10"/>
        <rFont val="Arial"/>
        <family val="2"/>
        <charset val="204"/>
      </rPr>
      <t xml:space="preserve"> 244</t>
    </r>
    <r>
      <rPr>
        <sz val="8"/>
        <color indexed="8"/>
        <rFont val="Arial"/>
        <family val="2"/>
        <charset val="204"/>
      </rPr>
      <t xml:space="preserve">  296</t>
    </r>
  </si>
  <si>
    <t>000  0604  0000000  000  242</t>
  </si>
  <si>
    <t>000  0302  0000000  000  300</t>
  </si>
  <si>
    <t>4/374</t>
  </si>
  <si>
    <t>4/375</t>
  </si>
  <si>
    <t>8/38</t>
  </si>
  <si>
    <t>000  0109  0000000  000  290</t>
  </si>
  <si>
    <t>000  0109  0000000  000  300</t>
  </si>
  <si>
    <t>12/63</t>
  </si>
  <si>
    <t>000  0113  0000000  000  253</t>
  </si>
  <si>
    <t>000  0903  0000000  000  000</t>
  </si>
  <si>
    <t>служащие</t>
  </si>
  <si>
    <t>10/269</t>
  </si>
  <si>
    <t>000  0904  0000000  000  251</t>
  </si>
  <si>
    <t>000 500 223</t>
  </si>
  <si>
    <t>500/224</t>
  </si>
  <si>
    <t>000  0502  0000000  000  263</t>
  </si>
  <si>
    <t>11/244</t>
  </si>
  <si>
    <t>000  0601  0000000  000  221</t>
  </si>
  <si>
    <t>000  1401  0000000  000  000</t>
  </si>
  <si>
    <t>000  0909  0000000  000  500</t>
  </si>
  <si>
    <t>000 500 208</t>
  </si>
  <si>
    <t>500/209</t>
  </si>
  <si>
    <t>10/156</t>
  </si>
  <si>
    <t>15/65</t>
  </si>
  <si>
    <t>000  0502  0000000  000  290</t>
  </si>
  <si>
    <t>2/329</t>
  </si>
  <si>
    <t>000  1006  0000000  000  530</t>
  </si>
  <si>
    <t>000  0202  0000000  000  340</t>
  </si>
  <si>
    <t>000  0311  0000000  000  225</t>
  </si>
  <si>
    <t>000  0311  0000000  000  226</t>
  </si>
  <si>
    <t>000  0311  0000000  000  230</t>
  </si>
  <si>
    <t>10/194</t>
  </si>
  <si>
    <t>000  0802  0000000  000  242</t>
  </si>
  <si>
    <t>11/23</t>
  </si>
  <si>
    <t>11/24</t>
  </si>
  <si>
    <t>000  1403  0000000  000  310</t>
  </si>
  <si>
    <t>2/66</t>
  </si>
  <si>
    <t>6/22</t>
  </si>
  <si>
    <t>000  1003  0000000  000  200</t>
  </si>
  <si>
    <t>000  1301  0000000  000  210</t>
  </si>
  <si>
    <t>000  0700  0000000  000  211</t>
  </si>
  <si>
    <t xml:space="preserve">  222</t>
  </si>
  <si>
    <t>000  0705  0000000  000  212</t>
  </si>
  <si>
    <t>000  0803  0000000  000  242</t>
  </si>
  <si>
    <t>15/33</t>
  </si>
  <si>
    <t>2/198</t>
  </si>
  <si>
    <t>500/365</t>
  </si>
  <si>
    <t>8/308</t>
  </si>
  <si>
    <t>8/309</t>
  </si>
  <si>
    <t>8/310</t>
  </si>
  <si>
    <t>8/311</t>
  </si>
  <si>
    <t>4/273</t>
  </si>
  <si>
    <t>4/274</t>
  </si>
  <si>
    <t>4/275</t>
  </si>
  <si>
    <t>4/276</t>
  </si>
  <si>
    <t>000  0206  0000000  000  213</t>
  </si>
  <si>
    <t>000  0604  0000000  000  231</t>
  </si>
  <si>
    <t>000  0600  0000000  000  310</t>
  </si>
  <si>
    <t>000  0206  0000000  000  212</t>
  </si>
  <si>
    <t>000  0207  0000000  000  330</t>
  </si>
  <si>
    <t>000  0907  0000000  000  220</t>
  </si>
  <si>
    <t>ст. 500 "Поступление финансовых активов"</t>
  </si>
  <si>
    <t>500/535</t>
  </si>
  <si>
    <t>000  0804  0000000  000  213</t>
  </si>
  <si>
    <t>000  0314  0000000  000  530</t>
  </si>
  <si>
    <t>000  1400  0000000  000  320</t>
  </si>
  <si>
    <t>000  0303  0000000  000  300</t>
  </si>
  <si>
    <t>000  0501  0000000  630 242</t>
  </si>
  <si>
    <t>000  1402  0000000  000  310</t>
  </si>
  <si>
    <t>000  0100  0000000  000  530</t>
  </si>
  <si>
    <t>000  1101  0000000  000  330</t>
  </si>
  <si>
    <t>000  0400  0000000  000  241</t>
  </si>
  <si>
    <t>000  0400  0000000  000  242</t>
  </si>
  <si>
    <t>Общеэкономические вопросы</t>
  </si>
  <si>
    <t>000 500 238</t>
  </si>
  <si>
    <t>000  1302  0000000  000  250</t>
  </si>
  <si>
    <t>000  0706  0000000  000  340</t>
  </si>
  <si>
    <t>000  0412  0000000  000  222</t>
  </si>
  <si>
    <t>500/147</t>
  </si>
  <si>
    <t>000 500 147</t>
  </si>
  <si>
    <t>2/162</t>
  </si>
  <si>
    <t>2/163</t>
  </si>
  <si>
    <t>000  0306  0000000  000  290</t>
  </si>
  <si>
    <t>000  0101  0000000  000  223</t>
  </si>
  <si>
    <t>000  0502  0000000  000  330</t>
  </si>
  <si>
    <t>8/169</t>
  </si>
  <si>
    <t>000  0306  0000000  000  253</t>
  </si>
  <si>
    <t>4/270</t>
  </si>
  <si>
    <t>4/271</t>
  </si>
  <si>
    <t>ст. 224 "Арендная плата за пользование имуществом"</t>
  </si>
  <si>
    <t>500/63</t>
  </si>
  <si>
    <t>000 500 063</t>
  </si>
  <si>
    <t>500/64</t>
  </si>
  <si>
    <t>000  0409  0000000  000  222</t>
  </si>
  <si>
    <t>000  1104  0000000  000  210</t>
  </si>
  <si>
    <t>500/82</t>
  </si>
  <si>
    <t>6/93</t>
  </si>
  <si>
    <t>000  0702  0000000  000  225</t>
  </si>
  <si>
    <t>000  0308  0000000  000  250</t>
  </si>
  <si>
    <t>12/3</t>
  </si>
  <si>
    <t>12/4</t>
  </si>
  <si>
    <t>000  0107  0000000  000  530</t>
  </si>
  <si>
    <t>000  0107  0000000  000  241</t>
  </si>
  <si>
    <t>000 500 152</t>
  </si>
  <si>
    <t>500/153</t>
  </si>
  <si>
    <t>000  0701  0000000  000  223</t>
  </si>
  <si>
    <t>000  0310  0000000  000  210</t>
  </si>
  <si>
    <t>000  1400  0000000  000  240</t>
  </si>
  <si>
    <t>000  0204  0000000  000  224</t>
  </si>
  <si>
    <t>ст. 222 "Транспортные услуги"</t>
  </si>
  <si>
    <t>000  0904  0000000  000  261</t>
  </si>
  <si>
    <t>000  0904  0000000  000  262</t>
  </si>
  <si>
    <t>зарезервированные средства</t>
  </si>
  <si>
    <t>000  1200  0000000  000  232</t>
  </si>
  <si>
    <t>000  0804  0000000  000  224</t>
  </si>
  <si>
    <t>222</t>
  </si>
  <si>
    <t>223</t>
  </si>
  <si>
    <t>224</t>
  </si>
  <si>
    <t>225</t>
  </si>
  <si>
    <t>000  0802  0000000  000  212</t>
  </si>
  <si>
    <t>000  0601  0000000  000  250</t>
  </si>
  <si>
    <t>000  0601  0000000  000  251</t>
  </si>
  <si>
    <t>000  1202  0000000  000  260</t>
  </si>
  <si>
    <t>000  0102  0000000  000  210</t>
  </si>
  <si>
    <t>000 500 284</t>
  </si>
  <si>
    <t>000  0903  0000000  000  250</t>
  </si>
  <si>
    <t>10/182</t>
  </si>
  <si>
    <t>10/183</t>
  </si>
  <si>
    <t>10/184</t>
  </si>
  <si>
    <t>2/465</t>
  </si>
  <si>
    <t>000 500 367</t>
  </si>
  <si>
    <t>500/368</t>
  </si>
  <si>
    <t>000 500 368</t>
  </si>
  <si>
    <t>500/369</t>
  </si>
  <si>
    <t>000 500 369</t>
  </si>
  <si>
    <t>500/370</t>
  </si>
  <si>
    <t>000 500 370</t>
  </si>
  <si>
    <t>000  0308  0000000  000  213</t>
  </si>
  <si>
    <t>000  0400  0000000  000  320</t>
  </si>
  <si>
    <t>000  0400  0000000  000  330</t>
  </si>
  <si>
    <t>2/146</t>
  </si>
  <si>
    <t>2/147</t>
  </si>
  <si>
    <t>2/148</t>
  </si>
  <si>
    <t>000  0310  0000000  000  530</t>
  </si>
  <si>
    <t>000  0111  0000000  000  253</t>
  </si>
  <si>
    <t>Услуги связи</t>
  </si>
  <si>
    <t>000  0800  0000000  000  226</t>
  </si>
  <si>
    <t>000  0202  0000000  000  210</t>
  </si>
  <si>
    <t>000  0202  0000000  000  211</t>
  </si>
  <si>
    <t>000  0202  0000000  000  212</t>
  </si>
  <si>
    <t>приобретение оборудования для объектов социально-культурной сферы</t>
  </si>
  <si>
    <t>500/427</t>
  </si>
  <si>
    <t>000  0108  0000000  000  261</t>
  </si>
  <si>
    <t>000  0105  0000000  000  230</t>
  </si>
  <si>
    <t>2/480</t>
  </si>
  <si>
    <t>2/481</t>
  </si>
  <si>
    <t>000  0105  0000000  000  232</t>
  </si>
  <si>
    <t>2/276</t>
  </si>
  <si>
    <t>000  0302  0000000  000  330</t>
  </si>
  <si>
    <t>000  0302  0000000  000  340</t>
  </si>
  <si>
    <t>000  0104  0000000  000  231</t>
  </si>
  <si>
    <t>000  0104  0000000  000  232</t>
  </si>
  <si>
    <t>Получение кредитов от кредитных организаций бюджетами поселений в валюте РФ</t>
  </si>
  <si>
    <t>000  1203  0000000  000  221</t>
  </si>
  <si>
    <t>000  0205  0000000  000  223</t>
  </si>
  <si>
    <t>000  0204  0000000  000  223</t>
  </si>
  <si>
    <t>000  1401  0000000  000  232</t>
  </si>
  <si>
    <t>000  0311  0000000  000  260</t>
  </si>
  <si>
    <t>12/205</t>
  </si>
  <si>
    <t>000  0909  0000000  000  200</t>
  </si>
  <si>
    <t>12/123</t>
  </si>
  <si>
    <t>3/280</t>
  </si>
  <si>
    <t>000  1006  0000000  000  200</t>
  </si>
  <si>
    <t>000  1006  0000000  000  210</t>
  </si>
  <si>
    <t>000  1006  0000000  000  211</t>
  </si>
  <si>
    <t>10/267</t>
  </si>
  <si>
    <t>10/268</t>
  </si>
  <si>
    <t>000  1301  0000000  000  300</t>
  </si>
  <si>
    <t>000  0209  0000000  000  300</t>
  </si>
  <si>
    <t>8/93</t>
  </si>
  <si>
    <t>000 500 493</t>
  </si>
  <si>
    <t>500/494</t>
  </si>
  <si>
    <t>000  0108  0000000  000  290</t>
  </si>
  <si>
    <t>000  0501  0000000  000  251</t>
  </si>
  <si>
    <t>500/257</t>
  </si>
  <si>
    <t>6/143</t>
  </si>
  <si>
    <t>000  0112  0000000  000  222</t>
  </si>
  <si>
    <t>Прикладные научные исследования в области национальной обороны</t>
  </si>
  <si>
    <t>000  0208  0000000  000  000</t>
  </si>
  <si>
    <t>000  1002  0000000  000  225</t>
  </si>
  <si>
    <t>3/139</t>
  </si>
  <si>
    <t>3/140</t>
  </si>
  <si>
    <t>000  0702  0000000  000  242</t>
  </si>
  <si>
    <t>Общее образование</t>
  </si>
  <si>
    <t>000  0702  0000000  000  000</t>
  </si>
  <si>
    <t>000  0301  0000000  000  320</t>
  </si>
  <si>
    <t>000  0300  0000000  000  320</t>
  </si>
  <si>
    <t>2/160</t>
  </si>
  <si>
    <t>2/161</t>
  </si>
  <si>
    <t>уплата налогов</t>
  </si>
  <si>
    <t>500/319</t>
  </si>
  <si>
    <t>000  0206  0000000  000  500</t>
  </si>
  <si>
    <t>4/277</t>
  </si>
  <si>
    <t>000  0412  0000000  000  000</t>
  </si>
  <si>
    <t>000  1201  0000000  000  290</t>
  </si>
  <si>
    <t>000  0504  0000000  000  250</t>
  </si>
  <si>
    <t>000  0103  0000000  000  220</t>
  </si>
  <si>
    <t>10/59</t>
  </si>
  <si>
    <t>3/42</t>
  </si>
  <si>
    <t>3/43</t>
  </si>
  <si>
    <t>3/44</t>
  </si>
  <si>
    <t>3/45</t>
  </si>
  <si>
    <t>3/46</t>
  </si>
  <si>
    <t>3/47</t>
  </si>
  <si>
    <t>3/48</t>
  </si>
  <si>
    <t>3/49</t>
  </si>
  <si>
    <t>9/103</t>
  </si>
  <si>
    <t>8/104</t>
  </si>
  <si>
    <t>2/335</t>
  </si>
  <si>
    <t>2/185</t>
  </si>
  <si>
    <t>000  0801  0000000  000  231</t>
  </si>
  <si>
    <t>12/56</t>
  </si>
  <si>
    <t>4/73</t>
  </si>
  <si>
    <t>4/74</t>
  </si>
  <si>
    <t>10/22</t>
  </si>
  <si>
    <t>10/23</t>
  </si>
  <si>
    <t>000  0310  0000000  000  261</t>
  </si>
  <si>
    <t>000  1403  0000000  000  224</t>
  </si>
  <si>
    <t>000  0108  0000000  000  240</t>
  </si>
  <si>
    <t>000  0704  0000000  000  500</t>
  </si>
  <si>
    <t>000  0105  0000000  000  223</t>
  </si>
  <si>
    <t>000  0100  0000000  000  211</t>
  </si>
  <si>
    <t>2/392</t>
  </si>
  <si>
    <t>000  0901  0000000  000  213</t>
  </si>
  <si>
    <t>8/242</t>
  </si>
  <si>
    <t>000 500 300</t>
  </si>
  <si>
    <t>2/419</t>
  </si>
  <si>
    <t>9/77</t>
  </si>
  <si>
    <t>8/78</t>
  </si>
  <si>
    <t>000  0709  0000000  000  232</t>
  </si>
  <si>
    <t>12/47</t>
  </si>
  <si>
    <t>000  0409  0000000  000  330</t>
  </si>
  <si>
    <t>000  1300  0000000  000  252</t>
  </si>
  <si>
    <t>000  0112  0000000  000  240</t>
  </si>
  <si>
    <t>000  0409  0000000  000  252</t>
  </si>
  <si>
    <t>000  0409  0000000  000  253</t>
  </si>
  <si>
    <t>000  1301  0000000  000  320</t>
  </si>
  <si>
    <t>9/132</t>
  </si>
  <si>
    <t>8/133</t>
  </si>
  <si>
    <t>9/133</t>
  </si>
  <si>
    <t>Органы пограничной службы</t>
  </si>
  <si>
    <t>8/250</t>
  </si>
  <si>
    <t>000  0108  0000000  000  223</t>
  </si>
  <si>
    <t>2/206</t>
  </si>
  <si>
    <t>2/207</t>
  </si>
  <si>
    <t>2/208</t>
  </si>
  <si>
    <t>000  0906  0000000  000  252</t>
  </si>
  <si>
    <t>000  0906  0000000  000  253</t>
  </si>
  <si>
    <t>000  0906  0000000  000  260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</si>
  <si>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</si>
  <si>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22500</t>
  </si>
  <si>
    <t>246</t>
  </si>
  <si>
    <t>244</t>
  </si>
  <si>
    <t>000  0109  0000000  000  220</t>
  </si>
  <si>
    <t>9/167</t>
  </si>
  <si>
    <t>000  0205  0000000  000  290</t>
  </si>
  <si>
    <t>000  0205  0000000  000  300</t>
  </si>
  <si>
    <t>000  0706  0000000  000  200</t>
  </si>
  <si>
    <t>4/84</t>
  </si>
  <si>
    <t>000  1400  0000000  000  262</t>
  </si>
  <si>
    <t>3/213</t>
  </si>
  <si>
    <t>3/214</t>
  </si>
  <si>
    <t>3/215</t>
  </si>
  <si>
    <t>3/216</t>
  </si>
  <si>
    <t>3/217</t>
  </si>
  <si>
    <t>500/490</t>
  </si>
  <si>
    <t>4/137</t>
  </si>
  <si>
    <t>14/91</t>
  </si>
  <si>
    <t>000  0700  0000000  000  263</t>
  </si>
  <si>
    <t>2/469</t>
  </si>
  <si>
    <t>2/470</t>
  </si>
  <si>
    <t>2/471</t>
  </si>
  <si>
    <t>14/78</t>
  </si>
  <si>
    <t>6/66</t>
  </si>
  <si>
    <t>000 500 513</t>
  </si>
  <si>
    <t>500/514</t>
  </si>
  <si>
    <t>000  0100  0000000  000  261</t>
  </si>
  <si>
    <t>3/192</t>
  </si>
  <si>
    <t>3/193</t>
  </si>
  <si>
    <t>3/194</t>
  </si>
  <si>
    <t>3/195</t>
  </si>
  <si>
    <t>3/196</t>
  </si>
  <si>
    <t>000  1000  0000000  000  224</t>
  </si>
  <si>
    <t>12/20</t>
  </si>
  <si>
    <t>12/21</t>
  </si>
  <si>
    <t>12/22</t>
  </si>
  <si>
    <t>000 500 153</t>
  </si>
  <si>
    <t>000  0707  0000000  000  212</t>
  </si>
  <si>
    <t>000  0102  0000000  000  530</t>
  </si>
  <si>
    <t>000  1200  0000000  000  320</t>
  </si>
  <si>
    <t>000  0208  0000000  000  224</t>
  </si>
  <si>
    <t>11/138</t>
  </si>
  <si>
    <t>11/139</t>
  </si>
  <si>
    <t>11/140</t>
  </si>
  <si>
    <t>11/141</t>
  </si>
  <si>
    <t>11/142</t>
  </si>
  <si>
    <t>11/143</t>
  </si>
  <si>
    <t>500/473</t>
  </si>
  <si>
    <t>000 500 473</t>
  </si>
  <si>
    <t>500/474</t>
  </si>
  <si>
    <t>000 500 474</t>
  </si>
  <si>
    <t>4/357</t>
  </si>
  <si>
    <t>000  1400  0000000  000  250</t>
  </si>
  <si>
    <t>500/534</t>
  </si>
  <si>
    <t>000  0104  0000000  000  290</t>
  </si>
  <si>
    <t>000  0103  0000000  000  226</t>
  </si>
  <si>
    <t>3/277</t>
  </si>
  <si>
    <t>3/278</t>
  </si>
  <si>
    <t>000  1200  0000000  000  261</t>
  </si>
  <si>
    <t>000  0209  0000000  000  210</t>
  </si>
  <si>
    <t>000  0902  0000000  000  226</t>
  </si>
  <si>
    <t>000  0109  0000000  000  231</t>
  </si>
  <si>
    <t>4/171</t>
  </si>
  <si>
    <t>9/1</t>
  </si>
  <si>
    <t>8/2</t>
  </si>
  <si>
    <t>9/2</t>
  </si>
  <si>
    <t>8/3</t>
  </si>
  <si>
    <t>9/3</t>
  </si>
  <si>
    <t>8/4</t>
  </si>
  <si>
    <t>9/4</t>
  </si>
  <si>
    <t>8/5</t>
  </si>
  <si>
    <t>9/5</t>
  </si>
  <si>
    <t>000  0107  0000000  000  260</t>
  </si>
  <si>
    <r>
      <t xml:space="preserve">000  0801  0000000 </t>
    </r>
    <r>
      <rPr>
        <sz val="8"/>
        <color indexed="10"/>
        <rFont val="Arial"/>
        <family val="2"/>
        <charset val="204"/>
      </rPr>
      <t xml:space="preserve"> 831</t>
    </r>
    <r>
      <rPr>
        <sz val="8"/>
        <color indexed="8"/>
        <rFont val="Arial"/>
        <family val="2"/>
        <charset val="204"/>
      </rPr>
      <t xml:space="preserve">  296</t>
    </r>
  </si>
  <si>
    <r>
      <t xml:space="preserve">000  0801  0000000  </t>
    </r>
    <r>
      <rPr>
        <sz val="8"/>
        <color indexed="10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297</t>
    </r>
  </si>
  <si>
    <t>000  0801  0000000  831  297</t>
  </si>
  <si>
    <t>000  0801  0000000  853  297</t>
  </si>
  <si>
    <t>000  0801  0000000  244  343</t>
  </si>
  <si>
    <t>000  0801  0000000  244  344</t>
  </si>
  <si>
    <t>000  0801  0000000  244  346</t>
  </si>
  <si>
    <t>000  0801  0000000  000  347</t>
  </si>
  <si>
    <t>000  0801  0000000  244  349</t>
  </si>
  <si>
    <t>9/63</t>
  </si>
  <si>
    <t>9/68</t>
  </si>
  <si>
    <t>12/211</t>
  </si>
  <si>
    <t>12/212</t>
  </si>
  <si>
    <t>12/213</t>
  </si>
  <si>
    <t>12/214</t>
  </si>
  <si>
    <t>12/215</t>
  </si>
  <si>
    <t>12/216</t>
  </si>
  <si>
    <t>000  0501  0000000  000  223</t>
  </si>
  <si>
    <t>10/32</t>
  </si>
  <si>
    <t>10/33</t>
  </si>
  <si>
    <t>000  0111  0000000  000  225</t>
  </si>
  <si>
    <t>6/183</t>
  </si>
  <si>
    <t>6/184</t>
  </si>
  <si>
    <t>6/185</t>
  </si>
  <si>
    <t>000  0702  0000000  000  232</t>
  </si>
  <si>
    <t>000  0706  0000000  000  300</t>
  </si>
  <si>
    <t>000  1300  0000000  000  230</t>
  </si>
  <si>
    <t>000  1002  0000000  000  263</t>
  </si>
  <si>
    <t>000  1401  0000000  000  320</t>
  </si>
  <si>
    <t>000  1401  0000000  000  330</t>
  </si>
  <si>
    <t>3/306</t>
  </si>
  <si>
    <t>3/307</t>
  </si>
  <si>
    <t>000  0600  0000000  000  240</t>
  </si>
  <si>
    <t>11/84</t>
  </si>
  <si>
    <t>000  0906  0000000  000  212</t>
  </si>
  <si>
    <t>000  1004  0000000  000  222</t>
  </si>
  <si>
    <t>10/244</t>
  </si>
  <si>
    <t>000  0700  0000000  000  210</t>
  </si>
  <si>
    <t>000  0206  0000000  000  224</t>
  </si>
  <si>
    <t>000  1002  0000000  000  222</t>
  </si>
  <si>
    <t>0501,,,244</t>
  </si>
  <si>
    <t>000 500 312</t>
  </si>
  <si>
    <t>000  0103  0000000  000  262</t>
  </si>
  <si>
    <t>000  1300  0000000  000  222</t>
  </si>
  <si>
    <t>000  1000  0000000  000  211</t>
  </si>
  <si>
    <t>000  0409  0000000  000  220</t>
  </si>
  <si>
    <t>000  0409  0000000  000  221</t>
  </si>
  <si>
    <t>000  0200  0000000  000  263</t>
  </si>
  <si>
    <t>000  1401  0000000  000  200</t>
  </si>
  <si>
    <t>15/38</t>
  </si>
  <si>
    <t>000  0304  0000000  000  253</t>
  </si>
  <si>
    <t>000  0905  0000000  000  290</t>
  </si>
  <si>
    <t>000  0905  0000000  000  300</t>
  </si>
  <si>
    <t>500/334</t>
  </si>
  <si>
    <t>000 500 334</t>
  </si>
  <si>
    <t>000  0113  0000000  880  290</t>
  </si>
  <si>
    <t>000  0109  0000000  000  230</t>
  </si>
  <si>
    <t>000 500 540</t>
  </si>
  <si>
    <t>500/126</t>
  </si>
  <si>
    <t>000 500 126</t>
  </si>
  <si>
    <t>500/127</t>
  </si>
  <si>
    <t>000  0700  0000000  000  250</t>
  </si>
  <si>
    <t>000  0700  0000000  000  251</t>
  </si>
  <si>
    <t>000  0205  0000000  000  232</t>
  </si>
  <si>
    <t>2/173</t>
  </si>
  <si>
    <t>2/174</t>
  </si>
  <si>
    <t>2/175</t>
  </si>
  <si>
    <t>3/162</t>
  </si>
  <si>
    <t>3/163</t>
  </si>
  <si>
    <t>3/164</t>
  </si>
  <si>
    <t>3/165</t>
  </si>
  <si>
    <t>3/166</t>
  </si>
  <si>
    <t>000 500 001</t>
  </si>
  <si>
    <t>500/121</t>
  </si>
  <si>
    <t>000 500 121</t>
  </si>
  <si>
    <t>11/6</t>
  </si>
  <si>
    <t>11/7</t>
  </si>
  <si>
    <t>000  1200  0000000  000  340</t>
  </si>
  <si>
    <t>24000 0000 000</t>
  </si>
  <si>
    <t>10/127</t>
  </si>
  <si>
    <t>000 500 390</t>
  </si>
  <si>
    <t>000  0310  0000000  000  212</t>
  </si>
  <si>
    <t>8/196</t>
  </si>
  <si>
    <t>8/197</t>
  </si>
  <si>
    <t>8/198</t>
  </si>
  <si>
    <t>8/199</t>
  </si>
  <si>
    <t>000 500 069</t>
  </si>
  <si>
    <t>Расходы бюджета - ИТОГО</t>
  </si>
  <si>
    <t>000  9600  0000000  000  000</t>
  </si>
  <si>
    <t>Общегосударственные вопросы</t>
  </si>
  <si>
    <t>4/463</t>
  </si>
  <si>
    <t>4/464</t>
  </si>
  <si>
    <t>4/465</t>
  </si>
  <si>
    <t>000  0310  0000000  000  200</t>
  </si>
  <si>
    <t>000  1100  0000000  000  221</t>
  </si>
  <si>
    <t>000  0309  0000000  000  232</t>
  </si>
  <si>
    <t>000  0909  0000000  000  210</t>
  </si>
  <si>
    <t>000  0300  0000000  000  340</t>
  </si>
  <si>
    <t>содержание и обслуживание объектов социально-культурной сферы</t>
  </si>
  <si>
    <t>500/103</t>
  </si>
  <si>
    <t>000  0106  0000000  000  241</t>
  </si>
  <si>
    <t>3/250</t>
  </si>
  <si>
    <t>000  0900  0000000  000  251</t>
  </si>
  <si>
    <t>000  1300  0000000  000  231</t>
  </si>
  <si>
    <t>000  0907  0000000  000  253</t>
  </si>
  <si>
    <t>12/117</t>
  </si>
  <si>
    <t>3/86</t>
  </si>
  <si>
    <t>3/87</t>
  </si>
  <si>
    <t>3/88</t>
  </si>
  <si>
    <t>3/89</t>
  </si>
  <si>
    <t>3/90</t>
  </si>
  <si>
    <t>3/91</t>
  </si>
  <si>
    <t>3/92</t>
  </si>
  <si>
    <t>3/93</t>
  </si>
  <si>
    <t>000  0113  0000000  540  251</t>
  </si>
  <si>
    <t>000  0605  0000000  000  240</t>
  </si>
  <si>
    <t>3/151</t>
  </si>
  <si>
    <t>3/152</t>
  </si>
  <si>
    <t>000  1005  0000000  000  212</t>
  </si>
  <si>
    <t>000  1300  0000000  000  262</t>
  </si>
  <si>
    <t>000  1204  0000000  000  000</t>
  </si>
  <si>
    <t>000  1204  0000000  000  200</t>
  </si>
  <si>
    <t>000  1204  0000000  000  210</t>
  </si>
  <si>
    <t>000 500 527</t>
  </si>
  <si>
    <t>500/528</t>
  </si>
  <si>
    <t>000  0312  0000000  000  530</t>
  </si>
  <si>
    <t>4/461</t>
  </si>
  <si>
    <t>4/462</t>
  </si>
  <si>
    <t>000  0700  0000000  000  230</t>
  </si>
  <si>
    <t>2/285</t>
  </si>
  <si>
    <t>2/286</t>
  </si>
  <si>
    <t>11/218</t>
  </si>
  <si>
    <t>11/219</t>
  </si>
  <si>
    <t>11/220</t>
  </si>
  <si>
    <t>12/71</t>
  </si>
  <si>
    <t>12/72</t>
  </si>
  <si>
    <t>12/73</t>
  </si>
  <si>
    <t>12/74</t>
  </si>
  <si>
    <t>12/75</t>
  </si>
  <si>
    <t>6/384</t>
  </si>
  <si>
    <t>6/385</t>
  </si>
  <si>
    <t>6/386</t>
  </si>
  <si>
    <t>6/387</t>
  </si>
  <si>
    <t>6/388</t>
  </si>
  <si>
    <t>6/389</t>
  </si>
  <si>
    <t>6/390</t>
  </si>
  <si>
    <t>6/391</t>
  </si>
  <si>
    <t>6/392</t>
  </si>
  <si>
    <t>000  1001  0000000  000  300</t>
  </si>
  <si>
    <t>000  0108  0000000  000  530</t>
  </si>
  <si>
    <t>000  0105  0000000  000  224</t>
  </si>
  <si>
    <t>расходы органов государственной власти субъекта Российской Федерации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</si>
  <si>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000  0412  0000000  000  261</t>
  </si>
  <si>
    <t>000  0505  0000000  000  253</t>
  </si>
  <si>
    <t>000  0505  0000000  000  260</t>
  </si>
  <si>
    <t>11/62</t>
  </si>
  <si>
    <t>11/63</t>
  </si>
  <si>
    <t>11/64</t>
  </si>
  <si>
    <t>11/65</t>
  </si>
  <si>
    <t>000  0208  0000000  000  253</t>
  </si>
  <si>
    <t>000  0208  0000000  000  260</t>
  </si>
  <si>
    <t>000  1100  0000000  000  232</t>
  </si>
  <si>
    <t>000 500 118</t>
  </si>
  <si>
    <t>2/458</t>
  </si>
  <si>
    <t>2/459</t>
  </si>
  <si>
    <t>2/460</t>
  </si>
  <si>
    <t>2/461</t>
  </si>
  <si>
    <t>Внутренние войска</t>
  </si>
  <si>
    <t>000  0504  0000000  000  230</t>
  </si>
  <si>
    <t>000  0205  0000000  000  530</t>
  </si>
  <si>
    <t>11/147</t>
  </si>
  <si>
    <t>11/148</t>
  </si>
  <si>
    <t>11/149</t>
  </si>
  <si>
    <t>11/150</t>
  </si>
  <si>
    <t>11/151</t>
  </si>
  <si>
    <t>000  1401  0000000  000  240</t>
  </si>
  <si>
    <t>000  0206  0000000  000  251</t>
  </si>
  <si>
    <t>000  0206  0000000  000  252</t>
  </si>
  <si>
    <t>10/177</t>
  </si>
  <si>
    <t>10/178</t>
  </si>
  <si>
    <t>10/179</t>
  </si>
  <si>
    <t>000  0111  0000000  000  250</t>
  </si>
  <si>
    <t>000  0111  0000000  000  251</t>
  </si>
  <si>
    <t>4/339</t>
  </si>
  <si>
    <t>000  0400  0000000  000  223</t>
  </si>
  <si>
    <t>000  0308  0000000  000  261</t>
  </si>
  <si>
    <t>000  0301  0000000  000  200</t>
  </si>
  <si>
    <t>000  0301  0000000  000  210</t>
  </si>
  <si>
    <t>000  0301  0000000  000  211</t>
  </si>
  <si>
    <t>000  1103  0000000  000  241</t>
  </si>
  <si>
    <t>2/134</t>
  </si>
  <si>
    <t>2/135</t>
  </si>
  <si>
    <t>2/136</t>
  </si>
  <si>
    <t>6/67</t>
  </si>
  <si>
    <t>6/68</t>
  </si>
  <si>
    <t>8/25</t>
  </si>
  <si>
    <t>9/25</t>
  </si>
  <si>
    <t>8/26</t>
  </si>
  <si>
    <t>9/26</t>
  </si>
  <si>
    <t>000  1302  0000000  000  330</t>
  </si>
  <si>
    <t>000  0902  0000000  000  320</t>
  </si>
  <si>
    <t>Без внесенных остатков результат исполнения бюджета (дефицит "--", профицит "+")</t>
  </si>
  <si>
    <t>строительство объектов дорожного хозяйства</t>
  </si>
  <si>
    <t>500/399</t>
  </si>
  <si>
    <t>000 500 399</t>
  </si>
  <si>
    <t>500/400</t>
  </si>
  <si>
    <t>10/310</t>
  </si>
  <si>
    <t>10/311</t>
  </si>
  <si>
    <t>10/312</t>
  </si>
  <si>
    <t>10/313</t>
  </si>
  <si>
    <t>10/314</t>
  </si>
  <si>
    <t>расходы на оплату работ (услуг) в целях соблюдения нормативных предписаний по эксплуатации (содержанию) имущества, а также в целях определения его технического состояния</t>
  </si>
  <si>
    <t>000  0103  0000000  000  211</t>
  </si>
  <si>
    <t>000  1002  0000000  000  260</t>
  </si>
  <si>
    <t>3/34</t>
  </si>
  <si>
    <t>3/35</t>
  </si>
  <si>
    <t>3/36</t>
  </si>
  <si>
    <t>000  0708  0000000  000  200</t>
  </si>
  <si>
    <t>500/193</t>
  </si>
  <si>
    <t>000  1203  0000000  000  530</t>
  </si>
  <si>
    <t>000  0901  0000000  000  200</t>
  </si>
  <si>
    <t>14/103</t>
  </si>
  <si>
    <t>14/104</t>
  </si>
  <si>
    <t>14/105</t>
  </si>
  <si>
    <t>15/1</t>
  </si>
  <si>
    <t>15/2</t>
  </si>
  <si>
    <t>15/3</t>
  </si>
  <si>
    <t>15/4</t>
  </si>
  <si>
    <t>000  0301  0000000  000  241</t>
  </si>
  <si>
    <t>000  0301  0000000  000  242</t>
  </si>
  <si>
    <t>000  0706  0000000  000  213</t>
  </si>
  <si>
    <t>000  0706  0000000  000  220</t>
  </si>
  <si>
    <t>000  0501  0000000  000  220</t>
  </si>
  <si>
    <t>000  0604  0000000  000  230</t>
  </si>
  <si>
    <t>11/81</t>
  </si>
  <si>
    <t>11/82</t>
  </si>
  <si>
    <t>000  0106  0000000  000  253</t>
  </si>
  <si>
    <t>000  1401  0000000  000  500</t>
  </si>
  <si>
    <t>10/337</t>
  </si>
  <si>
    <t>000  1005  0000000  000  226</t>
  </si>
  <si>
    <t>000  0206  0000000  000  330</t>
  </si>
  <si>
    <t>227</t>
  </si>
  <si>
    <t>000  1104  0000000  000  213</t>
  </si>
  <si>
    <t>8/189</t>
  </si>
  <si>
    <t>8/190</t>
  </si>
  <si>
    <t>8/191</t>
  </si>
  <si>
    <t>000  0803  0000000  000  250</t>
  </si>
  <si>
    <t>000  0900  0000000  000  220</t>
  </si>
  <si>
    <t>000  0400  0000000  000  230</t>
  </si>
  <si>
    <t>000  0110  0000000  000  222</t>
  </si>
  <si>
    <t>000  0110  0000000  000  223</t>
  </si>
  <si>
    <t>000  0110  0000000  000  224</t>
  </si>
  <si>
    <t>000  0409  0000000  244  226</t>
  </si>
  <si>
    <t>4/226</t>
  </si>
  <si>
    <t>4/227</t>
  </si>
  <si>
    <t>4/228</t>
  </si>
  <si>
    <t>4/392</t>
  </si>
  <si>
    <t>3/189</t>
  </si>
  <si>
    <t>000  1403  0000000  000  340</t>
  </si>
  <si>
    <t>000 500 489</t>
  </si>
  <si>
    <t>000  0709  0000000  000  210</t>
  </si>
  <si>
    <t>000  0800  0000000  000  225</t>
  </si>
  <si>
    <t>2/86</t>
  </si>
  <si>
    <t>2/87</t>
  </si>
  <si>
    <t>2/88</t>
  </si>
  <si>
    <t>000  0305  0000000  000  242</t>
  </si>
  <si>
    <t>000  0302  0000000  000  241</t>
  </si>
  <si>
    <t>000  0302  0000000  000  242</t>
  </si>
  <si>
    <t>12/57</t>
  </si>
  <si>
    <t>12/58</t>
  </si>
  <si>
    <t>500/329</t>
  </si>
  <si>
    <t>Другие вопросы в области охраны окружающей среды</t>
  </si>
  <si>
    <t>000  0307  0000000  000  251</t>
  </si>
  <si>
    <t>000  0103  0000000  000  200</t>
  </si>
  <si>
    <t>000  0103  0000000  000  210</t>
  </si>
  <si>
    <t>000  1002  0000000  000  530</t>
  </si>
  <si>
    <t>000  0804  0000000  000  320</t>
  </si>
  <si>
    <t>000  0504  0000000  000  500</t>
  </si>
  <si>
    <t>000  0207  0000000  000  310</t>
  </si>
  <si>
    <t>000  0205  0000000  000  226</t>
  </si>
  <si>
    <t>14/69</t>
  </si>
  <si>
    <t>2/287</t>
  </si>
  <si>
    <t>4/393</t>
  </si>
  <si>
    <t>4/394</t>
  </si>
  <si>
    <t>4/395</t>
  </si>
  <si>
    <t>9/105</t>
  </si>
  <si>
    <t>000  0505  0000000  000  251</t>
  </si>
  <si>
    <t>000  0202  0000000  000  000</t>
  </si>
  <si>
    <t>12/188</t>
  </si>
  <si>
    <t>000 500 470</t>
  </si>
  <si>
    <t>000  0305  0000000  000  220</t>
  </si>
  <si>
    <t>000  0208  0000000  000  251</t>
  </si>
  <si>
    <t>9/107</t>
  </si>
  <si>
    <t>8/41</t>
  </si>
  <si>
    <t>9/41</t>
  </si>
  <si>
    <t>8/42</t>
  </si>
  <si>
    <t>9/42</t>
  </si>
  <si>
    <t>000  1105  0000000  000  000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</si>
  <si>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</si>
  <si>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</si>
  <si>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02923</t>
  </si>
  <si>
    <t>000  0109  0000000  000  212</t>
  </si>
  <si>
    <t>000  0707  0000000  000  253</t>
  </si>
  <si>
    <t>000  0707  0000000  000  260</t>
  </si>
  <si>
    <t>500/88</t>
  </si>
  <si>
    <t>000 500 088</t>
  </si>
  <si>
    <t>500/89</t>
  </si>
  <si>
    <t>000 500 089</t>
  </si>
  <si>
    <t>500/90</t>
  </si>
  <si>
    <t>000 500 008</t>
  </si>
  <si>
    <t>10/148</t>
  </si>
  <si>
    <t>000  0309  0000000  000  240</t>
  </si>
  <si>
    <t>000  0309  0000000  000  241</t>
  </si>
  <si>
    <t>000  0309  0000000  000  242</t>
  </si>
  <si>
    <t>11/175</t>
  </si>
  <si>
    <t>11/176</t>
  </si>
  <si>
    <t>10/349</t>
  </si>
  <si>
    <t>10/350</t>
  </si>
  <si>
    <t>11/1</t>
  </si>
  <si>
    <t>11/2</t>
  </si>
  <si>
    <t>000  0906  0000000  000  530</t>
  </si>
  <si>
    <t>000  0902  0000000  000  210</t>
  </si>
  <si>
    <t>500/133</t>
  </si>
  <si>
    <t>000 500 133</t>
  </si>
  <si>
    <t>000  0601  0000000  000  320</t>
  </si>
  <si>
    <t>10/216</t>
  </si>
  <si>
    <t>000  0304  0000000  000  300</t>
  </si>
  <si>
    <t>000  1102  0000000  000  200</t>
  </si>
  <si>
    <t>000  0702  0000000  000  200</t>
  </si>
  <si>
    <r>
      <t xml:space="preserve">00210 0000 </t>
    </r>
    <r>
      <rPr>
        <b/>
        <sz val="8"/>
        <color indexed="10"/>
        <rFont val="Arial Cyr"/>
        <charset val="204"/>
      </rPr>
      <t>121</t>
    </r>
  </si>
  <si>
    <t>8/252</t>
  </si>
  <si>
    <t>8/253</t>
  </si>
  <si>
    <t>8/254</t>
  </si>
  <si>
    <t>8/255</t>
  </si>
  <si>
    <t>8/256</t>
  </si>
  <si>
    <t>000  0804  0000000  000  212</t>
  </si>
  <si>
    <t>3/37</t>
  </si>
  <si>
    <t>3/38</t>
  </si>
  <si>
    <t>3/39</t>
  </si>
  <si>
    <t>3/40</t>
  </si>
  <si>
    <t>3/41</t>
  </si>
  <si>
    <t>9/95</t>
  </si>
  <si>
    <t>8/96</t>
  </si>
  <si>
    <t>9/96</t>
  </si>
  <si>
    <t>000  0908  0000000  000  224</t>
  </si>
  <si>
    <t>500/382</t>
  </si>
  <si>
    <t>000 500 382</t>
  </si>
  <si>
    <t>10/334</t>
  </si>
  <si>
    <t>000  0600  0000000  000  252</t>
  </si>
  <si>
    <t>000  0102  0000000  000  000</t>
  </si>
  <si>
    <t>000  0709  0000000  000  500</t>
  </si>
  <si>
    <t>000  0800  0000000  000  223</t>
  </si>
  <si>
    <t>000 500 384</t>
  </si>
  <si>
    <t>500/385</t>
  </si>
  <si>
    <t>000 500 385</t>
  </si>
  <si>
    <t>000  0703  0000000  000  252</t>
  </si>
  <si>
    <t>4/33</t>
  </si>
  <si>
    <t>4/34</t>
  </si>
  <si>
    <t>4/35</t>
  </si>
  <si>
    <t>4/36</t>
  </si>
  <si>
    <t>4/37</t>
  </si>
  <si>
    <t>4/38</t>
  </si>
  <si>
    <t>4/39</t>
  </si>
  <si>
    <t>4/40</t>
  </si>
  <si>
    <t>4/41</t>
  </si>
  <si>
    <t>500/341</t>
  </si>
  <si>
    <t>000 500 341</t>
  </si>
  <si>
    <t>000  0503  0000000  000  224</t>
  </si>
  <si>
    <t>4/343</t>
  </si>
  <si>
    <t>4/344</t>
  </si>
  <si>
    <t>000  0111  0000000  000  320</t>
  </si>
  <si>
    <t>000 500 466</t>
  </si>
  <si>
    <t>4/170</t>
  </si>
  <si>
    <t>9/174</t>
  </si>
  <si>
    <t>8/175</t>
  </si>
  <si>
    <t>9/175</t>
  </si>
  <si>
    <t>8/176</t>
  </si>
  <si>
    <t>8/81</t>
  </si>
  <si>
    <t>9/81</t>
  </si>
  <si>
    <t>8/82</t>
  </si>
  <si>
    <t>9/82</t>
  </si>
  <si>
    <t>8/83</t>
  </si>
  <si>
    <t>9/83</t>
  </si>
  <si>
    <t>000  1006  0000000  000  230</t>
  </si>
  <si>
    <t>000  1301  0000000  000  222</t>
  </si>
  <si>
    <t>000  0504  0000000  000  220</t>
  </si>
  <si>
    <t>8/118</t>
  </si>
  <si>
    <t>9/118</t>
  </si>
  <si>
    <t>8/119</t>
  </si>
  <si>
    <t>9/119</t>
  </si>
  <si>
    <t>8/120</t>
  </si>
  <si>
    <t>000  0104  0000000  000  262</t>
  </si>
  <si>
    <t>3/17</t>
  </si>
  <si>
    <t>000  0901  0000000  000  224</t>
  </si>
  <si>
    <t>000 500 538</t>
  </si>
  <si>
    <t>000  0206  0000000  000  232</t>
  </si>
  <si>
    <t>000  0505  0000000  000  230</t>
  </si>
  <si>
    <t>000  0312  0000000  000  240</t>
  </si>
  <si>
    <t>000  0209  0000000  000  263</t>
  </si>
  <si>
    <t>000  0209  0000000  000  290</t>
  </si>
  <si>
    <t>000  1102  0000000  000  263</t>
  </si>
  <si>
    <t>500/508</t>
  </si>
  <si>
    <t>000 500 508</t>
  </si>
  <si>
    <t>500/509</t>
  </si>
  <si>
    <t>000 500 509</t>
  </si>
  <si>
    <t>в том числе расходы на:</t>
  </si>
  <si>
    <t>ИТОГО РАСХОДЫ</t>
  </si>
  <si>
    <t>11/43</t>
  </si>
  <si>
    <t>000  0207  0000000  000  320</t>
  </si>
  <si>
    <t>000  0303  0000000  000  210</t>
  </si>
  <si>
    <t>8/201</t>
  </si>
  <si>
    <t>8/202</t>
  </si>
  <si>
    <t>000 500 015</t>
  </si>
  <si>
    <t>500/16</t>
  </si>
  <si>
    <t>000 500 468</t>
  </si>
  <si>
    <t>000  1403  0000000  000  330</t>
  </si>
  <si>
    <t>000  0709  0000000  000  223</t>
  </si>
  <si>
    <t>000  0709  0000000  000  224</t>
  </si>
  <si>
    <t>000  0907  0000000  000  500</t>
  </si>
  <si>
    <t>000  1203  0000000  000  231</t>
  </si>
  <si>
    <t>000  0102  0000000  000  222</t>
  </si>
  <si>
    <t>000  0201  0000000  000  200</t>
  </si>
  <si>
    <t>000  0304  0000000  000  240</t>
  </si>
  <si>
    <t>000  0205  0000000  000  330</t>
  </si>
  <si>
    <t>000  0102  0000000  000  262</t>
  </si>
  <si>
    <t>500/379</t>
  </si>
  <si>
    <t>000 500 379</t>
  </si>
  <si>
    <t>500/380</t>
  </si>
  <si>
    <t>000 500 380</t>
  </si>
  <si>
    <t>500/381</t>
  </si>
  <si>
    <t>000  0303  0000000  000  225</t>
  </si>
  <si>
    <t>10/324</t>
  </si>
  <si>
    <t>10/325</t>
  </si>
  <si>
    <t>14/58</t>
  </si>
  <si>
    <t>14/59</t>
  </si>
  <si>
    <t>12/202</t>
  </si>
  <si>
    <t>000  0706  0000000  000  320</t>
  </si>
  <si>
    <t>000  1400  0000000  000  241</t>
  </si>
  <si>
    <t>000 500 472</t>
  </si>
  <si>
    <t>4/378</t>
  </si>
  <si>
    <t>000  0804  0000000  000  500</t>
  </si>
  <si>
    <t>000  0300  0000000  000  226</t>
  </si>
  <si>
    <t>000  0605  0000000  000  211</t>
  </si>
  <si>
    <t>000  0208  0000000  000  225</t>
  </si>
  <si>
    <t>000  0208  0000000  000  226</t>
  </si>
  <si>
    <t>000  0208  0000000  000  230</t>
  </si>
  <si>
    <t>000  1400  0000000  000  213</t>
  </si>
  <si>
    <t>000  1201  0000000  000  241</t>
  </si>
  <si>
    <t>000  0203  0000000  244  226</t>
  </si>
  <si>
    <t>000  0310  0000000  000  263</t>
  </si>
  <si>
    <t>4/402</t>
  </si>
  <si>
    <t>4/403</t>
  </si>
  <si>
    <t>4/404</t>
  </si>
  <si>
    <t>4/405</t>
  </si>
  <si>
    <t>4/406</t>
  </si>
  <si>
    <t>4/407</t>
  </si>
  <si>
    <t>000 500 214</t>
  </si>
  <si>
    <t>000  0900  0000000  000  226</t>
  </si>
  <si>
    <t>000  1202  0000000  000  310</t>
  </si>
  <si>
    <r>
      <t xml:space="preserve">000  0113  0000000 </t>
    </r>
    <r>
      <rPr>
        <sz val="8"/>
        <color indexed="10"/>
        <rFont val="Arial"/>
        <family val="2"/>
        <charset val="204"/>
      </rPr>
      <t xml:space="preserve"> 831</t>
    </r>
    <r>
      <rPr>
        <sz val="8"/>
        <color indexed="8"/>
        <rFont val="Arial"/>
        <family val="2"/>
        <charset val="204"/>
      </rPr>
      <t xml:space="preserve">  296</t>
    </r>
  </si>
  <si>
    <t>000  1201  0000000  000  500</t>
  </si>
  <si>
    <t>000  1201  0000000  000  530</t>
  </si>
  <si>
    <t>2/362</t>
  </si>
  <si>
    <t>2/363</t>
  </si>
  <si>
    <t>2/364</t>
  </si>
  <si>
    <t>2/365</t>
  </si>
  <si>
    <t>000  1301  0000000  000  310</t>
  </si>
  <si>
    <t>Поддержка коммунального хозяйства, всего</t>
  </si>
  <si>
    <t>монтажные работы</t>
  </si>
  <si>
    <t>500/155</t>
  </si>
  <si>
    <t>000 500 155</t>
  </si>
  <si>
    <t>500/156</t>
  </si>
  <si>
    <t>000  0600  0000000  000  241</t>
  </si>
  <si>
    <t>000  0708  0000000  000  230</t>
  </si>
  <si>
    <t>500/35</t>
  </si>
  <si>
    <t>000 500 035</t>
  </si>
  <si>
    <t>500/36</t>
  </si>
  <si>
    <t>000 500 036</t>
  </si>
  <si>
    <t>000  1101  0000000  000  340</t>
  </si>
  <si>
    <t>8/61</t>
  </si>
  <si>
    <t>9/61</t>
  </si>
  <si>
    <t>8/62</t>
  </si>
  <si>
    <t>9/62</t>
  </si>
  <si>
    <t>4/482</t>
  </si>
  <si>
    <t>000  0905  0000000  000  242</t>
  </si>
  <si>
    <t>211</t>
  </si>
  <si>
    <t>212</t>
  </si>
  <si>
    <t>213</t>
  </si>
  <si>
    <t>000  0311  0000000  000  261</t>
  </si>
  <si>
    <t>000  0311  0000000  000  262</t>
  </si>
  <si>
    <t>000  0500  0000000  000  223</t>
  </si>
  <si>
    <t>6/152</t>
  </si>
  <si>
    <t>6/153</t>
  </si>
  <si>
    <t>500/111</t>
  </si>
  <si>
    <t>000 500 111</t>
  </si>
  <si>
    <t>000 500 514</t>
  </si>
  <si>
    <t>500/330</t>
  </si>
  <si>
    <t>000 500 330</t>
  </si>
  <si>
    <t>000  0205  0000000  000  262</t>
  </si>
  <si>
    <t>000  0308  0000000  000  253</t>
  </si>
  <si>
    <t>000  0308  0000000  000  260</t>
  </si>
  <si>
    <t>17/469</t>
  </si>
  <si>
    <t>17/519</t>
  </si>
  <si>
    <t>000  0107  0000000  000  300</t>
  </si>
  <si>
    <t>000  0107  0000000  000  310</t>
  </si>
  <si>
    <t>000  0107  0000000  000  320</t>
  </si>
  <si>
    <t>000  0300  0000000  000  251</t>
  </si>
  <si>
    <t>000  0300  0000000  000  252</t>
  </si>
  <si>
    <t>4/176</t>
  </si>
  <si>
    <t>4/177</t>
  </si>
  <si>
    <t>4/178</t>
  </si>
  <si>
    <t>000  0604  0000000  000  240</t>
  </si>
  <si>
    <t>подписка на периодическую литературу, приобретение книжной продукции и справочной официальной литературы для библиотечного фонда</t>
  </si>
  <si>
    <t>000  0700  0000000  000  310</t>
  </si>
  <si>
    <t>000  0700  0000000  000  320</t>
  </si>
  <si>
    <t>500/242</t>
  </si>
  <si>
    <t>другие расходы</t>
  </si>
  <si>
    <t>500/81</t>
  </si>
  <si>
    <t>000 500 081</t>
  </si>
  <si>
    <t>000  0312  0000000  000  251</t>
  </si>
  <si>
    <t>2/261</t>
  </si>
  <si>
    <t>2/262</t>
  </si>
  <si>
    <t>2/263</t>
  </si>
  <si>
    <t>000  0412  0000000  000  221</t>
  </si>
  <si>
    <t>2/425</t>
  </si>
  <si>
    <t>000 500 135</t>
  </si>
  <si>
    <t>500/136</t>
  </si>
  <si>
    <t>социальная помощь, пособия и денежные компенсации различным категориям граждан</t>
  </si>
  <si>
    <t>500/279</t>
  </si>
  <si>
    <t>000 500 279</t>
  </si>
  <si>
    <t>500/280</t>
  </si>
  <si>
    <t>000 500 280</t>
  </si>
  <si>
    <t>500/281</t>
  </si>
  <si>
    <t>000  1403  0000000  000  262</t>
  </si>
  <si>
    <t>4/200</t>
  </si>
  <si>
    <t>000  0800  0000000  000  200</t>
  </si>
  <si>
    <t>000  0412  0000000  000  223</t>
  </si>
  <si>
    <t>4/262</t>
  </si>
  <si>
    <t>4/263</t>
  </si>
  <si>
    <t>4/264</t>
  </si>
  <si>
    <t>4/265</t>
  </si>
  <si>
    <t>14/10</t>
  </si>
  <si>
    <t>14/11</t>
  </si>
  <si>
    <t>14/12</t>
  </si>
  <si>
    <t>14/13</t>
  </si>
  <si>
    <t>14/14</t>
  </si>
  <si>
    <t>14/15</t>
  </si>
  <si>
    <t>11/160</t>
  </si>
  <si>
    <t>11/161</t>
  </si>
  <si>
    <t>11/162</t>
  </si>
  <si>
    <t>11/163</t>
  </si>
  <si>
    <t>11/164</t>
  </si>
  <si>
    <t>10/221</t>
  </si>
  <si>
    <t>000  0909  0000000  000  242</t>
  </si>
  <si>
    <t>выплата пенсий по государственному пенсионному обеспечению</t>
  </si>
  <si>
    <t>500/263</t>
  </si>
  <si>
    <t>000  0111  0000000  000  222</t>
  </si>
  <si>
    <t>000  1204  0000000  000  231</t>
  </si>
  <si>
    <t>000  1104  0000000  000  240</t>
  </si>
  <si>
    <t>000  1102  0000000  000  260</t>
  </si>
  <si>
    <t>000  0706  0000000  000  210</t>
  </si>
  <si>
    <t>000  0700  0000000  000  340</t>
  </si>
  <si>
    <t>000  0300  0000000  000  241</t>
  </si>
  <si>
    <t>000  0300  0000000  000  250</t>
  </si>
  <si>
    <t>6/46</t>
  </si>
  <si>
    <t>000  0308  0000000  000  223</t>
  </si>
  <si>
    <t>000  0102  0000000  000  220</t>
  </si>
  <si>
    <t>500/445</t>
  </si>
  <si>
    <t>000 500 445</t>
  </si>
  <si>
    <t>500/446</t>
  </si>
  <si>
    <t>000 500 446</t>
  </si>
  <si>
    <t>000 500 024</t>
  </si>
  <si>
    <t>000  0104  0000000  242  221</t>
  </si>
  <si>
    <t>000  0604  0000000  000  225</t>
  </si>
  <si>
    <t>000  0706  0000000  000  223</t>
  </si>
  <si>
    <t>000  0102  0000000  000  200</t>
  </si>
  <si>
    <t>000  0603  0000000  000  242</t>
  </si>
  <si>
    <t>000  0504  0000000  000  000</t>
  </si>
  <si>
    <t>000  0504  0000000  000  200</t>
  </si>
  <si>
    <t xml:space="preserve">  252</t>
  </si>
  <si>
    <t xml:space="preserve"> 253</t>
  </si>
  <si>
    <t xml:space="preserve">  260</t>
  </si>
  <si>
    <t>000  0601  0000000  000  223</t>
  </si>
  <si>
    <t>000  0205  0000000  000  224</t>
  </si>
  <si>
    <t>000  0301  0000000  000  262</t>
  </si>
  <si>
    <t>000  0313  0000000  000  211</t>
  </si>
  <si>
    <t>000  0306  0000000  000  241</t>
  </si>
  <si>
    <t>000  0900  0000000  000  200</t>
  </si>
  <si>
    <t>000  0900  0000000  000  210</t>
  </si>
  <si>
    <t>000  0505  0000000  000  225</t>
  </si>
  <si>
    <t>000  1400  0000000  000  231</t>
  </si>
  <si>
    <t>10/212</t>
  </si>
  <si>
    <t>10/213</t>
  </si>
  <si>
    <t>10/214</t>
  </si>
  <si>
    <t>10/215</t>
  </si>
  <si>
    <t>000  0605  0000000  000  213</t>
  </si>
  <si>
    <t>000  0200  0000000  000  252</t>
  </si>
  <si>
    <t>000  0112  0000000  000  225</t>
  </si>
  <si>
    <t>000  0106  0000000  000  260</t>
  </si>
  <si>
    <t>000  1102  0000000  000  220</t>
  </si>
  <si>
    <t>000  1102  0000000  000  221</t>
  </si>
  <si>
    <t>000 500 248</t>
  </si>
  <si>
    <t>000  0103  0000000  000  340</t>
  </si>
  <si>
    <t>000  0703  0000000  000  220</t>
  </si>
  <si>
    <t>000  0206  0000000  000  241</t>
  </si>
  <si>
    <t>000  0600  0000000  000  211</t>
  </si>
  <si>
    <t>000  1104  0000000  000  220</t>
  </si>
  <si>
    <t>000  0107  0000000  000  252</t>
  </si>
  <si>
    <t>Безвозмездные перечисления организациям, за исключением государственных и муниципальных организаций</t>
  </si>
  <si>
    <t>000  0504  0000000  000  320</t>
  </si>
  <si>
    <t>000  0504  0000000  000  330</t>
  </si>
  <si>
    <t>000  0905  0000000  000  211</t>
  </si>
  <si>
    <t>000  0105  0000000  000  252</t>
  </si>
  <si>
    <t>000  1003  0000000  000  232</t>
  </si>
  <si>
    <t>000  1103  0000000  000  263</t>
  </si>
  <si>
    <t>000  1103  0000000  000  290</t>
  </si>
  <si>
    <t>000  1103  0000000  000  300</t>
  </si>
  <si>
    <t>000  0104  0000000  000  253</t>
  </si>
  <si>
    <t>000  0104  0000000  000  260</t>
  </si>
  <si>
    <t>Другие общегосударственные вопросы</t>
  </si>
  <si>
    <t>0111…870</t>
  </si>
  <si>
    <t>12/51</t>
  </si>
  <si>
    <t>12/52</t>
  </si>
  <si>
    <t>12/53</t>
  </si>
  <si>
    <t>2/15</t>
  </si>
  <si>
    <t>6/137</t>
  </si>
  <si>
    <t xml:space="preserve">Фонд оплаты труда
государственных
(муниципальных) органов </t>
  </si>
  <si>
    <t>(121 КВР)</t>
  </si>
  <si>
    <t>12/182</t>
  </si>
  <si>
    <t>12/183</t>
  </si>
  <si>
    <t>000  1003  0000000  000  252</t>
  </si>
  <si>
    <t>000  0309  0000000  000  212</t>
  </si>
  <si>
    <t>500/318</t>
  </si>
  <si>
    <t>000 500 318</t>
  </si>
  <si>
    <t>4/101</t>
  </si>
  <si>
    <t>000  0706  0000000  000  263</t>
  </si>
  <si>
    <t>000  0105  0000000  000  213</t>
  </si>
  <si>
    <t>10/319</t>
  </si>
  <si>
    <t>000  1301  0000000  000  230</t>
  </si>
  <si>
    <t>полномочия</t>
  </si>
  <si>
    <t>500/345</t>
  </si>
  <si>
    <t>000  0106  0000000  000  230</t>
  </si>
  <si>
    <t>4/43</t>
  </si>
  <si>
    <t>4/44</t>
  </si>
  <si>
    <t>4/45</t>
  </si>
  <si>
    <t>4/46</t>
  </si>
  <si>
    <t>000  0106  0000000  000  263</t>
  </si>
  <si>
    <t>000  0312  0000000  000  221</t>
  </si>
  <si>
    <t>000  1300  0000000  000  221</t>
  </si>
  <si>
    <t>000  0309  0000000  000  210</t>
  </si>
  <si>
    <t>10/292</t>
  </si>
  <si>
    <t>10/293</t>
  </si>
  <si>
    <t>000  0701  0000000  000  210</t>
  </si>
  <si>
    <t>000 500 064</t>
  </si>
  <si>
    <t>500/65</t>
  </si>
  <si>
    <t>000  0311  0000000  000  290</t>
  </si>
  <si>
    <t>000  0412  0000000  000  212</t>
  </si>
  <si>
    <t>000  0205  0000000  000  310</t>
  </si>
  <si>
    <t>2/118</t>
  </si>
  <si>
    <t>000  1401  0000000  000  251</t>
  </si>
  <si>
    <t>000  1104  0000000  000  222</t>
  </si>
  <si>
    <t>000  0111  0000000  000  212</t>
  </si>
  <si>
    <t>000  0501  0000000  000  530</t>
  </si>
  <si>
    <t>Коммунальное хозяйство</t>
  </si>
  <si>
    <t>5/27</t>
  </si>
  <si>
    <t>000  1202  0000000  000  230</t>
  </si>
  <si>
    <t>000  0709  0000000  000  211</t>
  </si>
  <si>
    <t>000  0709  0000000  000  212</t>
  </si>
  <si>
    <t>000  0909  0000000  000  310</t>
  </si>
  <si>
    <t>в других сферах</t>
  </si>
  <si>
    <t>000  1000  0000000  000  240</t>
  </si>
  <si>
    <t>Перечисления другим бюджетам бюджетной системы Российской Федерации</t>
  </si>
  <si>
    <t>000  0501  0000000  000  250</t>
  </si>
  <si>
    <t>000  1302  0000000  000  231</t>
  </si>
  <si>
    <t>8/285</t>
  </si>
  <si>
    <t>2/195</t>
  </si>
  <si>
    <t>000 500 055</t>
  </si>
  <si>
    <t>500/56</t>
  </si>
  <si>
    <t>000  0400  0000000  000  224</t>
  </si>
  <si>
    <t>000  0703  0000000  000  221</t>
  </si>
  <si>
    <t>000  0703  0000000  000  222</t>
  </si>
  <si>
    <t>000  0103  0000000  000  212</t>
  </si>
  <si>
    <t>Работы, услуги по содержанию имущества</t>
  </si>
  <si>
    <t>000  0700  0000000  000  260</t>
  </si>
  <si>
    <t>500/422</t>
  </si>
  <si>
    <t>000 500 422</t>
  </si>
  <si>
    <t>программы культуры</t>
  </si>
  <si>
    <t xml:space="preserve">Лимит по муниципальным служащим </t>
  </si>
  <si>
    <t>приобретение (изготовление) подарочной и сувенирной продукции</t>
  </si>
  <si>
    <t>3/107</t>
  </si>
  <si>
    <t>3/108</t>
  </si>
  <si>
    <t>000  0109  0000000  000  250</t>
  </si>
  <si>
    <t>000  0504  0000000  000  231</t>
  </si>
  <si>
    <r>
      <t xml:space="preserve">000  0104  0000000 </t>
    </r>
    <r>
      <rPr>
        <sz val="8"/>
        <color indexed="10"/>
        <rFont val="Arial"/>
        <family val="2"/>
        <charset val="204"/>
      </rPr>
      <t xml:space="preserve"> 831</t>
    </r>
    <r>
      <rPr>
        <sz val="8"/>
        <color indexed="8"/>
        <rFont val="Arial"/>
        <family val="2"/>
        <charset val="204"/>
      </rPr>
      <t xml:space="preserve">  296</t>
    </r>
  </si>
  <si>
    <r>
      <t xml:space="preserve">000  0104  0000000 </t>
    </r>
    <r>
      <rPr>
        <sz val="8"/>
        <color indexed="10"/>
        <rFont val="Arial"/>
        <family val="2"/>
        <charset val="204"/>
      </rPr>
      <t xml:space="preserve"> 244</t>
    </r>
    <r>
      <rPr>
        <sz val="8"/>
        <color indexed="8"/>
        <rFont val="Arial"/>
        <family val="2"/>
        <charset val="204"/>
      </rPr>
      <t xml:space="preserve">  296</t>
    </r>
  </si>
  <si>
    <t>000  0104  0000000  831  297</t>
  </si>
  <si>
    <t>000  0104  0000000  000  222</t>
  </si>
  <si>
    <t>000  0104  0000000  244  222</t>
  </si>
  <si>
    <t>000  0206  0000000  000  530</t>
  </si>
  <si>
    <t>000  0904  0000000  000  290</t>
  </si>
  <si>
    <t>000  0602  0000000  000  225</t>
  </si>
  <si>
    <t>000  0102  0000000  000  330</t>
  </si>
  <si>
    <t>000  0102  0000000  000  340</t>
  </si>
  <si>
    <t>000  0102  0000000  000  500</t>
  </si>
  <si>
    <t>4/371</t>
  </si>
  <si>
    <t>000  0105  0000000  000  263</t>
  </si>
  <si>
    <t>000  1004  0000000  000  240</t>
  </si>
  <si>
    <t>000  0707  0000000  000  252</t>
  </si>
  <si>
    <t>000  1101  0000000  000  000</t>
  </si>
  <si>
    <t>11/179</t>
  </si>
  <si>
    <t>000  0312  0000000  000  211</t>
  </si>
  <si>
    <t>000  0903  0000000  000  221</t>
  </si>
  <si>
    <t>000 500 386</t>
  </si>
  <si>
    <t>000  0311  0000000  000  212</t>
  </si>
  <si>
    <t>Экологический контроль</t>
  </si>
  <si>
    <t>000  0505  0000000  000  250</t>
  </si>
  <si>
    <t>000  1403  0000000  000  252</t>
  </si>
  <si>
    <t>000  1103  0000000  000  000</t>
  </si>
  <si>
    <t>2/415</t>
  </si>
  <si>
    <t>000  1002  0000000  000  213</t>
  </si>
  <si>
    <t>000  0900  0000000  000  242</t>
  </si>
  <si>
    <t>6/115</t>
  </si>
  <si>
    <t>6/116</t>
  </si>
  <si>
    <t>6/117</t>
  </si>
  <si>
    <t>6/118</t>
  </si>
  <si>
    <t>000  0409  0000000  000  260</t>
  </si>
  <si>
    <r>
      <t xml:space="preserve">000  1105  0000000 </t>
    </r>
    <r>
      <rPr>
        <b/>
        <sz val="8"/>
        <color indexed="10"/>
        <rFont val="Arial"/>
        <family val="2"/>
        <charset val="204"/>
      </rPr>
      <t xml:space="preserve"> 414</t>
    </r>
    <r>
      <rPr>
        <sz val="8"/>
        <color indexed="8"/>
        <rFont val="Arial"/>
        <family val="2"/>
        <charset val="204"/>
      </rPr>
      <t xml:space="preserve">  310</t>
    </r>
  </si>
  <si>
    <t>1105,,,414</t>
  </si>
  <si>
    <t>000  0109  0000000  000  320</t>
  </si>
  <si>
    <t>разработка проектной и сметной документации для строительства, реконструкции и ремонта объектов</t>
  </si>
  <si>
    <t>500/135</t>
  </si>
  <si>
    <t>000  0900  0000000  000  212</t>
  </si>
  <si>
    <t>000  0600  0000000  000  262</t>
  </si>
  <si>
    <t>000  0503  0000000  000  250</t>
  </si>
  <si>
    <t>000  1200  0000000  000  212</t>
  </si>
  <si>
    <t>000  1301  0000000  000  330</t>
  </si>
  <si>
    <t>000  0600  0000000  000  500</t>
  </si>
  <si>
    <t>2/501</t>
  </si>
  <si>
    <t>2/502</t>
  </si>
  <si>
    <t>2/503</t>
  </si>
  <si>
    <t>2/504</t>
  </si>
  <si>
    <t>2/505</t>
  </si>
  <si>
    <t>2/506</t>
  </si>
  <si>
    <t>2/507</t>
  </si>
  <si>
    <t>2/510</t>
  </si>
  <si>
    <t>2/511</t>
  </si>
  <si>
    <t>2/512</t>
  </si>
  <si>
    <t>2/513</t>
  </si>
  <si>
    <t>2/514</t>
  </si>
  <si>
    <t>2/515</t>
  </si>
  <si>
    <t>2/516</t>
  </si>
  <si>
    <t>2/517</t>
  </si>
  <si>
    <t>2/518</t>
  </si>
  <si>
    <t>2/519</t>
  </si>
  <si>
    <t>2/520</t>
  </si>
  <si>
    <t>2/521</t>
  </si>
  <si>
    <t>2/522</t>
  </si>
  <si>
    <t>2/523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</si>
  <si>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</si>
  <si>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000  0205  0000000  000  500</t>
  </si>
  <si>
    <t>строительство жилых зданий</t>
  </si>
  <si>
    <t>500/387</t>
  </si>
  <si>
    <t>000  0502  0000000  000  240</t>
  </si>
  <si>
    <t>000  1104  0000000  000  223</t>
  </si>
  <si>
    <t>000  1300  0000000  000  000</t>
  </si>
  <si>
    <t>4/417</t>
  </si>
  <si>
    <t>4/418</t>
  </si>
  <si>
    <t>4/419</t>
  </si>
  <si>
    <t>000 500 026</t>
  </si>
  <si>
    <t>500/27</t>
  </si>
  <si>
    <t>000 500 027</t>
  </si>
  <si>
    <t>500/28</t>
  </si>
  <si>
    <t>000  0308  0000000  000  200</t>
  </si>
  <si>
    <t>10/99</t>
  </si>
  <si>
    <t>10/100</t>
  </si>
  <si>
    <t>10/101</t>
  </si>
  <si>
    <t>000  1105  0000000  000  330</t>
  </si>
  <si>
    <t>000  0604  0000000  000  260</t>
  </si>
  <si>
    <t>000  0900  0000000  000  320</t>
  </si>
  <si>
    <t>000  0900  0000000  000  330</t>
  </si>
  <si>
    <t>000  1102  0000000  000  000</t>
  </si>
  <si>
    <t>000  0100  0000000  000  224</t>
  </si>
  <si>
    <t>000  0110  0000000  000  220</t>
  </si>
  <si>
    <t>000  0705  0000000  000  242</t>
  </si>
  <si>
    <t>10/135</t>
  </si>
  <si>
    <t>10/136</t>
  </si>
  <si>
    <t>2/373</t>
  </si>
  <si>
    <t>000  0310  0000000  000  213</t>
  </si>
  <si>
    <t>000 500 084</t>
  </si>
  <si>
    <t>500/85</t>
  </si>
  <si>
    <t>000 500 085</t>
  </si>
  <si>
    <t>2/41</t>
  </si>
  <si>
    <t>000 500 456</t>
  </si>
  <si>
    <t>500/457</t>
  </si>
  <si>
    <t>000 500 457</t>
  </si>
  <si>
    <t>9/168</t>
  </si>
  <si>
    <t>000  1100  0000000  000  212</t>
  </si>
  <si>
    <t>000  1004  0000000  000  263</t>
  </si>
  <si>
    <t>000  1004  0000000  000  290</t>
  </si>
  <si>
    <t>000 500 418</t>
  </si>
  <si>
    <t>приобретение зданий, сооружений и помещений социально-культурной сферы</t>
  </si>
  <si>
    <t>000 500 531</t>
  </si>
  <si>
    <t>500/532</t>
  </si>
  <si>
    <t>000  0802  0000000  000  240</t>
  </si>
  <si>
    <t>000  0113  0000000  000  291</t>
  </si>
  <si>
    <t>000 500 130</t>
  </si>
  <si>
    <t>000 500 161</t>
  </si>
  <si>
    <t>500/162</t>
  </si>
  <si>
    <t>000  0314  0000000  000  212</t>
  </si>
  <si>
    <t>000  0304  0000000  000  000</t>
  </si>
  <si>
    <t>000  1004  0000000  000  242</t>
  </si>
  <si>
    <t>4/522</t>
  </si>
  <si>
    <t>4/523</t>
  </si>
  <si>
    <t>000  1004  0000000  000  225</t>
  </si>
  <si>
    <t>000  0302  0000000  000  222</t>
  </si>
  <si>
    <t>14/62</t>
  </si>
  <si>
    <t>15/69</t>
  </si>
  <si>
    <t>8/200</t>
  </si>
  <si>
    <t>000  0803  0000000  000  530</t>
  </si>
  <si>
    <t>=</t>
  </si>
  <si>
    <t>9/169</t>
  </si>
  <si>
    <t>8/170</t>
  </si>
  <si>
    <t>3/281</t>
  </si>
  <si>
    <t>4/57</t>
  </si>
  <si>
    <t>4/58</t>
  </si>
  <si>
    <t>4/59</t>
  </si>
  <si>
    <t>4/60</t>
  </si>
  <si>
    <t>4/224</t>
  </si>
  <si>
    <t>000  0907  0000000  000  230</t>
  </si>
  <si>
    <t>000  0907  0000000  000  231</t>
  </si>
  <si>
    <t>000  1100  0000000  000  241</t>
  </si>
  <si>
    <t>4/115</t>
  </si>
  <si>
    <t>4/116</t>
  </si>
  <si>
    <t>4/117</t>
  </si>
  <si>
    <t>000  0903  0000000  000  251</t>
  </si>
  <si>
    <t>000  1005  0000000  000  320</t>
  </si>
  <si>
    <t>000  0304  0000000  000  310</t>
  </si>
  <si>
    <t>000  0304  0000000  000  320</t>
  </si>
  <si>
    <t>2/339</t>
  </si>
  <si>
    <t>11/55</t>
  </si>
  <si>
    <t>11/56</t>
  </si>
  <si>
    <t>11/57</t>
  </si>
  <si>
    <t>Остатки на начало отчетного периода</t>
  </si>
  <si>
    <t>500/1</t>
  </si>
  <si>
    <t>000  1301  0000000  000  232</t>
  </si>
  <si>
    <t>2/447</t>
  </si>
  <si>
    <t>000  0101  0000000  000  330</t>
  </si>
  <si>
    <t>12/209</t>
  </si>
  <si>
    <t>000 500 307</t>
  </si>
  <si>
    <t>500/308</t>
  </si>
  <si>
    <t>2/49</t>
  </si>
  <si>
    <t>2/50</t>
  </si>
  <si>
    <t>2/51</t>
  </si>
  <si>
    <t>3/57</t>
  </si>
  <si>
    <t>3/58</t>
  </si>
  <si>
    <t>3/59</t>
  </si>
  <si>
    <t>3/60</t>
  </si>
  <si>
    <t>3/61</t>
  </si>
  <si>
    <t>000  0901  0000000  000  240</t>
  </si>
  <si>
    <t>4/238</t>
  </si>
  <si>
    <t>000  0302  0000000  000  263</t>
  </si>
  <si>
    <t>000  0300  0000000  000  261</t>
  </si>
  <si>
    <t>500/236</t>
  </si>
  <si>
    <t>000  0103  0000000  000  224</t>
  </si>
  <si>
    <t>000  0502  0000000  000  252</t>
  </si>
  <si>
    <t>10/277</t>
  </si>
  <si>
    <t>14/68</t>
  </si>
  <si>
    <t>000  0311  0000000  000  263</t>
  </si>
  <si>
    <t>000  1103  0000000  000  330</t>
  </si>
  <si>
    <t>000  1103  0000000  000  340</t>
  </si>
  <si>
    <t>000  0702  0000000  000  224</t>
  </si>
  <si>
    <t>000  1200  0000000  000  000</t>
  </si>
  <si>
    <t>000  1203  0000000  000  310</t>
  </si>
  <si>
    <t>000  0302  0000000  000  226</t>
  </si>
  <si>
    <t>000  0302  0000000  000  230</t>
  </si>
  <si>
    <t>10/303</t>
  </si>
  <si>
    <t>10/304</t>
  </si>
  <si>
    <t>10/305</t>
  </si>
  <si>
    <t>10/306</t>
  </si>
  <si>
    <t>10/307</t>
  </si>
  <si>
    <t>10/308</t>
  </si>
  <si>
    <t>10/309</t>
  </si>
  <si>
    <t>4/31</t>
  </si>
  <si>
    <t>содержание и обслуживание иных объектов</t>
  </si>
  <si>
    <t>500/115</t>
  </si>
  <si>
    <t>000 500 115</t>
  </si>
  <si>
    <t>000  0300  0000000  000  220</t>
  </si>
  <si>
    <t>000  0107  0000000  000  251</t>
  </si>
  <si>
    <t>000  0104  0000000  121  213</t>
  </si>
  <si>
    <t>000  0503  0000000  000  212</t>
  </si>
  <si>
    <t>10/338</t>
  </si>
  <si>
    <t>6/257</t>
  </si>
  <si>
    <t>6/258</t>
  </si>
  <si>
    <t>6/259</t>
  </si>
  <si>
    <t>6/260</t>
  </si>
  <si>
    <t>6/261</t>
  </si>
  <si>
    <t>6/262</t>
  </si>
  <si>
    <t>6/263</t>
  </si>
  <si>
    <t>6/264</t>
  </si>
  <si>
    <t>6/265</t>
  </si>
  <si>
    <t>6/266</t>
  </si>
  <si>
    <t>6/267</t>
  </si>
  <si>
    <t>6/268</t>
  </si>
  <si>
    <t>6/269</t>
  </si>
  <si>
    <t>6/270</t>
  </si>
  <si>
    <t>6/271</t>
  </si>
  <si>
    <t>6/272</t>
  </si>
  <si>
    <t>6/273</t>
  </si>
  <si>
    <t>федеральная адресная инвестиционная программа (ФАИП)</t>
  </si>
  <si>
    <t>000  0301  0000000  000  252</t>
  </si>
  <si>
    <t>000  0310  0000000  000  500</t>
  </si>
  <si>
    <t>000  0208  0000000  000  242</t>
  </si>
  <si>
    <r>
      <rPr>
        <b/>
        <sz val="8"/>
        <rFont val="Arial Cyr"/>
        <charset val="204"/>
      </rPr>
      <t>капитальный ремонт и ремонт</t>
    </r>
    <r>
      <rPr>
        <sz val="8"/>
        <rFont val="Arial Cyr"/>
        <family val="2"/>
        <charset val="204"/>
      </rPr>
      <t xml:space="preserve"> сети автомобильных дорог общего пользования и искусственных сооружений на них </t>
    </r>
  </si>
  <si>
    <t>000  0204  0000000  000  211</t>
  </si>
  <si>
    <t>15/68</t>
  </si>
  <si>
    <t>6/314</t>
  </si>
  <si>
    <t>000  1100  0000000  000  340</t>
  </si>
  <si>
    <t>000  0113  0000000  244  340</t>
  </si>
  <si>
    <t>000  0203  0000000  121  211</t>
  </si>
  <si>
    <t>подписка на периодические и справочные издания</t>
  </si>
  <si>
    <t>500/183</t>
  </si>
  <si>
    <t>10/335</t>
  </si>
  <si>
    <t>000  0906  0000000  000  221</t>
  </si>
  <si>
    <t>000  0906  0000000  000  222</t>
  </si>
  <si>
    <t>000  0705  0000000  000  225</t>
  </si>
  <si>
    <t>000  0203  0000000  244  343</t>
  </si>
  <si>
    <t>000  0200  0000000  244  343</t>
  </si>
  <si>
    <t>000  0104  0000000  000  223</t>
  </si>
  <si>
    <t>000  0104  0000000  247  223</t>
  </si>
  <si>
    <t>000  0104  0000000  242  226</t>
  </si>
  <si>
    <t>000  0104  0000000  000  226</t>
  </si>
  <si>
    <t>000  0113  0000000  000  226</t>
  </si>
  <si>
    <t>000  0113  0000000  242  226</t>
  </si>
  <si>
    <t>000  0300  0000000  000  246</t>
  </si>
  <si>
    <t>000  0409  0000000  247  223</t>
  </si>
  <si>
    <t>000  0500  0000000  000  344</t>
  </si>
  <si>
    <t>000  0500  0000000  000  346</t>
  </si>
  <si>
    <t>000  0503  0000000  000  223</t>
  </si>
  <si>
    <t>000  0503  0000000  247  223</t>
  </si>
  <si>
    <t>000  0801  0000000  000  226</t>
  </si>
  <si>
    <t>000  0801  0000000  242  226</t>
  </si>
  <si>
    <t>000  0801  0000000  000  223</t>
  </si>
  <si>
    <t>000  0801  0000000  247  223</t>
  </si>
  <si>
    <t>000  0801  0000000  000  530</t>
  </si>
  <si>
    <t>000  1002  0000000  000  220</t>
  </si>
  <si>
    <t>000  1001  0000000  000  290</t>
  </si>
  <si>
    <t>000  0412  0000000  000  213</t>
  </si>
  <si>
    <t>000  1004  0000000  000  530</t>
  </si>
  <si>
    <t>000  0901  0000000  000  223</t>
  </si>
  <si>
    <t>500/87</t>
  </si>
  <si>
    <t>000  1003  0000000  000  212</t>
  </si>
  <si>
    <t>000 500 119</t>
  </si>
  <si>
    <t>4/326</t>
  </si>
  <si>
    <t>4/327</t>
  </si>
  <si>
    <t>4/328</t>
  </si>
  <si>
    <t>000 500 157</t>
  </si>
  <si>
    <t>500/158</t>
  </si>
  <si>
    <t>000 500 158</t>
  </si>
  <si>
    <t>000  0310  0000000  000  211</t>
  </si>
  <si>
    <t>000  0704  0000000  000  232</t>
  </si>
  <si>
    <t>000  0905  0000000  000  231</t>
  </si>
  <si>
    <t>000  0905  0000000  000  232</t>
  </si>
  <si>
    <t>000  0110  0000000  000  210</t>
  </si>
  <si>
    <t>000  1005  0000000  000  200</t>
  </si>
  <si>
    <t>4/421</t>
  </si>
  <si>
    <t>4/422</t>
  </si>
  <si>
    <t>000 500 179</t>
  </si>
  <si>
    <t>500/180</t>
  </si>
  <si>
    <t>000  1000  0000000  000  213</t>
  </si>
  <si>
    <t>000 500 046</t>
  </si>
  <si>
    <t>000  1204  0000000  000  211</t>
  </si>
  <si>
    <t>000  1302  0000000  000  213</t>
  </si>
  <si>
    <t>000  0800  0000000  000  250</t>
  </si>
  <si>
    <t xml:space="preserve">  310</t>
  </si>
  <si>
    <t>000  1005  0000000  000  231</t>
  </si>
  <si>
    <t>8/284</t>
  </si>
  <si>
    <t>8/17</t>
  </si>
  <si>
    <t>Среднее профессиональное образование</t>
  </si>
  <si>
    <t>Функционирование высшего должностного лица субъекта РФ и муниципального образования</t>
  </si>
  <si>
    <t>000  0601  0000000  000  340</t>
  </si>
  <si>
    <t>000  1006  0000000  000  261</t>
  </si>
  <si>
    <t>000  1006  0000000  000  262</t>
  </si>
  <si>
    <t>11/215</t>
  </si>
  <si>
    <t>000  0500  0000000  000  310</t>
  </si>
  <si>
    <t>4/336</t>
  </si>
  <si>
    <t>4/337</t>
  </si>
  <si>
    <t>4/338</t>
  </si>
  <si>
    <t>000  1204  0000000  000  260</t>
  </si>
  <si>
    <t>000  1204  0000000  000  261</t>
  </si>
  <si>
    <t>000  1100  0000000  000  230</t>
  </si>
  <si>
    <t>000  0903  0000000  000  330</t>
  </si>
  <si>
    <t>на другие цели</t>
  </si>
  <si>
    <t>500/3</t>
  </si>
  <si>
    <t>000 500 003</t>
  </si>
  <si>
    <t>000 500 012</t>
  </si>
  <si>
    <t>000  0301  0000000  000  251</t>
  </si>
  <si>
    <t>500/150</t>
  </si>
  <si>
    <t>2/436</t>
  </si>
  <si>
    <t>2/437</t>
  </si>
  <si>
    <t>2/438</t>
  </si>
  <si>
    <t>2/439</t>
  </si>
  <si>
    <t>12/68</t>
  </si>
  <si>
    <t>12/69</t>
  </si>
  <si>
    <t>12/70</t>
  </si>
  <si>
    <t>000  1005  0000000  000  213</t>
  </si>
  <si>
    <t>12/189</t>
  </si>
  <si>
    <t>000  0701  0000000  000  226</t>
  </si>
  <si>
    <t>14/1</t>
  </si>
  <si>
    <t>14/2</t>
  </si>
  <si>
    <t>000 500 322</t>
  </si>
  <si>
    <t>000  0908  0000000  000  210</t>
  </si>
  <si>
    <t>2/344</t>
  </si>
  <si>
    <t>000 500 181</t>
  </si>
  <si>
    <t>500/182</t>
  </si>
  <si>
    <t>000 500 182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</si>
  <si>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</si>
  <si>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000 500 240</t>
  </si>
  <si>
    <t>500/241</t>
  </si>
  <si>
    <t>000 500 241</t>
  </si>
  <si>
    <t>Скорая медицинская помощь</t>
  </si>
  <si>
    <t>15/42</t>
  </si>
  <si>
    <t>15/43</t>
  </si>
  <si>
    <t>15/44</t>
  </si>
  <si>
    <t>15/45</t>
  </si>
  <si>
    <t>6/186</t>
  </si>
  <si>
    <t>6/187</t>
  </si>
  <si>
    <t>6/188</t>
  </si>
  <si>
    <t>6/189</t>
  </si>
  <si>
    <t>6/190</t>
  </si>
  <si>
    <t>6/191</t>
  </si>
  <si>
    <t>6/192</t>
  </si>
  <si>
    <t>6/193</t>
  </si>
  <si>
    <t>000  0201  0000000  000  251</t>
  </si>
  <si>
    <t>оплата договоров гражданско-правового характера</t>
  </si>
  <si>
    <t>500/55</t>
  </si>
  <si>
    <t>4/244</t>
  </si>
  <si>
    <t>000  0906  0000000  000  261</t>
  </si>
  <si>
    <t>000  0901  0000000  000  225</t>
  </si>
  <si>
    <t>000  0302  0000000  000  252</t>
  </si>
  <si>
    <t>3/199</t>
  </si>
  <si>
    <t>000  1004  0000000  000  241</t>
  </si>
  <si>
    <t>4/292</t>
  </si>
  <si>
    <t>000  0103  0000000  000  225</t>
  </si>
  <si>
    <t>12/217</t>
  </si>
  <si>
    <t>12/218</t>
  </si>
  <si>
    <t>12/219</t>
  </si>
  <si>
    <t>12/220</t>
  </si>
  <si>
    <t>12/221</t>
  </si>
  <si>
    <t>12/222</t>
  </si>
  <si>
    <t>12/223</t>
  </si>
  <si>
    <t>12/224</t>
  </si>
  <si>
    <t>12/225</t>
  </si>
  <si>
    <t>12/226</t>
  </si>
  <si>
    <t>12/227</t>
  </si>
  <si>
    <t>12/228</t>
  </si>
  <si>
    <t>12/229</t>
  </si>
  <si>
    <t>12/230</t>
  </si>
  <si>
    <t>12/231</t>
  </si>
  <si>
    <t>12/232</t>
  </si>
  <si>
    <t>10/239</t>
  </si>
  <si>
    <t>4/144</t>
  </si>
  <si>
    <t>4/145</t>
  </si>
  <si>
    <t>000  1202  0000000  000  222</t>
  </si>
  <si>
    <t>000  1202  0000000  000  320</t>
  </si>
  <si>
    <t>000  1301  0000000  000  262</t>
  </si>
  <si>
    <t>000 500 314</t>
  </si>
  <si>
    <t>ст. 290 "Прочие расходы"</t>
  </si>
  <si>
    <t>500/315</t>
  </si>
  <si>
    <t>000 500 315</t>
  </si>
  <si>
    <t>000  0111  0000000  000  230</t>
  </si>
  <si>
    <t>000  0108  0000000  000  224</t>
  </si>
  <si>
    <t>000  1100  0000000  000  261</t>
  </si>
  <si>
    <t>000  1100  0000000  000  262</t>
  </si>
  <si>
    <t>000  1100  0000000  000  263</t>
  </si>
  <si>
    <t>000  0308  0000000  000  500</t>
  </si>
  <si>
    <t>12/64</t>
  </si>
  <si>
    <t>12/65</t>
  </si>
  <si>
    <t>12/66</t>
  </si>
  <si>
    <t>000  1203  0000000  000  263</t>
  </si>
  <si>
    <t>11/95</t>
  </si>
  <si>
    <t>9/39</t>
  </si>
  <si>
    <t>000  1105  0000000  000  252</t>
  </si>
  <si>
    <t>000  1105  0000000  000  253</t>
  </si>
  <si>
    <t>000  0902  0000000  000  221</t>
  </si>
  <si>
    <t>000  0902  0000000  000  222</t>
  </si>
  <si>
    <t>000  1403  0000000  000  232</t>
  </si>
  <si>
    <t>000 500 103</t>
  </si>
  <si>
    <t>500/104</t>
  </si>
  <si>
    <t>000 500 104</t>
  </si>
  <si>
    <t>500/51</t>
  </si>
  <si>
    <t>000  0113  0000000  000  240</t>
  </si>
  <si>
    <t>000  0205  0000000  000  340</t>
  </si>
  <si>
    <t>500/177</t>
  </si>
  <si>
    <t>000 500 177</t>
  </si>
  <si>
    <t>500/178</t>
  </si>
  <si>
    <t>000  0307  0000000  000  210</t>
  </si>
  <si>
    <t>3/141</t>
  </si>
  <si>
    <t>000  0204  0000000  000  225</t>
  </si>
  <si>
    <t>000  0204  0000000  000  226</t>
  </si>
  <si>
    <t>9/160</t>
  </si>
  <si>
    <t>8/161</t>
  </si>
  <si>
    <t>9/161</t>
  </si>
  <si>
    <t>8/162</t>
  </si>
  <si>
    <t>9/162</t>
  </si>
  <si>
    <t>000  0207  0000000  000  530</t>
  </si>
  <si>
    <t>2/318</t>
  </si>
  <si>
    <t>2/319</t>
  </si>
  <si>
    <t>500/123</t>
  </si>
  <si>
    <t>000  0804  0000000  000  225</t>
  </si>
  <si>
    <t>000  0308  0000000  000  232</t>
  </si>
  <si>
    <t>000  0308  0000000  000  240</t>
  </si>
  <si>
    <t>000  0104  0000000  244  341</t>
  </si>
  <si>
    <t>Увеличение стоимости лекарственных препаратов и материалов, применяемых в медицинских целях</t>
  </si>
  <si>
    <t>000  0100  0000000  244  341</t>
  </si>
  <si>
    <t>341</t>
  </si>
  <si>
    <t>Результат исполнения бюджета (дефицит "--", профицит "+")</t>
  </si>
  <si>
    <t>000  7900  0000000  000  000</t>
  </si>
  <si>
    <r>
      <t xml:space="preserve">000  1105  0000000  </t>
    </r>
    <r>
      <rPr>
        <b/>
        <sz val="8"/>
        <color indexed="10"/>
        <rFont val="Arial"/>
        <family val="2"/>
        <charset val="204"/>
      </rPr>
      <t>414</t>
    </r>
    <r>
      <rPr>
        <sz val="8"/>
        <color indexed="8"/>
        <rFont val="Arial"/>
        <family val="2"/>
        <charset val="204"/>
      </rPr>
      <t xml:space="preserve">  228</t>
    </r>
  </si>
  <si>
    <t>1003…244</t>
  </si>
  <si>
    <t>000  0905  0000000  000  252</t>
  </si>
  <si>
    <t>000  0101  0000000  000  224</t>
  </si>
  <si>
    <t>11/90</t>
  </si>
  <si>
    <t>000  0208  0000000  000  231</t>
  </si>
  <si>
    <t>000  0901  0000000  000  211</t>
  </si>
  <si>
    <t>000  0901  0000000  000  212</t>
  </si>
  <si>
    <t>000  1002  0000000  000  310</t>
  </si>
  <si>
    <t>000  0103  0000000  000  263</t>
  </si>
  <si>
    <t>9/139</t>
  </si>
  <si>
    <t>000  0709  0000000  000  200</t>
  </si>
  <si>
    <t>9/150</t>
  </si>
  <si>
    <t>8/151</t>
  </si>
  <si>
    <t>9/151</t>
  </si>
  <si>
    <t>000  0704  0000000  000  212</t>
  </si>
  <si>
    <t>4/495</t>
  </si>
  <si>
    <t>Муниципалы 0102 +0104</t>
  </si>
  <si>
    <t>000 500 409</t>
  </si>
  <si>
    <t>500/410</t>
  </si>
  <si>
    <t>10/330</t>
  </si>
  <si>
    <t>8/114</t>
  </si>
  <si>
    <t>000  0106  0000000  000  251</t>
  </si>
  <si>
    <t>000  0305  0000000  000  300</t>
  </si>
  <si>
    <t>000  0305  0000000  000  310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</si>
  <si>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</si>
  <si>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</si>
  <si>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</si>
  <si>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2/327</t>
  </si>
  <si>
    <t>000  1105  0000000  000  200</t>
  </si>
  <si>
    <t>000  1005  0000000  000  262</t>
  </si>
  <si>
    <t>8/333</t>
  </si>
  <si>
    <t>8/334</t>
  </si>
  <si>
    <t>8/335</t>
  </si>
  <si>
    <t>000  0205  0000000  000  210</t>
  </si>
  <si>
    <t>000  0302  0000000  000  260</t>
  </si>
  <si>
    <t>000  0200  0000000  000  241</t>
  </si>
  <si>
    <t>000  0200  0000000  000  242</t>
  </si>
  <si>
    <t>000  0200  0000000  000  250</t>
  </si>
  <si>
    <t>500/198</t>
  </si>
  <si>
    <t>000 500 168</t>
  </si>
  <si>
    <t>500/169</t>
  </si>
  <si>
    <t>15/107</t>
  </si>
  <si>
    <t>000  1005  0000000  000  232</t>
  </si>
  <si>
    <t>500/350</t>
  </si>
  <si>
    <t>000 500 350</t>
  </si>
  <si>
    <t>291</t>
  </si>
  <si>
    <t>292</t>
  </si>
  <si>
    <t>296</t>
  </si>
  <si>
    <t>297</t>
  </si>
  <si>
    <t>343</t>
  </si>
  <si>
    <t>344</t>
  </si>
  <si>
    <t>346</t>
  </si>
  <si>
    <t>347</t>
  </si>
  <si>
    <t>349</t>
  </si>
  <si>
    <t>000  0503  0000000  244  346</t>
  </si>
  <si>
    <t>000  0103  0000000  000  223</t>
  </si>
  <si>
    <t>4/12</t>
  </si>
  <si>
    <t>4/13</t>
  </si>
  <si>
    <t>4/14</t>
  </si>
  <si>
    <t>000  0307  0000000  000  250</t>
  </si>
  <si>
    <t>000  0700  0000000  000  213</t>
  </si>
  <si>
    <t>Социальное обеспечение</t>
  </si>
  <si>
    <t>000  0209  0000000  000  251</t>
  </si>
  <si>
    <t>000  1200  0000000  000  310</t>
  </si>
  <si>
    <t>Органы управления</t>
  </si>
  <si>
    <t>000  0908  0000000  000  530</t>
  </si>
  <si>
    <t>СПРАВКА</t>
  </si>
  <si>
    <t>12/118</t>
  </si>
  <si>
    <t>11/93</t>
  </si>
  <si>
    <t>2/485</t>
  </si>
  <si>
    <t>000  0505  0000000  000  261</t>
  </si>
  <si>
    <t>000  0800  0000000  000  230</t>
  </si>
  <si>
    <t>000  0505  0000000  000  222</t>
  </si>
  <si>
    <t>000  0801  0000000  000  240</t>
  </si>
  <si>
    <t>000  0104  0000000  000  250</t>
  </si>
  <si>
    <t>2/133</t>
  </si>
  <si>
    <t>14/30</t>
  </si>
  <si>
    <t>14/31</t>
  </si>
  <si>
    <t>000  0113  0000000  000  530</t>
  </si>
  <si>
    <t>000  0500  0000000  000  244</t>
  </si>
  <si>
    <t>3/173</t>
  </si>
  <si>
    <t>3/174</t>
  </si>
  <si>
    <t>3/175</t>
  </si>
  <si>
    <t>3/176</t>
  </si>
  <si>
    <t>3/177</t>
  </si>
  <si>
    <t>9/141</t>
  </si>
  <si>
    <t>4/240</t>
  </si>
  <si>
    <t>4/241</t>
  </si>
  <si>
    <t>000  0206  0000000  000  222</t>
  </si>
  <si>
    <t>14/53</t>
  </si>
  <si>
    <t>14/54</t>
  </si>
  <si>
    <t>000  0501  0000000  000  000</t>
  </si>
  <si>
    <t>10/180</t>
  </si>
  <si>
    <t>10/181</t>
  </si>
  <si>
    <t>000  0312  0000000  000  330</t>
  </si>
  <si>
    <t>000  0312  0000000  000  222</t>
  </si>
  <si>
    <t>5/28</t>
  </si>
  <si>
    <t>000  0800  0000000  000  340</t>
  </si>
  <si>
    <t>000  0304  0000000  000  213</t>
  </si>
  <si>
    <t>000  0107  0000000  000  224</t>
  </si>
  <si>
    <t>11/144</t>
  </si>
  <si>
    <t>11/145</t>
  </si>
  <si>
    <t>11/146</t>
  </si>
  <si>
    <t>000 500 196</t>
  </si>
  <si>
    <t>500/197</t>
  </si>
  <si>
    <t>000 500 197</t>
  </si>
  <si>
    <t>000 500 377</t>
  </si>
  <si>
    <t>500/378</t>
  </si>
  <si>
    <t>000  0900  0000000  000  240</t>
  </si>
  <si>
    <t>000  0900  0000000  000  241</t>
  </si>
  <si>
    <t>15/129</t>
  </si>
  <si>
    <t>15/130</t>
  </si>
  <si>
    <t>000  0908  0000000  000  211</t>
  </si>
  <si>
    <t>000  0908  0000000  000  212</t>
  </si>
  <si>
    <t>000  0310  0000000  000  000</t>
  </si>
  <si>
    <t>2/71</t>
  </si>
  <si>
    <t>2/72</t>
  </si>
  <si>
    <t>000  0308  0000000  000  210</t>
  </si>
  <si>
    <t>000  0602  0000000  000  226</t>
  </si>
  <si>
    <t>8/29</t>
  </si>
  <si>
    <t>9/29</t>
  </si>
  <si>
    <t>8/30</t>
  </si>
  <si>
    <t>9/30</t>
  </si>
  <si>
    <t>8/31</t>
  </si>
  <si>
    <t>000  1402  0000000  000  300</t>
  </si>
  <si>
    <t>000  0201  0000000  000  222</t>
  </si>
  <si>
    <t>000  0201  0000000  000  223</t>
  </si>
  <si>
    <t>3/185</t>
  </si>
  <si>
    <t>500/188</t>
  </si>
  <si>
    <t>8/239</t>
  </si>
  <si>
    <t>000  0503  0000000  000  330</t>
  </si>
  <si>
    <t>2/119</t>
  </si>
  <si>
    <t>2/120</t>
  </si>
  <si>
    <t>2/121</t>
  </si>
  <si>
    <t>2/122</t>
  </si>
  <si>
    <t>2/123</t>
  </si>
  <si>
    <t>2/124</t>
  </si>
  <si>
    <t>000  0900  0000000  000  261</t>
  </si>
  <si>
    <t>000  0104  0000000  000  240</t>
  </si>
  <si>
    <t>6/281</t>
  </si>
  <si>
    <t>6/282</t>
  </si>
  <si>
    <t>6/283</t>
  </si>
  <si>
    <t>6/284</t>
  </si>
  <si>
    <t>6/285</t>
  </si>
  <si>
    <t>6/286</t>
  </si>
  <si>
    <t>6/287</t>
  </si>
  <si>
    <t>2/440</t>
  </si>
  <si>
    <t>10/315</t>
  </si>
  <si>
    <t>10/69</t>
  </si>
  <si>
    <t>10/70</t>
  </si>
  <si>
    <t>10/71</t>
  </si>
  <si>
    <t>10/72</t>
  </si>
  <si>
    <t>000  0908  0000000  000  220</t>
  </si>
  <si>
    <t>000  0908  0000000  000  221</t>
  </si>
  <si>
    <t>000  0306  0000000  000  530</t>
  </si>
  <si>
    <t>000  0904  0000000  000  220</t>
  </si>
  <si>
    <t>000  0309  0000000  000  211</t>
  </si>
  <si>
    <t>000  1101  0000000  000  263</t>
  </si>
  <si>
    <t>4/446</t>
  </si>
  <si>
    <t>000 500 062</t>
  </si>
  <si>
    <t>000  0502  0000000  000  261</t>
  </si>
  <si>
    <t>5/8</t>
  </si>
  <si>
    <t>000  0706  0000000  000  261</t>
  </si>
  <si>
    <t>000  0908  0000000  000  330</t>
  </si>
  <si>
    <t>4/159</t>
  </si>
  <si>
    <t>8/127</t>
  </si>
  <si>
    <t>9/127</t>
  </si>
  <si>
    <t>текущий ремонт объектов жилищно-коммунального хозяйства</t>
  </si>
  <si>
    <t>500/91</t>
  </si>
  <si>
    <t>000 500 091</t>
  </si>
  <si>
    <t>000  0312  0000000  000  263</t>
  </si>
  <si>
    <t>000  0314  0000000  000  310</t>
  </si>
  <si>
    <t>000  0314  0000000  000  320</t>
  </si>
  <si>
    <t>000  0314  0000000  000  330</t>
  </si>
  <si>
    <t>000  0314  0000000  000  340</t>
  </si>
  <si>
    <t>000  0314  0000000  000  500</t>
  </si>
  <si>
    <t>4/198</t>
  </si>
  <si>
    <t>4/199</t>
  </si>
  <si>
    <t>500/404</t>
  </si>
  <si>
    <t>000 500 404</t>
  </si>
  <si>
    <t>500/405</t>
  </si>
  <si>
    <t>000 500 405</t>
  </si>
  <si>
    <t>500/406</t>
  </si>
  <si>
    <t>000 500 406</t>
  </si>
  <si>
    <t>реконструкция зданий, сооружений и помещений социально-культурной сферы</t>
  </si>
  <si>
    <t>500/407</t>
  </si>
  <si>
    <t>000  0900  0000000  000  224</t>
  </si>
  <si>
    <t>000  0900  0000000  000  225</t>
  </si>
  <si>
    <t>000  1200  0000000  000  211</t>
  </si>
  <si>
    <t>000  0700  0000000  000  212</t>
  </si>
  <si>
    <t>000  0309  0000000  000  262</t>
  </si>
  <si>
    <t>000  0900  0000000  000  252</t>
  </si>
  <si>
    <t>000  0902  0000000  000  250</t>
  </si>
  <si>
    <t>Защита населения и территории от чс природного и техногенного характера, гражданская оборона</t>
  </si>
  <si>
    <t>000  0800  0000000  000  242</t>
  </si>
  <si>
    <t>000  0802  0000000  000  222</t>
  </si>
  <si>
    <t>000  0207  0000000  000  290</t>
  </si>
  <si>
    <t>15/60</t>
  </si>
  <si>
    <t>15/61</t>
  </si>
  <si>
    <t>000  0306  0000000  000  340</t>
  </si>
  <si>
    <t>000  0306  0000000  000  500</t>
  </si>
  <si>
    <t>000  0302  0000000  000  223</t>
  </si>
  <si>
    <t>000  0907  0000000  000  530</t>
  </si>
  <si>
    <t>Прикладные научные исследования в области здравоохранения</t>
  </si>
  <si>
    <t>000  0908  0000000  000  000</t>
  </si>
  <si>
    <t>000  1001  0000000  000  310</t>
  </si>
  <si>
    <t>11/231</t>
  </si>
  <si>
    <t>11/232</t>
  </si>
  <si>
    <t>11/233</t>
  </si>
  <si>
    <t>11/234</t>
  </si>
  <si>
    <t>4/479</t>
  </si>
  <si>
    <t>4/480</t>
  </si>
  <si>
    <t>4/481</t>
  </si>
  <si>
    <t>2/247</t>
  </si>
  <si>
    <t>2/248</t>
  </si>
  <si>
    <t>2/249</t>
  </si>
  <si>
    <t>Социальное обслуживание населения</t>
  </si>
  <si>
    <t>000  0706  0000000  000  500</t>
  </si>
  <si>
    <t>000  0104  0000000  000  263</t>
  </si>
  <si>
    <t>Модернизация внутренних войск, войск гражданской обороны, а также правоохранительных и иных органов</t>
  </si>
  <si>
    <t>500/394</t>
  </si>
  <si>
    <t>000 500 394</t>
  </si>
  <si>
    <t>000  0502  0000000  000  212</t>
  </si>
  <si>
    <t>000  0502  0000000  000  213</t>
  </si>
  <si>
    <t>3/72</t>
  </si>
  <si>
    <t>3/73</t>
  </si>
  <si>
    <t>000  0300  0000000  000  262</t>
  </si>
  <si>
    <t>000  0300  0000000  000  263</t>
  </si>
  <si>
    <t>000  0102  0000000  129  213</t>
  </si>
  <si>
    <t>000  0104  0000000  000  213</t>
  </si>
  <si>
    <t>000  0207  0000000  000  212</t>
  </si>
  <si>
    <t>выплаты присяжным, народным, арбитражным заседателям, участвующим в судебном процессе, а также адвокатам</t>
  </si>
  <si>
    <t>8/137</t>
  </si>
  <si>
    <t>9/137</t>
  </si>
  <si>
    <t>8/138</t>
  </si>
  <si>
    <t>9/138</t>
  </si>
  <si>
    <t>8/139</t>
  </si>
  <si>
    <t>000  0801  0000000  853  292</t>
  </si>
  <si>
    <t>11/38</t>
  </si>
  <si>
    <t>11/39</t>
  </si>
  <si>
    <t>6/79</t>
  </si>
  <si>
    <t>6/80</t>
  </si>
  <si>
    <t>6/81</t>
  </si>
  <si>
    <t>500/361</t>
  </si>
  <si>
    <t>000 500 361</t>
  </si>
  <si>
    <t>500/362</t>
  </si>
  <si>
    <t>000 500 362</t>
  </si>
  <si>
    <t>000  0906  0000000  000  340</t>
  </si>
  <si>
    <t>000  0409  0000000  000  290</t>
  </si>
  <si>
    <t>000  1402  0000000  000  240</t>
  </si>
  <si>
    <t>000  0109  0000000  000  530</t>
  </si>
  <si>
    <t>231</t>
  </si>
  <si>
    <t>251</t>
  </si>
  <si>
    <t>262</t>
  </si>
  <si>
    <t>3/31</t>
  </si>
  <si>
    <t>3/32</t>
  </si>
  <si>
    <t>3/33</t>
  </si>
  <si>
    <t>000  1002  0000000  000  242</t>
  </si>
  <si>
    <t>000  1100  0000000  000  211</t>
  </si>
  <si>
    <t>3/197</t>
  </si>
  <si>
    <t>3/198</t>
  </si>
  <si>
    <t>15/108</t>
  </si>
  <si>
    <t>6/202</t>
  </si>
  <si>
    <t>6/203</t>
  </si>
  <si>
    <t>6/204</t>
  </si>
  <si>
    <t>000  0909  0000000  000  250</t>
  </si>
  <si>
    <t>000  0909  0000000  000  251</t>
  </si>
  <si>
    <t>000  0503  0000000  000  262</t>
  </si>
  <si>
    <t>3/324</t>
  </si>
  <si>
    <t>3/325</t>
  </si>
  <si>
    <t>000  0100  0000000  000  290</t>
  </si>
  <si>
    <t>6/30</t>
  </si>
  <si>
    <t>6/31</t>
  </si>
  <si>
    <t>6/32</t>
  </si>
  <si>
    <t>6/33</t>
  </si>
  <si>
    <t>6/34</t>
  </si>
  <si>
    <t>6/35</t>
  </si>
  <si>
    <t>000  0208  0000000  000  330</t>
  </si>
  <si>
    <t>000  0409  0000000  000  224</t>
  </si>
  <si>
    <t>000  0409  0000000  000  230</t>
  </si>
  <si>
    <t>000  0409  0000000  000  231</t>
  </si>
  <si>
    <t>000  0109  0000000  000  225</t>
  </si>
  <si>
    <t>8/342</t>
  </si>
  <si>
    <t>8/343</t>
  </si>
  <si>
    <t>8/344</t>
  </si>
  <si>
    <t>8/345</t>
  </si>
  <si>
    <t>8/346</t>
  </si>
  <si>
    <t>8/347</t>
  </si>
  <si>
    <t>8/348</t>
  </si>
  <si>
    <t>8/349</t>
  </si>
  <si>
    <t>000  0307  0000000  000  230</t>
  </si>
  <si>
    <t>000  0307  0000000  000  231</t>
  </si>
  <si>
    <t>000  0102  0000000  000  290</t>
  </si>
  <si>
    <t>000  0801  0000000  000  330</t>
  </si>
  <si>
    <t>000  0505  0000000  000  221</t>
  </si>
  <si>
    <t>15/110</t>
  </si>
  <si>
    <t>15/111</t>
  </si>
  <si>
    <t>3/337</t>
  </si>
  <si>
    <t>000  1002  0000000  000  500</t>
  </si>
  <si>
    <r>
      <rPr>
        <sz val="8"/>
        <rFont val="Arial"/>
        <family val="2"/>
        <charset val="204"/>
      </rPr>
      <t>000  0104  0000000  853  293</t>
    </r>
    <r>
      <rPr>
        <sz val="8"/>
        <color indexed="10"/>
        <rFont val="Arial"/>
        <family val="2"/>
        <charset val="204"/>
      </rPr>
      <t xml:space="preserve"> </t>
    </r>
  </si>
  <si>
    <t>обеспечение мероприятий по  переселению граждан из аварийного жилищного фонда</t>
  </si>
  <si>
    <t>обеспечение мероприятий по капитальному ремонту многоквартирных домов</t>
  </si>
  <si>
    <t>02921 0000 000</t>
  </si>
  <si>
    <t>итого 0501</t>
  </si>
  <si>
    <t>средства ФСР ЖКХ</t>
  </si>
  <si>
    <t>243 квр</t>
  </si>
  <si>
    <t>софинансирование обл+мест</t>
  </si>
  <si>
    <t>000  0203  0000000  121  266</t>
  </si>
  <si>
    <t>000  1005  0000000  000  260</t>
  </si>
  <si>
    <t>000  0705  0000000  000  251</t>
  </si>
  <si>
    <t>000  0705  0000000  000  252</t>
  </si>
  <si>
    <t>15/133</t>
  </si>
  <si>
    <t>000  0904  0000000  000  300</t>
  </si>
  <si>
    <t>000  0906  0000000  000  213</t>
  </si>
  <si>
    <t>000  1001  0000000  312  264</t>
  </si>
  <si>
    <t>000  0310  0000000  244  225</t>
  </si>
  <si>
    <t>000  0310  0000000  244  343</t>
  </si>
  <si>
    <t xml:space="preserve">Глава сельского поселения                               </t>
  </si>
  <si>
    <t>Н.А. Фомина</t>
  </si>
  <si>
    <t xml:space="preserve">Инспектор по бухг/учету                         </t>
  </si>
  <si>
    <t>Г.В. Саяпина</t>
  </si>
  <si>
    <t>за 1кв.2025г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</si>
</sst>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42" x14ac:knownFonts="1">
    <font>
      <sz val="8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8"/>
      <name val="Calibri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8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sz val="8"/>
      <name val="Arial"/>
      <family val="2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8"/>
      <color indexed="14"/>
      <name val="Arial Cyr"/>
      <charset val="204"/>
    </font>
    <font>
      <b/>
      <i/>
      <sz val="8"/>
      <name val="Arial CYR"/>
      <charset val="204"/>
    </font>
    <font>
      <b/>
      <sz val="10"/>
      <name val="Arial Cyr"/>
      <family val="2"/>
      <charset val="204"/>
    </font>
    <font>
      <sz val="8"/>
      <color indexed="10"/>
      <name val="Arial"/>
      <family val="2"/>
      <charset val="204"/>
    </font>
    <font>
      <i/>
      <sz val="8"/>
      <name val="Arial CYR"/>
      <charset val="204"/>
    </font>
    <font>
      <sz val="12"/>
      <color indexed="8"/>
      <name val="Calibri"/>
      <family val="2"/>
      <charset val="204"/>
    </font>
    <font>
      <b/>
      <sz val="8"/>
      <color indexed="48"/>
      <name val="Arial"/>
      <family val="2"/>
      <charset val="204"/>
    </font>
    <font>
      <b/>
      <sz val="8"/>
      <color indexed="48"/>
      <name val="Arial Cyr"/>
      <charset val="204"/>
    </font>
    <font>
      <b/>
      <sz val="10"/>
      <color indexed="8"/>
      <name val="Calibri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b/>
      <sz val="8"/>
      <color indexed="10"/>
      <name val="Arial Cyr"/>
      <charset val="204"/>
    </font>
    <font>
      <b/>
      <sz val="8"/>
      <color indexed="10"/>
      <name val="Arial"/>
      <family val="2"/>
      <charset val="204"/>
    </font>
    <font>
      <sz val="12"/>
      <color indexed="10"/>
      <name val="Calibri"/>
      <family val="2"/>
      <charset val="204"/>
    </font>
    <font>
      <b/>
      <sz val="12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16"/>
      <color indexed="12"/>
      <name val="Arial"/>
      <family val="2"/>
      <charset val="204"/>
    </font>
    <font>
      <sz val="22"/>
      <color indexed="8"/>
      <name val="Calibri"/>
      <family val="2"/>
      <charset val="204"/>
    </font>
    <font>
      <sz val="12"/>
      <color indexed="8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7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3" fillId="2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>
      <alignment horizontal="center"/>
    </xf>
    <xf numFmtId="49" fontId="3" fillId="2" borderId="2" xfId="0" applyNumberFormat="1" applyFont="1" applyFill="1" applyBorder="1"/>
    <xf numFmtId="0" fontId="4" fillId="0" borderId="0" xfId="0" applyFont="1" applyAlignment="1">
      <alignment wrapText="1"/>
    </xf>
    <xf numFmtId="49" fontId="4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5" fillId="0" borderId="0" xfId="0" applyFont="1"/>
    <xf numFmtId="0" fontId="6" fillId="0" borderId="0" xfId="0" applyFont="1"/>
    <xf numFmtId="0" fontId="4" fillId="0" borderId="0" xfId="0" applyFont="1" applyFill="1"/>
    <xf numFmtId="49" fontId="3" fillId="0" borderId="3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3" borderId="2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3" fillId="4" borderId="6" xfId="0" applyNumberFormat="1" applyFont="1" applyFill="1" applyBorder="1" applyAlignment="1">
      <alignment wrapText="1"/>
    </xf>
    <xf numFmtId="49" fontId="3" fillId="4" borderId="6" xfId="0" applyNumberFormat="1" applyFont="1" applyFill="1" applyBorder="1" applyAlignment="1">
      <alignment horizontal="center"/>
    </xf>
    <xf numFmtId="49" fontId="3" fillId="4" borderId="6" xfId="0" applyNumberFormat="1" applyFont="1" applyFill="1" applyBorder="1"/>
    <xf numFmtId="4" fontId="3" fillId="4" borderId="2" xfId="0" applyNumberFormat="1" applyFont="1" applyFill="1" applyBorder="1" applyAlignment="1">
      <alignment horizontal="right"/>
    </xf>
    <xf numFmtId="0" fontId="4" fillId="0" borderId="2" xfId="0" applyNumberFormat="1" applyFont="1" applyBorder="1" applyAlignment="1">
      <alignment wrapText="1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/>
    <xf numFmtId="4" fontId="4" fillId="0" borderId="2" xfId="0" applyNumberFormat="1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horizontal="center"/>
    </xf>
    <xf numFmtId="0" fontId="3" fillId="4" borderId="2" xfId="0" applyNumberFormat="1" applyFont="1" applyFill="1" applyBorder="1" applyAlignment="1">
      <alignment wrapText="1"/>
    </xf>
    <xf numFmtId="49" fontId="3" fillId="4" borderId="2" xfId="0" applyNumberFormat="1" applyFont="1" applyFill="1" applyBorder="1" applyAlignment="1">
      <alignment horizontal="center"/>
    </xf>
    <xf numFmtId="49" fontId="3" fillId="4" borderId="2" xfId="0" applyNumberFormat="1" applyFont="1" applyFill="1" applyBorder="1"/>
    <xf numFmtId="4" fontId="4" fillId="5" borderId="2" xfId="0" applyNumberFormat="1" applyFont="1" applyFill="1" applyBorder="1" applyAlignment="1">
      <alignment horizontal="right"/>
    </xf>
    <xf numFmtId="0" fontId="4" fillId="6" borderId="2" xfId="0" applyNumberFormat="1" applyFont="1" applyFill="1" applyBorder="1" applyAlignment="1">
      <alignment wrapText="1"/>
    </xf>
    <xf numFmtId="49" fontId="4" fillId="6" borderId="2" xfId="0" applyNumberFormat="1" applyFont="1" applyFill="1" applyBorder="1"/>
    <xf numFmtId="4" fontId="4" fillId="0" borderId="8" xfId="0" applyNumberFormat="1" applyFont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wrapText="1"/>
    </xf>
    <xf numFmtId="49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/>
    <xf numFmtId="0" fontId="4" fillId="0" borderId="2" xfId="0" applyFont="1" applyBorder="1"/>
    <xf numFmtId="4" fontId="4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4" fontId="4" fillId="5" borderId="2" xfId="0" applyNumberFormat="1" applyFont="1" applyFill="1" applyBorder="1"/>
    <xf numFmtId="4" fontId="4" fillId="0" borderId="2" xfId="0" applyNumberFormat="1" applyFont="1" applyFill="1" applyBorder="1"/>
    <xf numFmtId="49" fontId="7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49" fontId="3" fillId="0" borderId="2" xfId="0" applyNumberFormat="1" applyFont="1" applyBorder="1"/>
    <xf numFmtId="0" fontId="3" fillId="0" borderId="2" xfId="0" applyFont="1" applyBorder="1"/>
    <xf numFmtId="4" fontId="3" fillId="0" borderId="2" xfId="0" applyNumberFormat="1" applyFont="1" applyBorder="1"/>
    <xf numFmtId="0" fontId="1" fillId="7" borderId="2" xfId="0" applyFont="1" applyFill="1" applyBorder="1" applyAlignment="1">
      <alignment wrapText="1"/>
    </xf>
    <xf numFmtId="4" fontId="1" fillId="5" borderId="2" xfId="0" applyNumberFormat="1" applyFont="1" applyFill="1" applyBorder="1"/>
    <xf numFmtId="0" fontId="1" fillId="0" borderId="0" xfId="0" applyFont="1" applyBorder="1" applyAlignment="1">
      <alignment wrapText="1"/>
    </xf>
    <xf numFmtId="4" fontId="1" fillId="5" borderId="0" xfId="0" applyNumberFormat="1" applyFont="1" applyFill="1" applyBorder="1"/>
    <xf numFmtId="4" fontId="1" fillId="5" borderId="0" xfId="0" applyNumberFormat="1" applyFont="1" applyFill="1" applyBorder="1" applyAlignment="1">
      <alignment horizontal="right"/>
    </xf>
    <xf numFmtId="0" fontId="5" fillId="0" borderId="2" xfId="0" applyFont="1" applyBorder="1" applyAlignment="1">
      <alignment wrapText="1"/>
    </xf>
    <xf numFmtId="49" fontId="4" fillId="8" borderId="2" xfId="0" applyNumberFormat="1" applyFont="1" applyFill="1" applyBorder="1"/>
    <xf numFmtId="4" fontId="4" fillId="8" borderId="2" xfId="0" applyNumberFormat="1" applyFont="1" applyFill="1" applyBorder="1"/>
    <xf numFmtId="0" fontId="4" fillId="0" borderId="2" xfId="0" applyFont="1" applyBorder="1" applyAlignment="1">
      <alignment wrapText="1"/>
    </xf>
    <xf numFmtId="4" fontId="4" fillId="0" borderId="0" xfId="0" applyNumberFormat="1" applyFont="1" applyBorder="1"/>
    <xf numFmtId="0" fontId="4" fillId="9" borderId="2" xfId="0" applyNumberFormat="1" applyFont="1" applyFill="1" applyBorder="1" applyAlignment="1">
      <alignment wrapText="1"/>
    </xf>
    <xf numFmtId="49" fontId="4" fillId="9" borderId="2" xfId="0" applyNumberFormat="1" applyFont="1" applyFill="1" applyBorder="1" applyAlignment="1">
      <alignment horizontal="center"/>
    </xf>
    <xf numFmtId="49" fontId="4" fillId="9" borderId="2" xfId="0" applyNumberFormat="1" applyFont="1" applyFill="1" applyBorder="1"/>
    <xf numFmtId="4" fontId="4" fillId="0" borderId="0" xfId="0" applyNumberFormat="1" applyFont="1" applyFill="1"/>
    <xf numFmtId="0" fontId="3" fillId="0" borderId="0" xfId="0" applyFont="1" applyAlignment="1">
      <alignment wrapText="1"/>
    </xf>
    <xf numFmtId="4" fontId="3" fillId="0" borderId="0" xfId="0" applyNumberFormat="1" applyFont="1"/>
    <xf numFmtId="4" fontId="4" fillId="0" borderId="7" xfId="0" applyNumberFormat="1" applyFont="1" applyBorder="1"/>
    <xf numFmtId="4" fontId="4" fillId="0" borderId="9" xfId="0" applyNumberFormat="1" applyFont="1" applyBorder="1"/>
    <xf numFmtId="49" fontId="3" fillId="0" borderId="10" xfId="0" applyNumberFormat="1" applyFont="1" applyBorder="1" applyAlignment="1">
      <alignment horizontal="center" vertical="top" wrapText="1"/>
    </xf>
    <xf numFmtId="49" fontId="3" fillId="3" borderId="11" xfId="0" applyNumberFormat="1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" fontId="3" fillId="4" borderId="10" xfId="0" applyNumberFormat="1" applyFont="1" applyFill="1" applyBorder="1" applyAlignment="1">
      <alignment horizontal="right"/>
    </xf>
    <xf numFmtId="4" fontId="3" fillId="4" borderId="11" xfId="0" applyNumberFormat="1" applyFont="1" applyFill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5" borderId="10" xfId="0" applyNumberFormat="1" applyFont="1" applyFill="1" applyBorder="1" applyAlignment="1">
      <alignment horizontal="right"/>
    </xf>
    <xf numFmtId="4" fontId="4" fillId="5" borderId="11" xfId="0" applyNumberFormat="1" applyFont="1" applyFill="1" applyBorder="1" applyAlignment="1">
      <alignment horizontal="right"/>
    </xf>
    <xf numFmtId="4" fontId="3" fillId="2" borderId="10" xfId="0" applyNumberFormat="1" applyFont="1" applyFill="1" applyBorder="1" applyAlignment="1">
      <alignment horizontal="right"/>
    </xf>
    <xf numFmtId="4" fontId="3" fillId="2" borderId="11" xfId="0" applyNumberFormat="1" applyFont="1" applyFill="1" applyBorder="1" applyAlignment="1">
      <alignment horizontal="right"/>
    </xf>
    <xf numFmtId="0" fontId="4" fillId="0" borderId="10" xfId="0" applyFont="1" applyBorder="1"/>
    <xf numFmtId="0" fontId="4" fillId="0" borderId="11" xfId="0" applyFont="1" applyBorder="1"/>
    <xf numFmtId="4" fontId="4" fillId="0" borderId="10" xfId="0" applyNumberFormat="1" applyFont="1" applyBorder="1"/>
    <xf numFmtId="4" fontId="4" fillId="0" borderId="11" xfId="0" applyNumberFormat="1" applyFont="1" applyBorder="1"/>
    <xf numFmtId="4" fontId="4" fillId="5" borderId="10" xfId="0" applyNumberFormat="1" applyFont="1" applyFill="1" applyBorder="1"/>
    <xf numFmtId="4" fontId="3" fillId="0" borderId="10" xfId="0" applyNumberFormat="1" applyFont="1" applyBorder="1"/>
    <xf numFmtId="4" fontId="3" fillId="0" borderId="11" xfId="0" applyNumberFormat="1" applyFont="1" applyBorder="1"/>
    <xf numFmtId="4" fontId="1" fillId="5" borderId="12" xfId="0" applyNumberFormat="1" applyFont="1" applyFill="1" applyBorder="1"/>
    <xf numFmtId="4" fontId="1" fillId="5" borderId="13" xfId="0" applyNumberFormat="1" applyFont="1" applyFill="1" applyBorder="1"/>
    <xf numFmtId="4" fontId="1" fillId="5" borderId="14" xfId="0" applyNumberFormat="1" applyFont="1" applyFill="1" applyBorder="1"/>
    <xf numFmtId="0" fontId="0" fillId="0" borderId="0" xfId="0" applyFill="1"/>
    <xf numFmtId="4" fontId="4" fillId="6" borderId="2" xfId="0" applyNumberFormat="1" applyFont="1" applyFill="1" applyBorder="1"/>
    <xf numFmtId="4" fontId="0" fillId="0" borderId="0" xfId="0" applyNumberFormat="1"/>
    <xf numFmtId="49" fontId="4" fillId="4" borderId="2" xfId="0" applyNumberFormat="1" applyFont="1" applyFill="1" applyBorder="1"/>
    <xf numFmtId="0" fontId="4" fillId="6" borderId="2" xfId="0" applyFont="1" applyFill="1" applyBorder="1" applyAlignment="1">
      <alignment wrapText="1"/>
    </xf>
    <xf numFmtId="4" fontId="4" fillId="7" borderId="2" xfId="0" applyNumberFormat="1" applyFont="1" applyFill="1" applyBorder="1"/>
    <xf numFmtId="4" fontId="4" fillId="10" borderId="2" xfId="0" applyNumberFormat="1" applyFont="1" applyFill="1" applyBorder="1"/>
    <xf numFmtId="0" fontId="0" fillId="10" borderId="2" xfId="0" applyFont="1" applyFill="1" applyBorder="1" applyAlignment="1">
      <alignment horizontal="left" wrapText="1"/>
    </xf>
    <xf numFmtId="0" fontId="8" fillId="10" borderId="2" xfId="0" applyFont="1" applyFill="1" applyBorder="1" applyAlignment="1">
      <alignment horizontal="left" wrapText="1"/>
    </xf>
    <xf numFmtId="49" fontId="0" fillId="10" borderId="2" xfId="0" applyNumberFormat="1" applyFill="1" applyBorder="1" applyAlignment="1">
      <alignment horizontal="center"/>
    </xf>
    <xf numFmtId="49" fontId="0" fillId="10" borderId="2" xfId="0" applyNumberFormat="1" applyFill="1" applyBorder="1"/>
    <xf numFmtId="0" fontId="9" fillId="10" borderId="2" xfId="0" applyFont="1" applyFill="1" applyBorder="1" applyAlignment="1">
      <alignment horizontal="left" wrapText="1" indent="2"/>
    </xf>
    <xf numFmtId="0" fontId="0" fillId="10" borderId="2" xfId="0" applyFont="1" applyFill="1" applyBorder="1" applyAlignment="1">
      <alignment horizontal="left" wrapText="1" indent="2"/>
    </xf>
    <xf numFmtId="0" fontId="9" fillId="10" borderId="2" xfId="0" applyFont="1" applyFill="1" applyBorder="1" applyAlignment="1">
      <alignment horizontal="left" wrapText="1" indent="3"/>
    </xf>
    <xf numFmtId="0" fontId="0" fillId="6" borderId="0" xfId="0" applyFill="1"/>
    <xf numFmtId="0" fontId="0" fillId="0" borderId="2" xfId="0" applyBorder="1"/>
    <xf numFmtId="0" fontId="4" fillId="6" borderId="2" xfId="0" applyFont="1" applyFill="1" applyBorder="1"/>
    <xf numFmtId="0" fontId="0" fillId="6" borderId="2" xfId="0" applyFill="1" applyBorder="1"/>
    <xf numFmtId="4" fontId="0" fillId="7" borderId="2" xfId="0" applyNumberFormat="1" applyFill="1" applyBorder="1"/>
    <xf numFmtId="4" fontId="0" fillId="0" borderId="2" xfId="0" applyNumberFormat="1" applyBorder="1"/>
    <xf numFmtId="0" fontId="0" fillId="7" borderId="2" xfId="0" applyFill="1" applyBorder="1"/>
    <xf numFmtId="0" fontId="0" fillId="11" borderId="2" xfId="0" applyFill="1" applyBorder="1"/>
    <xf numFmtId="0" fontId="0" fillId="12" borderId="2" xfId="0" applyFill="1" applyBorder="1"/>
    <xf numFmtId="4" fontId="4" fillId="0" borderId="0" xfId="0" applyNumberFormat="1" applyFont="1" applyFill="1" applyBorder="1"/>
    <xf numFmtId="0" fontId="4" fillId="0" borderId="2" xfId="0" applyFont="1" applyFill="1" applyBorder="1"/>
    <xf numFmtId="4" fontId="0" fillId="5" borderId="0" xfId="0" applyNumberFormat="1" applyFill="1"/>
    <xf numFmtId="4" fontId="8" fillId="13" borderId="0" xfId="0" applyNumberFormat="1" applyFont="1" applyFill="1"/>
    <xf numFmtId="4" fontId="0" fillId="12" borderId="0" xfId="0" applyNumberFormat="1" applyFill="1"/>
    <xf numFmtId="49" fontId="0" fillId="10" borderId="15" xfId="0" applyNumberFormat="1" applyFill="1" applyBorder="1" applyAlignment="1">
      <alignment horizontal="center"/>
    </xf>
    <xf numFmtId="49" fontId="0" fillId="10" borderId="15" xfId="0" applyNumberFormat="1" applyFill="1" applyBorder="1"/>
    <xf numFmtId="49" fontId="10" fillId="0" borderId="2" xfId="0" applyNumberFormat="1" applyFont="1" applyBorder="1"/>
    <xf numFmtId="0" fontId="10" fillId="0" borderId="2" xfId="0" applyFont="1" applyBorder="1"/>
    <xf numFmtId="4" fontId="10" fillId="0" borderId="2" xfId="0" applyNumberFormat="1" applyFont="1" applyBorder="1"/>
    <xf numFmtId="49" fontId="10" fillId="0" borderId="2" xfId="0" applyNumberFormat="1" applyFont="1" applyFill="1" applyBorder="1"/>
    <xf numFmtId="49" fontId="11" fillId="0" borderId="2" xfId="0" applyNumberFormat="1" applyFont="1" applyBorder="1"/>
    <xf numFmtId="0" fontId="11" fillId="0" borderId="2" xfId="0" applyFont="1" applyBorder="1"/>
    <xf numFmtId="49" fontId="11" fillId="0" borderId="2" xfId="0" applyNumberFormat="1" applyFont="1" applyFill="1" applyBorder="1"/>
    <xf numFmtId="4" fontId="4" fillId="0" borderId="10" xfId="0" applyNumberFormat="1" applyFont="1" applyFill="1" applyBorder="1"/>
    <xf numFmtId="4" fontId="4" fillId="4" borderId="2" xfId="0" applyNumberFormat="1" applyFont="1" applyFill="1" applyBorder="1" applyAlignment="1">
      <alignment horizontal="right"/>
    </xf>
    <xf numFmtId="0" fontId="4" fillId="13" borderId="2" xfId="0" applyNumberFormat="1" applyFont="1" applyFill="1" applyBorder="1" applyAlignment="1">
      <alignment wrapText="1"/>
    </xf>
    <xf numFmtId="49" fontId="11" fillId="0" borderId="16" xfId="0" applyNumberFormat="1" applyFont="1" applyFill="1" applyBorder="1"/>
    <xf numFmtId="49" fontId="11" fillId="6" borderId="2" xfId="0" applyNumberFormat="1" applyFont="1" applyFill="1" applyBorder="1"/>
    <xf numFmtId="0" fontId="11" fillId="6" borderId="2" xfId="0" applyFont="1" applyFill="1" applyBorder="1"/>
    <xf numFmtId="4" fontId="11" fillId="6" borderId="2" xfId="0" applyNumberFormat="1" applyFont="1" applyFill="1" applyBorder="1"/>
    <xf numFmtId="0" fontId="10" fillId="6" borderId="2" xfId="0" applyFont="1" applyFill="1" applyBorder="1"/>
    <xf numFmtId="4" fontId="4" fillId="0" borderId="0" xfId="0" applyNumberFormat="1" applyFont="1" applyFill="1" applyBorder="1" applyAlignment="1">
      <alignment horizontal="right"/>
    </xf>
    <xf numFmtId="0" fontId="0" fillId="4" borderId="0" xfId="0" applyFill="1"/>
    <xf numFmtId="4" fontId="10" fillId="0" borderId="2" xfId="0" applyNumberFormat="1" applyFont="1" applyFill="1" applyBorder="1"/>
    <xf numFmtId="0" fontId="4" fillId="4" borderId="2" xfId="0" applyNumberFormat="1" applyFont="1" applyFill="1" applyBorder="1" applyAlignment="1">
      <alignment wrapText="1"/>
    </xf>
    <xf numFmtId="0" fontId="4" fillId="0" borderId="0" xfId="0" applyFont="1" applyFill="1" applyBorder="1"/>
    <xf numFmtId="0" fontId="4" fillId="0" borderId="17" xfId="0" applyFont="1" applyBorder="1"/>
    <xf numFmtId="0" fontId="4" fillId="0" borderId="18" xfId="0" applyFont="1" applyBorder="1"/>
    <xf numFmtId="4" fontId="4" fillId="14" borderId="10" xfId="0" applyNumberFormat="1" applyFont="1" applyFill="1" applyBorder="1" applyAlignment="1">
      <alignment horizontal="right"/>
    </xf>
    <xf numFmtId="0" fontId="3" fillId="0" borderId="0" xfId="0" applyFont="1"/>
    <xf numFmtId="0" fontId="8" fillId="0" borderId="0" xfId="0" applyFont="1"/>
    <xf numFmtId="49" fontId="3" fillId="0" borderId="0" xfId="0" applyNumberFormat="1" applyFont="1"/>
    <xf numFmtId="0" fontId="3" fillId="0" borderId="2" xfId="0" applyFont="1" applyFill="1" applyBorder="1" applyAlignment="1">
      <alignment wrapText="1"/>
    </xf>
    <xf numFmtId="0" fontId="3" fillId="4" borderId="2" xfId="0" applyNumberFormat="1" applyFont="1" applyFill="1" applyBorder="1" applyAlignment="1">
      <alignment vertical="top" wrapText="1"/>
    </xf>
    <xf numFmtId="0" fontId="0" fillId="5" borderId="0" xfId="0" applyFill="1"/>
    <xf numFmtId="0" fontId="0" fillId="0" borderId="0" xfId="0" applyBorder="1"/>
    <xf numFmtId="0" fontId="4" fillId="6" borderId="0" xfId="0" applyFont="1" applyFill="1"/>
    <xf numFmtId="4" fontId="4" fillId="6" borderId="0" xfId="0" applyNumberFormat="1" applyFont="1" applyFill="1"/>
    <xf numFmtId="0" fontId="0" fillId="11" borderId="0" xfId="0" applyFill="1"/>
    <xf numFmtId="0" fontId="0" fillId="13" borderId="2" xfId="0" applyFill="1" applyBorder="1"/>
    <xf numFmtId="4" fontId="0" fillId="13" borderId="2" xfId="0" applyNumberFormat="1" applyFill="1" applyBorder="1"/>
    <xf numFmtId="0" fontId="0" fillId="0" borderId="2" xfId="0" applyBorder="1" applyAlignment="1">
      <alignment wrapText="1"/>
    </xf>
    <xf numFmtId="49" fontId="0" fillId="0" borderId="2" xfId="0" applyNumberFormat="1" applyBorder="1"/>
    <xf numFmtId="0" fontId="12" fillId="0" borderId="2" xfId="0" applyFont="1" applyBorder="1"/>
    <xf numFmtId="0" fontId="8" fillId="11" borderId="0" xfId="0" applyFont="1" applyFill="1"/>
    <xf numFmtId="4" fontId="4" fillId="5" borderId="9" xfId="0" applyNumberFormat="1" applyFont="1" applyFill="1" applyBorder="1" applyAlignment="1">
      <alignment horizontal="right"/>
    </xf>
    <xf numFmtId="4" fontId="4" fillId="5" borderId="7" xfId="0" applyNumberFormat="1" applyFont="1" applyFill="1" applyBorder="1" applyAlignment="1">
      <alignment horizontal="right"/>
    </xf>
    <xf numFmtId="49" fontId="4" fillId="14" borderId="2" xfId="0" applyNumberFormat="1" applyFont="1" applyFill="1" applyBorder="1" applyAlignment="1">
      <alignment wrapText="1"/>
    </xf>
    <xf numFmtId="49" fontId="4" fillId="14" borderId="2" xfId="0" applyNumberFormat="1" applyFont="1" applyFill="1" applyBorder="1"/>
    <xf numFmtId="0" fontId="4" fillId="0" borderId="2" xfId="0" applyNumberFormat="1" applyFont="1" applyFill="1" applyBorder="1" applyAlignment="1">
      <alignment wrapText="1"/>
    </xf>
    <xf numFmtId="0" fontId="14" fillId="0" borderId="2" xfId="0" applyFont="1" applyFill="1" applyBorder="1" applyAlignment="1" applyProtection="1">
      <alignment vertical="center" wrapText="1"/>
      <protection locked="0"/>
    </xf>
    <xf numFmtId="4" fontId="4" fillId="0" borderId="10" xfId="0" applyNumberFormat="1" applyFont="1" applyFill="1" applyBorder="1" applyAlignment="1">
      <alignment horizontal="right"/>
    </xf>
    <xf numFmtId="4" fontId="4" fillId="0" borderId="11" xfId="0" applyNumberFormat="1" applyFont="1" applyFill="1" applyBorder="1" applyAlignment="1">
      <alignment horizontal="right"/>
    </xf>
    <xf numFmtId="0" fontId="4" fillId="8" borderId="2" xfId="0" applyNumberFormat="1" applyFont="1" applyFill="1" applyBorder="1" applyAlignment="1">
      <alignment wrapText="1"/>
    </xf>
    <xf numFmtId="4" fontId="4" fillId="8" borderId="2" xfId="0" applyNumberFormat="1" applyFont="1" applyFill="1" applyBorder="1" applyAlignment="1">
      <alignment horizontal="right"/>
    </xf>
    <xf numFmtId="4" fontId="4" fillId="8" borderId="10" xfId="0" applyNumberFormat="1" applyFont="1" applyFill="1" applyBorder="1" applyAlignment="1">
      <alignment horizontal="right"/>
    </xf>
    <xf numFmtId="0" fontId="0" fillId="8" borderId="0" xfId="0" applyFill="1"/>
    <xf numFmtId="4" fontId="4" fillId="8" borderId="11" xfId="0" applyNumberFormat="1" applyFont="1" applyFill="1" applyBorder="1" applyAlignment="1">
      <alignment horizontal="right"/>
    </xf>
    <xf numFmtId="4" fontId="4" fillId="4" borderId="10" xfId="0" applyNumberFormat="1" applyFont="1" applyFill="1" applyBorder="1" applyAlignment="1">
      <alignment horizontal="right"/>
    </xf>
    <xf numFmtId="4" fontId="4" fillId="4" borderId="11" xfId="0" applyNumberFormat="1" applyFont="1" applyFill="1" applyBorder="1" applyAlignment="1">
      <alignment horizontal="right"/>
    </xf>
    <xf numFmtId="49" fontId="15" fillId="0" borderId="19" xfId="0" applyNumberFormat="1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6" fillId="0" borderId="17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left" vertical="center" wrapText="1"/>
    </xf>
    <xf numFmtId="49" fontId="16" fillId="0" borderId="7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15" fillId="0" borderId="21" xfId="0" applyNumberFormat="1" applyFont="1" applyFill="1" applyBorder="1" applyAlignment="1">
      <alignment horizontal="left" vertical="center" wrapText="1"/>
    </xf>
    <xf numFmtId="49" fontId="15" fillId="0" borderId="17" xfId="0" applyNumberFormat="1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 wrapText="1"/>
    </xf>
    <xf numFmtId="49" fontId="15" fillId="0" borderId="22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left" vertical="center" wrapText="1"/>
    </xf>
    <xf numFmtId="0" fontId="16" fillId="0" borderId="19" xfId="0" applyNumberFormat="1" applyFont="1" applyFill="1" applyBorder="1" applyAlignment="1" applyProtection="1">
      <alignment vertical="center" wrapText="1"/>
    </xf>
    <xf numFmtId="49" fontId="16" fillId="0" borderId="19" xfId="0" applyNumberFormat="1" applyFont="1" applyFill="1" applyBorder="1" applyAlignment="1">
      <alignment vertical="center" wrapText="1"/>
    </xf>
    <xf numFmtId="49" fontId="16" fillId="0" borderId="8" xfId="0" applyNumberFormat="1" applyFont="1" applyFill="1" applyBorder="1" applyAlignment="1">
      <alignment horizontal="center" vertical="center"/>
    </xf>
    <xf numFmtId="0" fontId="15" fillId="0" borderId="19" xfId="0" applyNumberFormat="1" applyFont="1" applyFill="1" applyBorder="1" applyAlignment="1">
      <alignment horizontal="left" vertical="center" wrapText="1"/>
    </xf>
    <xf numFmtId="49" fontId="21" fillId="0" borderId="19" xfId="0" applyNumberFormat="1" applyFont="1" applyFill="1" applyBorder="1" applyAlignment="1">
      <alignment horizontal="left" vertical="center" wrapText="1"/>
    </xf>
    <xf numFmtId="49" fontId="18" fillId="0" borderId="19" xfId="0" applyNumberFormat="1" applyFont="1" applyFill="1" applyBorder="1" applyAlignment="1">
      <alignment vertical="center" wrapText="1"/>
    </xf>
    <xf numFmtId="49" fontId="17" fillId="0" borderId="19" xfId="0" applyNumberFormat="1" applyFont="1" applyFill="1" applyBorder="1" applyAlignment="1">
      <alignment vertical="center" wrapText="1"/>
    </xf>
    <xf numFmtId="49" fontId="16" fillId="0" borderId="17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/>
    </xf>
    <xf numFmtId="49" fontId="18" fillId="0" borderId="19" xfId="0" applyNumberFormat="1" applyFont="1" applyFill="1" applyBorder="1" applyAlignment="1">
      <alignment horizontal="left" vertical="center" wrapText="1"/>
    </xf>
    <xf numFmtId="49" fontId="20" fillId="0" borderId="19" xfId="0" applyNumberFormat="1" applyFont="1" applyFill="1" applyBorder="1" applyAlignment="1">
      <alignment horizontal="left" vertical="center" wrapText="1"/>
    </xf>
    <xf numFmtId="49" fontId="17" fillId="0" borderId="7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" fontId="22" fillId="0" borderId="2" xfId="0" applyNumberFormat="1" applyFont="1" applyBorder="1"/>
    <xf numFmtId="4" fontId="22" fillId="0" borderId="2" xfId="0" applyNumberFormat="1" applyFont="1" applyFill="1" applyBorder="1"/>
    <xf numFmtId="4" fontId="4" fillId="5" borderId="0" xfId="0" applyNumberFormat="1" applyFont="1" applyFill="1" applyBorder="1"/>
    <xf numFmtId="49" fontId="18" fillId="13" borderId="0" xfId="0" applyNumberFormat="1" applyFont="1" applyFill="1" applyBorder="1" applyAlignment="1">
      <alignment vertical="center" wrapText="1"/>
    </xf>
    <xf numFmtId="4" fontId="4" fillId="13" borderId="0" xfId="0" applyNumberFormat="1" applyFont="1" applyFill="1"/>
    <xf numFmtId="4" fontId="4" fillId="13" borderId="2" xfId="0" applyNumberFormat="1" applyFont="1" applyFill="1" applyBorder="1"/>
    <xf numFmtId="0" fontId="0" fillId="13" borderId="0" xfId="0" applyFill="1"/>
    <xf numFmtId="49" fontId="18" fillId="13" borderId="19" xfId="0" applyNumberFormat="1" applyFont="1" applyFill="1" applyBorder="1" applyAlignment="1">
      <alignment vertical="center" wrapText="1"/>
    </xf>
    <xf numFmtId="49" fontId="18" fillId="13" borderId="17" xfId="0" applyNumberFormat="1" applyFont="1" applyFill="1" applyBorder="1" applyAlignment="1">
      <alignment horizontal="center" vertical="center" wrapText="1"/>
    </xf>
    <xf numFmtId="0" fontId="4" fillId="13" borderId="0" xfId="0" applyFont="1" applyFill="1"/>
    <xf numFmtId="49" fontId="15" fillId="13" borderId="19" xfId="0" applyNumberFormat="1" applyFont="1" applyFill="1" applyBorder="1" applyAlignment="1">
      <alignment horizontal="left" vertical="center" wrapText="1"/>
    </xf>
    <xf numFmtId="49" fontId="18" fillId="13" borderId="7" xfId="0" applyNumberFormat="1" applyFont="1" applyFill="1" applyBorder="1" applyAlignment="1">
      <alignment horizontal="center" vertical="center"/>
    </xf>
    <xf numFmtId="49" fontId="17" fillId="13" borderId="19" xfId="0" applyNumberFormat="1" applyFont="1" applyFill="1" applyBorder="1" applyAlignment="1">
      <alignment horizontal="left" vertical="center" wrapText="1"/>
    </xf>
    <xf numFmtId="49" fontId="16" fillId="13" borderId="7" xfId="0" applyNumberFormat="1" applyFont="1" applyFill="1" applyBorder="1" applyAlignment="1">
      <alignment horizontal="center" vertical="center"/>
    </xf>
    <xf numFmtId="49" fontId="20" fillId="13" borderId="19" xfId="0" applyNumberFormat="1" applyFont="1" applyFill="1" applyBorder="1" applyAlignment="1">
      <alignment horizontal="left" vertical="center" wrapText="1"/>
    </xf>
    <xf numFmtId="49" fontId="17" fillId="13" borderId="17" xfId="0" applyNumberFormat="1" applyFont="1" applyFill="1" applyBorder="1" applyAlignment="1">
      <alignment horizontal="center" vertical="center"/>
    </xf>
    <xf numFmtId="49" fontId="18" fillId="13" borderId="17" xfId="0" applyNumberFormat="1" applyFont="1" applyFill="1" applyBorder="1" applyAlignment="1">
      <alignment horizontal="left" vertical="center" wrapText="1"/>
    </xf>
    <xf numFmtId="49" fontId="17" fillId="13" borderId="7" xfId="0" applyNumberFormat="1" applyFont="1" applyFill="1" applyBorder="1" applyAlignment="1">
      <alignment horizontal="center" vertical="center"/>
    </xf>
    <xf numFmtId="49" fontId="18" fillId="13" borderId="7" xfId="0" applyNumberFormat="1" applyFont="1" applyFill="1" applyBorder="1" applyAlignment="1">
      <alignment horizontal="left" vertical="center" wrapText="1"/>
    </xf>
    <xf numFmtId="49" fontId="18" fillId="13" borderId="19" xfId="0" applyNumberFormat="1" applyFont="1" applyFill="1" applyBorder="1" applyAlignment="1">
      <alignment horizontal="left" vertical="center" wrapText="1"/>
    </xf>
    <xf numFmtId="49" fontId="18" fillId="13" borderId="0" xfId="0" applyNumberFormat="1" applyFont="1" applyFill="1" applyBorder="1" applyAlignment="1">
      <alignment horizontal="left" vertical="center" wrapText="1"/>
    </xf>
    <xf numFmtId="4" fontId="4" fillId="0" borderId="15" xfId="0" applyNumberFormat="1" applyFont="1" applyFill="1" applyBorder="1"/>
    <xf numFmtId="0" fontId="3" fillId="13" borderId="2" xfId="0" applyFont="1" applyFill="1" applyBorder="1" applyAlignment="1">
      <alignment wrapText="1"/>
    </xf>
    <xf numFmtId="49" fontId="3" fillId="13" borderId="2" xfId="0" applyNumberFormat="1" applyFont="1" applyFill="1" applyBorder="1"/>
    <xf numFmtId="0" fontId="3" fillId="13" borderId="0" xfId="0" applyFont="1" applyFill="1"/>
    <xf numFmtId="4" fontId="3" fillId="13" borderId="0" xfId="0" applyNumberFormat="1" applyFont="1" applyFill="1"/>
    <xf numFmtId="4" fontId="3" fillId="13" borderId="2" xfId="0" applyNumberFormat="1" applyFont="1" applyFill="1" applyBorder="1"/>
    <xf numFmtId="0" fontId="8" fillId="13" borderId="0" xfId="0" applyFont="1" applyFill="1"/>
    <xf numFmtId="0" fontId="4" fillId="13" borderId="2" xfId="0" applyFont="1" applyFill="1" applyBorder="1" applyAlignment="1">
      <alignment horizontal="right" wrapText="1"/>
    </xf>
    <xf numFmtId="49" fontId="4" fillId="13" borderId="2" xfId="0" applyNumberFormat="1" applyFont="1" applyFill="1" applyBorder="1"/>
    <xf numFmtId="4" fontId="4" fillId="13" borderId="2" xfId="0" applyNumberFormat="1" applyFont="1" applyFill="1" applyBorder="1" applyAlignment="1">
      <alignment horizontal="right"/>
    </xf>
    <xf numFmtId="4" fontId="0" fillId="13" borderId="0" xfId="0" applyNumberFormat="1" applyFill="1"/>
    <xf numFmtId="0" fontId="4" fillId="13" borderId="0" xfId="0" applyFont="1" applyFill="1" applyAlignment="1">
      <alignment horizontal="right" wrapText="1"/>
    </xf>
    <xf numFmtId="0" fontId="3" fillId="13" borderId="2" xfId="0" applyFont="1" applyFill="1" applyBorder="1" applyAlignment="1">
      <alignment horizontal="right" wrapText="1"/>
    </xf>
    <xf numFmtId="4" fontId="11" fillId="15" borderId="2" xfId="0" applyNumberFormat="1" applyFont="1" applyFill="1" applyBorder="1"/>
    <xf numFmtId="0" fontId="11" fillId="15" borderId="2" xfId="0" applyFont="1" applyFill="1" applyBorder="1"/>
    <xf numFmtId="0" fontId="24" fillId="0" borderId="0" xfId="0" applyFont="1" applyAlignment="1">
      <alignment wrapText="1"/>
    </xf>
    <xf numFmtId="49" fontId="24" fillId="0" borderId="0" xfId="0" applyNumberFormat="1" applyFont="1"/>
    <xf numFmtId="0" fontId="24" fillId="0" borderId="2" xfId="0" applyFont="1" applyBorder="1"/>
    <xf numFmtId="4" fontId="24" fillId="0" borderId="2" xfId="0" applyNumberFormat="1" applyFont="1" applyBorder="1"/>
    <xf numFmtId="0" fontId="24" fillId="6" borderId="2" xfId="0" applyFont="1" applyFill="1" applyBorder="1"/>
    <xf numFmtId="4" fontId="24" fillId="6" borderId="2" xfId="0" applyNumberFormat="1" applyFont="1" applyFill="1" applyBorder="1"/>
    <xf numFmtId="0" fontId="24" fillId="0" borderId="2" xfId="0" applyFont="1" applyFill="1" applyBorder="1"/>
    <xf numFmtId="4" fontId="24" fillId="0" borderId="2" xfId="0" applyNumberFormat="1" applyFont="1" applyFill="1" applyBorder="1"/>
    <xf numFmtId="0" fontId="11" fillId="15" borderId="16" xfId="0" applyFont="1" applyFill="1" applyBorder="1"/>
    <xf numFmtId="0" fontId="24" fillId="0" borderId="0" xfId="0" applyFont="1"/>
    <xf numFmtId="49" fontId="20" fillId="0" borderId="19" xfId="0" applyNumberFormat="1" applyFont="1" applyFill="1" applyBorder="1" applyAlignment="1">
      <alignment horizontal="left" vertical="center" wrapText="1" indent="1"/>
    </xf>
    <xf numFmtId="49" fontId="16" fillId="0" borderId="19" xfId="0" applyNumberFormat="1" applyFont="1" applyFill="1" applyBorder="1" applyAlignment="1">
      <alignment horizontal="left" vertical="center" wrapText="1" indent="2"/>
    </xf>
    <xf numFmtId="49" fontId="17" fillId="0" borderId="19" xfId="0" applyNumberFormat="1" applyFont="1" applyFill="1" applyBorder="1" applyAlignment="1">
      <alignment horizontal="left" vertical="center" wrapText="1"/>
    </xf>
    <xf numFmtId="49" fontId="16" fillId="0" borderId="19" xfId="0" applyNumberFormat="1" applyFont="1" applyFill="1" applyBorder="1" applyAlignment="1">
      <alignment horizontal="left" vertical="center" wrapText="1" indent="1"/>
    </xf>
    <xf numFmtId="0" fontId="25" fillId="0" borderId="0" xfId="0" applyFont="1"/>
    <xf numFmtId="0" fontId="25" fillId="0" borderId="0" xfId="0" applyFont="1" applyFill="1"/>
    <xf numFmtId="49" fontId="25" fillId="0" borderId="0" xfId="0" applyNumberFormat="1" applyFont="1"/>
    <xf numFmtId="49" fontId="25" fillId="0" borderId="0" xfId="0" applyNumberFormat="1" applyFont="1" applyFill="1"/>
    <xf numFmtId="0" fontId="25" fillId="10" borderId="0" xfId="0" applyFont="1" applyFill="1" applyAlignment="1">
      <alignment wrapText="1"/>
    </xf>
    <xf numFmtId="0" fontId="25" fillId="0" borderId="0" xfId="0" applyFont="1" applyAlignment="1">
      <alignment horizontal="left"/>
    </xf>
    <xf numFmtId="49" fontId="26" fillId="0" borderId="17" xfId="0" applyNumberFormat="1" applyFont="1" applyFill="1" applyBorder="1" applyAlignment="1">
      <alignment horizontal="left" vertical="center" wrapText="1"/>
    </xf>
    <xf numFmtId="49" fontId="26" fillId="0" borderId="7" xfId="0" applyNumberFormat="1" applyFont="1" applyFill="1" applyBorder="1" applyAlignment="1">
      <alignment horizontal="left" vertical="center" wrapText="1"/>
    </xf>
    <xf numFmtId="4" fontId="10" fillId="0" borderId="23" xfId="0" applyNumberFormat="1" applyFont="1" applyFill="1" applyBorder="1"/>
    <xf numFmtId="0" fontId="27" fillId="0" borderId="0" xfId="0" applyFont="1" applyAlignment="1">
      <alignment horizontal="right" wrapText="1"/>
    </xf>
    <xf numFmtId="49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0" fontId="27" fillId="0" borderId="0" xfId="0" applyFont="1" applyAlignment="1">
      <alignment wrapText="1"/>
    </xf>
    <xf numFmtId="49" fontId="27" fillId="0" borderId="0" xfId="0" applyNumberFormat="1" applyFont="1"/>
    <xf numFmtId="0" fontId="27" fillId="0" borderId="0" xfId="0" applyFont="1"/>
    <xf numFmtId="4" fontId="27" fillId="0" borderId="0" xfId="0" applyNumberFormat="1" applyFont="1"/>
    <xf numFmtId="4" fontId="27" fillId="0" borderId="0" xfId="0" applyNumberFormat="1" applyFont="1" applyAlignment="1">
      <alignment horizontal="right"/>
    </xf>
    <xf numFmtId="4" fontId="0" fillId="7" borderId="0" xfId="0" applyNumberFormat="1" applyFill="1"/>
    <xf numFmtId="0" fontId="11" fillId="0" borderId="0" xfId="0" applyFont="1" applyFill="1" applyBorder="1"/>
    <xf numFmtId="4" fontId="11" fillId="0" borderId="0" xfId="0" applyNumberFormat="1" applyFont="1" applyFill="1" applyBorder="1"/>
    <xf numFmtId="49" fontId="28" fillId="0" borderId="20" xfId="0" applyNumberFormat="1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0" fontId="29" fillId="0" borderId="21" xfId="0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left" vertical="center" wrapText="1"/>
    </xf>
    <xf numFmtId="49" fontId="17" fillId="4" borderId="2" xfId="0" applyNumberFormat="1" applyFont="1" applyFill="1" applyBorder="1" applyAlignment="1">
      <alignment vertical="center" wrapText="1"/>
    </xf>
    <xf numFmtId="49" fontId="16" fillId="6" borderId="2" xfId="0" applyNumberFormat="1" applyFont="1" applyFill="1" applyBorder="1" applyAlignment="1">
      <alignment horizontal="left" vertical="center" wrapText="1"/>
    </xf>
    <xf numFmtId="0" fontId="24" fillId="10" borderId="2" xfId="0" applyFont="1" applyFill="1" applyBorder="1"/>
    <xf numFmtId="0" fontId="24" fillId="11" borderId="0" xfId="0" applyFont="1" applyFill="1" applyAlignment="1">
      <alignment wrapText="1"/>
    </xf>
    <xf numFmtId="49" fontId="24" fillId="11" borderId="0" xfId="0" applyNumberFormat="1" applyFont="1" applyFill="1"/>
    <xf numFmtId="0" fontId="24" fillId="11" borderId="0" xfId="0" applyFont="1" applyFill="1"/>
    <xf numFmtId="0" fontId="11" fillId="11" borderId="0" xfId="0" applyFont="1" applyFill="1" applyBorder="1"/>
    <xf numFmtId="0" fontId="11" fillId="15" borderId="0" xfId="0" applyFont="1" applyFill="1" applyBorder="1"/>
    <xf numFmtId="4" fontId="27" fillId="0" borderId="2" xfId="0" applyNumberFormat="1" applyFont="1" applyFill="1" applyBorder="1"/>
    <xf numFmtId="4" fontId="27" fillId="0" borderId="2" xfId="0" applyNumberFormat="1" applyFont="1" applyBorder="1"/>
    <xf numFmtId="4" fontId="8" fillId="0" borderId="2" xfId="0" applyNumberFormat="1" applyFont="1" applyBorder="1"/>
    <xf numFmtId="49" fontId="15" fillId="7" borderId="19" xfId="0" applyNumberFormat="1" applyFont="1" applyFill="1" applyBorder="1" applyAlignment="1">
      <alignment horizontal="left" vertical="center" wrapText="1"/>
    </xf>
    <xf numFmtId="0" fontId="25" fillId="7" borderId="0" xfId="0" applyFont="1" applyFill="1"/>
    <xf numFmtId="0" fontId="4" fillId="7" borderId="0" xfId="0" applyFont="1" applyFill="1"/>
    <xf numFmtId="49" fontId="15" fillId="7" borderId="7" xfId="0" applyNumberFormat="1" applyFont="1" applyFill="1" applyBorder="1" applyAlignment="1">
      <alignment horizontal="center" vertical="center"/>
    </xf>
    <xf numFmtId="49" fontId="25" fillId="7" borderId="0" xfId="0" applyNumberFormat="1" applyFont="1" applyFill="1"/>
    <xf numFmtId="0" fontId="16" fillId="7" borderId="19" xfId="0" applyNumberFormat="1" applyFont="1" applyFill="1" applyBorder="1" applyAlignment="1" applyProtection="1">
      <alignment vertical="center" wrapText="1"/>
    </xf>
    <xf numFmtId="49" fontId="4" fillId="7" borderId="2" xfId="0" applyNumberFormat="1" applyFont="1" applyFill="1" applyBorder="1"/>
    <xf numFmtId="49" fontId="16" fillId="7" borderId="19" xfId="0" applyNumberFormat="1" applyFont="1" applyFill="1" applyBorder="1" applyAlignment="1">
      <alignment vertical="center" wrapText="1"/>
    </xf>
    <xf numFmtId="49" fontId="16" fillId="7" borderId="17" xfId="0" applyNumberFormat="1" applyFont="1" applyFill="1" applyBorder="1" applyAlignment="1">
      <alignment horizontal="center" vertical="center"/>
    </xf>
    <xf numFmtId="49" fontId="16" fillId="7" borderId="7" xfId="0" applyNumberFormat="1" applyFont="1" applyFill="1" applyBorder="1" applyAlignment="1">
      <alignment horizontal="center" vertical="center"/>
    </xf>
    <xf numFmtId="49" fontId="16" fillId="7" borderId="8" xfId="0" applyNumberFormat="1" applyFont="1" applyFill="1" applyBorder="1" applyAlignment="1">
      <alignment horizontal="center" vertical="center"/>
    </xf>
    <xf numFmtId="49" fontId="20" fillId="7" borderId="19" xfId="0" applyNumberFormat="1" applyFont="1" applyFill="1" applyBorder="1" applyAlignment="1">
      <alignment vertical="center" wrapText="1"/>
    </xf>
    <xf numFmtId="3" fontId="16" fillId="0" borderId="8" xfId="0" applyNumberFormat="1" applyFont="1" applyFill="1" applyBorder="1" applyAlignment="1">
      <alignment horizontal="center" vertical="center"/>
    </xf>
    <xf numFmtId="4" fontId="10" fillId="6" borderId="2" xfId="0" applyNumberFormat="1" applyFont="1" applyFill="1" applyBorder="1"/>
    <xf numFmtId="0" fontId="20" fillId="0" borderId="19" xfId="0" applyNumberFormat="1" applyFont="1" applyFill="1" applyBorder="1" applyAlignment="1">
      <alignment horizontal="left" vertical="center" wrapText="1" indent="1"/>
    </xf>
    <xf numFmtId="0" fontId="17" fillId="0" borderId="19" xfId="0" applyNumberFormat="1" applyFont="1" applyFill="1" applyBorder="1" applyAlignment="1">
      <alignment vertical="center" wrapText="1"/>
    </xf>
    <xf numFmtId="4" fontId="24" fillId="0" borderId="0" xfId="0" applyNumberFormat="1" applyFont="1" applyAlignment="1">
      <alignment wrapText="1"/>
    </xf>
    <xf numFmtId="4" fontId="4" fillId="0" borderId="9" xfId="0" applyNumberFormat="1" applyFont="1" applyFill="1" applyBorder="1" applyAlignment="1">
      <alignment horizontal="right"/>
    </xf>
    <xf numFmtId="0" fontId="4" fillId="16" borderId="2" xfId="0" applyNumberFormat="1" applyFont="1" applyFill="1" applyBorder="1" applyAlignment="1">
      <alignment wrapText="1"/>
    </xf>
    <xf numFmtId="49" fontId="4" fillId="16" borderId="2" xfId="0" applyNumberFormat="1" applyFont="1" applyFill="1" applyBorder="1"/>
    <xf numFmtId="4" fontId="4" fillId="7" borderId="2" xfId="0" applyNumberFormat="1" applyFont="1" applyFill="1" applyBorder="1" applyAlignment="1">
      <alignment horizontal="right"/>
    </xf>
    <xf numFmtId="49" fontId="22" fillId="0" borderId="2" xfId="0" applyNumberFormat="1" applyFont="1" applyBorder="1"/>
    <xf numFmtId="0" fontId="32" fillId="0" borderId="2" xfId="0" applyFont="1" applyBorder="1"/>
    <xf numFmtId="0" fontId="24" fillId="0" borderId="0" xfId="0" applyFont="1" applyFill="1" applyAlignment="1">
      <alignment wrapText="1"/>
    </xf>
    <xf numFmtId="49" fontId="24" fillId="0" borderId="0" xfId="0" applyNumberFormat="1" applyFont="1" applyFill="1"/>
    <xf numFmtId="4" fontId="0" fillId="10" borderId="0" xfId="0" applyNumberFormat="1" applyFill="1"/>
    <xf numFmtId="0" fontId="4" fillId="17" borderId="0" xfId="0" applyFont="1" applyFill="1" applyAlignment="1">
      <alignment wrapText="1"/>
    </xf>
    <xf numFmtId="49" fontId="4" fillId="17" borderId="0" xfId="0" applyNumberFormat="1" applyFont="1" applyFill="1"/>
    <xf numFmtId="0" fontId="4" fillId="17" borderId="0" xfId="0" applyFont="1" applyFill="1"/>
    <xf numFmtId="4" fontId="4" fillId="17" borderId="0" xfId="0" applyNumberFormat="1" applyFont="1" applyFill="1"/>
    <xf numFmtId="0" fontId="0" fillId="17" borderId="0" xfId="0" applyFill="1"/>
    <xf numFmtId="0" fontId="4" fillId="8" borderId="0" xfId="0" applyFont="1" applyFill="1" applyAlignment="1">
      <alignment wrapText="1"/>
    </xf>
    <xf numFmtId="49" fontId="4" fillId="8" borderId="0" xfId="0" applyNumberFormat="1" applyFont="1" applyFill="1"/>
    <xf numFmtId="0" fontId="4" fillId="8" borderId="0" xfId="0" applyFont="1" applyFill="1"/>
    <xf numFmtId="4" fontId="4" fillId="8" borderId="0" xfId="0" applyNumberFormat="1" applyFont="1" applyFill="1"/>
    <xf numFmtId="4" fontId="10" fillId="0" borderId="0" xfId="0" applyNumberFormat="1" applyFont="1" applyFill="1" applyBorder="1"/>
    <xf numFmtId="4" fontId="24" fillId="0" borderId="0" xfId="0" applyNumberFormat="1" applyFont="1" applyFill="1" applyAlignment="1">
      <alignment wrapText="1"/>
    </xf>
    <xf numFmtId="2" fontId="0" fillId="0" borderId="0" xfId="0" applyNumberFormat="1"/>
    <xf numFmtId="0" fontId="14" fillId="13" borderId="2" xfId="0" applyFont="1" applyFill="1" applyBorder="1" applyAlignment="1" applyProtection="1">
      <alignment vertical="center" wrapText="1"/>
      <protection locked="0"/>
    </xf>
    <xf numFmtId="4" fontId="4" fillId="13" borderId="10" xfId="0" applyNumberFormat="1" applyFont="1" applyFill="1" applyBorder="1" applyAlignment="1">
      <alignment horizontal="right"/>
    </xf>
    <xf numFmtId="4" fontId="4" fillId="13" borderId="11" xfId="0" applyNumberFormat="1" applyFont="1" applyFill="1" applyBorder="1" applyAlignment="1">
      <alignment horizontal="right"/>
    </xf>
    <xf numFmtId="49" fontId="14" fillId="13" borderId="2" xfId="0" applyNumberFormat="1" applyFont="1" applyFill="1" applyBorder="1" applyAlignment="1" applyProtection="1">
      <alignment vertical="center" wrapText="1"/>
      <protection locked="0"/>
    </xf>
    <xf numFmtId="4" fontId="4" fillId="13" borderId="9" xfId="0" applyNumberFormat="1" applyFont="1" applyFill="1" applyBorder="1" applyAlignment="1">
      <alignment horizontal="right"/>
    </xf>
    <xf numFmtId="49" fontId="4" fillId="13" borderId="2" xfId="0" applyNumberFormat="1" applyFont="1" applyFill="1" applyBorder="1" applyAlignment="1">
      <alignment wrapText="1"/>
    </xf>
    <xf numFmtId="0" fontId="14" fillId="13" borderId="15" xfId="0" applyFont="1" applyFill="1" applyBorder="1" applyAlignment="1" applyProtection="1">
      <alignment vertical="center" wrapText="1"/>
      <protection locked="0"/>
    </xf>
    <xf numFmtId="49" fontId="14" fillId="13" borderId="15" xfId="0" applyNumberFormat="1" applyFont="1" applyFill="1" applyBorder="1" applyAlignment="1" applyProtection="1">
      <alignment vertical="center" wrapText="1"/>
      <protection locked="0"/>
    </xf>
    <xf numFmtId="4" fontId="4" fillId="5" borderId="24" xfId="0" applyNumberFormat="1" applyFont="1" applyFill="1" applyBorder="1" applyAlignment="1">
      <alignment horizontal="right"/>
    </xf>
    <xf numFmtId="0" fontId="4" fillId="13" borderId="2" xfId="0" applyFont="1" applyFill="1" applyBorder="1" applyAlignment="1">
      <alignment wrapText="1"/>
    </xf>
    <xf numFmtId="49" fontId="4" fillId="12" borderId="2" xfId="0" applyNumberFormat="1" applyFont="1" applyFill="1" applyBorder="1"/>
    <xf numFmtId="49" fontId="10" fillId="6" borderId="2" xfId="0" applyNumberFormat="1" applyFont="1" applyFill="1" applyBorder="1"/>
    <xf numFmtId="4" fontId="10" fillId="6" borderId="0" xfId="0" applyNumberFormat="1" applyFont="1" applyFill="1" applyBorder="1"/>
    <xf numFmtId="0" fontId="9" fillId="10" borderId="0" xfId="0" applyFont="1" applyFill="1" applyBorder="1" applyAlignment="1">
      <alignment horizontal="left" wrapText="1" indent="2"/>
    </xf>
    <xf numFmtId="0" fontId="4" fillId="14" borderId="2" xfId="0" applyNumberFormat="1" applyFont="1" applyFill="1" applyBorder="1" applyAlignment="1">
      <alignment wrapText="1"/>
    </xf>
    <xf numFmtId="49" fontId="3" fillId="14" borderId="6" xfId="0" applyNumberFormat="1" applyFont="1" applyFill="1" applyBorder="1" applyAlignment="1">
      <alignment horizontal="center"/>
    </xf>
    <xf numFmtId="4" fontId="4" fillId="14" borderId="2" xfId="0" applyNumberFormat="1" applyFont="1" applyFill="1" applyBorder="1" applyAlignment="1">
      <alignment horizontal="right"/>
    </xf>
    <xf numFmtId="49" fontId="3" fillId="14" borderId="2" xfId="0" applyNumberFormat="1" applyFont="1" applyFill="1" applyBorder="1" applyAlignment="1">
      <alignment horizontal="center"/>
    </xf>
    <xf numFmtId="4" fontId="10" fillId="6" borderId="7" xfId="0" applyNumberFormat="1" applyFont="1" applyFill="1" applyBorder="1"/>
    <xf numFmtId="4" fontId="35" fillId="0" borderId="0" xfId="0" applyNumberFormat="1" applyFont="1" applyFill="1" applyBorder="1"/>
    <xf numFmtId="164" fontId="4" fillId="5" borderId="11" xfId="0" applyNumberFormat="1" applyFont="1" applyFill="1" applyBorder="1" applyAlignment="1">
      <alignment horizontal="right"/>
    </xf>
    <xf numFmtId="0" fontId="14" fillId="0" borderId="2" xfId="0" applyFont="1" applyFill="1" applyBorder="1"/>
    <xf numFmtId="0" fontId="4" fillId="0" borderId="2" xfId="0" applyFont="1" applyFill="1" applyBorder="1" applyAlignment="1">
      <alignment horizontal="right"/>
    </xf>
    <xf numFmtId="0" fontId="0" fillId="7" borderId="0" xfId="0" applyFill="1"/>
    <xf numFmtId="0" fontId="36" fillId="7" borderId="0" xfId="0" applyFont="1" applyFill="1"/>
    <xf numFmtId="0" fontId="5" fillId="0" borderId="0" xfId="0" applyFont="1" applyFill="1" applyAlignment="1">
      <alignment wrapText="1"/>
    </xf>
    <xf numFmtId="4" fontId="0" fillId="4" borderId="0" xfId="0" applyNumberFormat="1" applyFill="1"/>
    <xf numFmtId="49" fontId="3" fillId="4" borderId="25" xfId="0" applyNumberFormat="1" applyFont="1" applyFill="1" applyBorder="1" applyAlignment="1">
      <alignment horizontal="center" vertical="top" wrapText="1"/>
    </xf>
    <xf numFmtId="4" fontId="3" fillId="4" borderId="24" xfId="0" applyNumberFormat="1" applyFont="1" applyFill="1" applyBorder="1" applyAlignment="1">
      <alignment horizontal="right"/>
    </xf>
    <xf numFmtId="4" fontId="4" fillId="0" borderId="24" xfId="0" applyNumberFormat="1" applyFont="1" applyBorder="1" applyAlignment="1">
      <alignment horizontal="right"/>
    </xf>
    <xf numFmtId="4" fontId="4" fillId="0" borderId="24" xfId="0" applyNumberFormat="1" applyFont="1" applyFill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4" fontId="3" fillId="2" borderId="24" xfId="0" applyNumberFormat="1" applyFont="1" applyFill="1" applyBorder="1" applyAlignment="1">
      <alignment horizontal="right"/>
    </xf>
    <xf numFmtId="4" fontId="4" fillId="0" borderId="24" xfId="0" applyNumberFormat="1" applyFont="1" applyBorder="1"/>
    <xf numFmtId="0" fontId="4" fillId="0" borderId="24" xfId="0" applyFont="1" applyBorder="1"/>
    <xf numFmtId="4" fontId="3" fillId="0" borderId="24" xfId="0" applyNumberFormat="1" applyFont="1" applyBorder="1"/>
    <xf numFmtId="4" fontId="3" fillId="5" borderId="26" xfId="0" applyNumberFormat="1" applyFont="1" applyFill="1" applyBorder="1" applyAlignment="1">
      <alignment horizontal="right"/>
    </xf>
    <xf numFmtId="4" fontId="4" fillId="6" borderId="0" xfId="0" applyNumberFormat="1" applyFont="1" applyFill="1" applyBorder="1"/>
    <xf numFmtId="4" fontId="3" fillId="13" borderId="0" xfId="0" applyNumberFormat="1" applyFont="1" applyFill="1" applyBorder="1"/>
    <xf numFmtId="4" fontId="4" fillId="13" borderId="0" xfId="0" applyNumberFormat="1" applyFont="1" applyFill="1" applyBorder="1" applyAlignment="1">
      <alignment horizontal="right"/>
    </xf>
    <xf numFmtId="4" fontId="4" fillId="13" borderId="0" xfId="0" applyNumberFormat="1" applyFont="1" applyFill="1" applyBorder="1"/>
    <xf numFmtId="4" fontId="4" fillId="10" borderId="0" xfId="0" applyNumberFormat="1" applyFont="1" applyFill="1" applyBorder="1" applyAlignment="1">
      <alignment horizontal="right"/>
    </xf>
    <xf numFmtId="4" fontId="11" fillId="6" borderId="0" xfId="0" applyNumberFormat="1" applyFont="1" applyFill="1" applyBorder="1"/>
    <xf numFmtId="4" fontId="10" fillId="0" borderId="0" xfId="0" applyNumberFormat="1" applyFont="1" applyBorder="1"/>
    <xf numFmtId="4" fontId="11" fillId="13" borderId="0" xfId="0" applyNumberFormat="1" applyFont="1" applyFill="1" applyBorder="1"/>
    <xf numFmtId="4" fontId="11" fillId="0" borderId="0" xfId="0" applyNumberFormat="1" applyFont="1" applyBorder="1"/>
    <xf numFmtId="49" fontId="4" fillId="4" borderId="2" xfId="0" applyNumberFormat="1" applyFont="1" applyFill="1" applyBorder="1" applyAlignment="1">
      <alignment horizontal="center"/>
    </xf>
    <xf numFmtId="0" fontId="11" fillId="0" borderId="0" xfId="0" applyFont="1" applyFill="1" applyAlignment="1">
      <alignment wrapText="1"/>
    </xf>
    <xf numFmtId="0" fontId="4" fillId="12" borderId="2" xfId="0" applyFont="1" applyFill="1" applyBorder="1"/>
    <xf numFmtId="0" fontId="4" fillId="10" borderId="2" xfId="0" applyFont="1" applyFill="1" applyBorder="1"/>
    <xf numFmtId="0" fontId="4" fillId="11" borderId="0" xfId="0" applyFont="1" applyFill="1" applyAlignment="1">
      <alignment wrapText="1"/>
    </xf>
    <xf numFmtId="49" fontId="4" fillId="11" borderId="0" xfId="0" applyNumberFormat="1" applyFont="1" applyFill="1"/>
    <xf numFmtId="0" fontId="4" fillId="11" borderId="0" xfId="0" applyFont="1" applyFill="1"/>
    <xf numFmtId="0" fontId="5" fillId="11" borderId="0" xfId="0" applyFont="1" applyFill="1" applyBorder="1" applyAlignment="1">
      <alignment horizontal="center"/>
    </xf>
    <xf numFmtId="49" fontId="37" fillId="13" borderId="2" xfId="0" applyNumberFormat="1" applyFont="1" applyFill="1" applyBorder="1"/>
    <xf numFmtId="0" fontId="38" fillId="13" borderId="0" xfId="0" applyFont="1" applyFill="1"/>
    <xf numFmtId="0" fontId="34" fillId="13" borderId="0" xfId="0" applyFont="1" applyFill="1"/>
    <xf numFmtId="0" fontId="4" fillId="13" borderId="15" xfId="0" applyNumberFormat="1" applyFont="1" applyFill="1" applyBorder="1" applyAlignment="1">
      <alignment wrapText="1"/>
    </xf>
    <xf numFmtId="4" fontId="11" fillId="0" borderId="2" xfId="0" applyNumberFormat="1" applyFont="1" applyFill="1" applyBorder="1"/>
    <xf numFmtId="4" fontId="0" fillId="0" borderId="0" xfId="0" applyNumberFormat="1" applyAlignment="1">
      <alignment wrapText="1"/>
    </xf>
    <xf numFmtId="0" fontId="39" fillId="14" borderId="0" xfId="0" applyFont="1" applyFill="1" applyAlignment="1">
      <alignment wrapText="1"/>
    </xf>
    <xf numFmtId="49" fontId="4" fillId="14" borderId="0" xfId="0" applyNumberFormat="1" applyFont="1" applyFill="1"/>
    <xf numFmtId="0" fontId="4" fillId="14" borderId="0" xfId="0" applyFont="1" applyFill="1"/>
    <xf numFmtId="4" fontId="4" fillId="14" borderId="0" xfId="0" applyNumberFormat="1" applyFont="1" applyFill="1"/>
    <xf numFmtId="0" fontId="0" fillId="14" borderId="0" xfId="0" applyFill="1"/>
    <xf numFmtId="4" fontId="0" fillId="14" borderId="0" xfId="0" applyNumberFormat="1" applyFill="1"/>
    <xf numFmtId="49" fontId="3" fillId="4" borderId="8" xfId="0" applyNumberFormat="1" applyFont="1" applyFill="1" applyBorder="1" applyAlignment="1">
      <alignment horizontal="center"/>
    </xf>
    <xf numFmtId="49" fontId="4" fillId="13" borderId="8" xfId="0" applyNumberFormat="1" applyFont="1" applyFill="1" applyBorder="1"/>
    <xf numFmtId="4" fontId="3" fillId="4" borderId="18" xfId="0" applyNumberFormat="1" applyFont="1" applyFill="1" applyBorder="1" applyAlignment="1">
      <alignment horizontal="right"/>
    </xf>
    <xf numFmtId="4" fontId="4" fillId="5" borderId="27" xfId="0" applyNumberFormat="1" applyFont="1" applyFill="1" applyBorder="1" applyAlignment="1">
      <alignment horizontal="right"/>
    </xf>
    <xf numFmtId="4" fontId="4" fillId="5" borderId="28" xfId="0" applyNumberFormat="1" applyFont="1" applyFill="1" applyBorder="1" applyAlignment="1">
      <alignment horizontal="right"/>
    </xf>
    <xf numFmtId="4" fontId="4" fillId="5" borderId="8" xfId="0" applyNumberFormat="1" applyFont="1" applyFill="1" applyBorder="1" applyAlignment="1">
      <alignment horizontal="right"/>
    </xf>
    <xf numFmtId="4" fontId="4" fillId="5" borderId="29" xfId="0" applyNumberFormat="1" applyFont="1" applyFill="1" applyBorder="1" applyAlignment="1">
      <alignment horizontal="right"/>
    </xf>
    <xf numFmtId="49" fontId="3" fillId="0" borderId="2" xfId="0" applyNumberFormat="1" applyFont="1" applyFill="1" applyBorder="1" applyAlignment="1">
      <alignment horizontal="center"/>
    </xf>
    <xf numFmtId="49" fontId="14" fillId="0" borderId="15" xfId="0" applyNumberFormat="1" applyFont="1" applyFill="1" applyBorder="1" applyAlignment="1" applyProtection="1">
      <alignment vertical="center" wrapText="1"/>
      <protection locked="0"/>
    </xf>
    <xf numFmtId="0" fontId="4" fillId="7" borderId="2" xfId="0" applyNumberFormat="1" applyFont="1" applyFill="1" applyBorder="1" applyAlignment="1">
      <alignment wrapText="1"/>
    </xf>
    <xf numFmtId="49" fontId="3" fillId="7" borderId="2" xfId="0" applyNumberFormat="1" applyFont="1" applyFill="1" applyBorder="1" applyAlignment="1">
      <alignment horizontal="center"/>
    </xf>
    <xf numFmtId="49" fontId="14" fillId="0" borderId="2" xfId="0" applyNumberFormat="1" applyFont="1" applyBorder="1"/>
    <xf numFmtId="0" fontId="5" fillId="11" borderId="30" xfId="0" applyFont="1" applyFill="1" applyBorder="1" applyAlignment="1">
      <alignment horizontal="center"/>
    </xf>
    <xf numFmtId="0" fontId="4" fillId="18" borderId="1" xfId="0" applyFont="1" applyFill="1" applyBorder="1" applyAlignment="1">
      <alignment horizontal="left" vertical="top" wrapText="1"/>
    </xf>
    <xf numFmtId="49" fontId="4" fillId="18" borderId="1" xfId="0" applyNumberFormat="1" applyFont="1" applyFill="1" applyBorder="1" applyAlignment="1">
      <alignment horizontal="left" vertical="top" wrapText="1"/>
    </xf>
    <xf numFmtId="0" fontId="40" fillId="0" borderId="0" xfId="0" applyFont="1"/>
    <xf numFmtId="0" fontId="0" fillId="0" borderId="0" xfId="0"/>
    <xf numFmtId="4" fontId="10" fillId="0" borderId="23" xfId="0" applyNumberFormat="1" applyFont="1" applyBorder="1"/>
    <xf numFmtId="4" fontId="11" fillId="0" borderId="2" xfId="0" applyNumberFormat="1" applyFont="1" applyBorder="1"/>
    <xf numFmtId="4" fontId="35" fillId="0" borderId="0" xfId="0" applyNumberFormat="1" applyFont="1"/>
    <xf numFmtId="0" fontId="13" fillId="13" borderId="22" xfId="0" applyFont="1" applyFill="1" applyBorder="1" applyAlignment="1">
      <alignment horizontal="center" wrapText="1"/>
    </xf>
    <xf numFmtId="0" fontId="13" fillId="13" borderId="26" xfId="0" applyFont="1" applyFill="1" applyBorder="1" applyAlignment="1">
      <alignment horizontal="center" wrapText="1"/>
    </xf>
    <xf numFmtId="0" fontId="13" fillId="13" borderId="17" xfId="0" applyFont="1" applyFill="1" applyBorder="1" applyAlignment="1">
      <alignment horizontal="center" wrapText="1"/>
    </xf>
    <xf numFmtId="0" fontId="13" fillId="13" borderId="18" xfId="0" applyFont="1" applyFill="1" applyBorder="1" applyAlignment="1">
      <alignment horizontal="center" wrapText="1"/>
    </xf>
    <xf numFmtId="0" fontId="33" fillId="6" borderId="2" xfId="0" applyFont="1" applyFill="1" applyBorder="1" applyAlignment="1">
      <alignment horizontal="center"/>
    </xf>
    <xf numFmtId="49" fontId="23" fillId="13" borderId="0" xfId="0" applyNumberFormat="1" applyFont="1" applyFill="1" applyBorder="1" applyAlignment="1">
      <alignment horizontal="left" vertical="center" wrapText="1"/>
    </xf>
    <xf numFmtId="0" fontId="0" fillId="0" borderId="0" xfId="0"/>
    <xf numFmtId="0" fontId="5" fillId="0" borderId="0" xfId="0" applyFont="1" applyFill="1" applyAlignment="1">
      <alignment horizontal="center" wrapText="1"/>
    </xf>
    <xf numFmtId="49" fontId="16" fillId="0" borderId="22" xfId="0" applyNumberFormat="1" applyFont="1" applyFill="1" applyBorder="1" applyAlignment="1">
      <alignment horizontal="center" vertical="center"/>
    </xf>
    <xf numFmtId="49" fontId="16" fillId="0" borderId="17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</cellXfs>
  <cellStyles count="1"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76200</xdr:rowOff>
    </xdr:from>
    <xdr:to>
      <xdr:col>9</xdr:col>
      <xdr:colOff>0</xdr:colOff>
      <xdr:row>12</xdr:row>
      <xdr:rowOff>28575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7648575" y="2352675"/>
          <a:ext cx="0" cy="1162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76200</xdr:rowOff>
    </xdr:from>
    <xdr:to>
      <xdr:col>9</xdr:col>
      <xdr:colOff>0</xdr:colOff>
      <xdr:row>12</xdr:row>
      <xdr:rowOff>28575</xdr:rowOff>
    </xdr:to>
    <xdr:sp macro="" textlink="">
      <xdr:nvSpPr>
        <xdr:cNvPr id="1026" name="Rectangle 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7648575" y="2352675"/>
          <a:ext cx="0" cy="1162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S4865"/>
  <sheetViews>
    <sheetView tabSelected="1" zoomScale="118" zoomScaleNormal="118" zoomScaleSheetLayoutView="75" workbookViewId="0">
      <pane xSplit="3" ySplit="8" topLeftCell="F9" activePane="bottomRight" state="frozen"/>
      <selection pane="topRight" activeCell="D1" sqref="D1"/>
      <selection pane="bottomLeft" activeCell="A11" sqref="A11"/>
      <selection pane="bottomRight" activeCell="F4" sqref="F4"/>
    </sheetView>
  </sheetViews>
  <sheetFormatPr defaultRowHeight="11.25" outlineLevelRow="1" x14ac:dyDescent="0.2"/>
  <cols>
    <col min="1" max="1" width="25.1640625" style="1" customWidth="1"/>
    <col min="2" max="2" width="15.1640625" style="2" customWidth="1"/>
    <col min="3" max="3" width="29.33203125" customWidth="1"/>
    <col min="4" max="4" width="0.33203125" hidden="1" customWidth="1"/>
    <col min="5" max="5" width="19.1640625" hidden="1" customWidth="1"/>
    <col min="6" max="6" width="16.33203125" customWidth="1"/>
    <col min="7" max="7" width="17.83203125" customWidth="1"/>
    <col min="8" max="8" width="15.83203125" customWidth="1"/>
    <col min="9" max="9" width="18.5" customWidth="1"/>
    <col min="10" max="10" width="14" hidden="1" customWidth="1"/>
    <col min="11" max="11" width="12.33203125" hidden="1" customWidth="1"/>
    <col min="12" max="12" width="12.5" customWidth="1"/>
    <col min="13" max="13" width="12.33203125" bestFit="1" customWidth="1"/>
    <col min="14" max="14" width="13" customWidth="1"/>
    <col min="15" max="15" width="12" customWidth="1"/>
    <col min="17" max="17" width="11.1640625" customWidth="1"/>
  </cols>
  <sheetData>
    <row r="1" spans="1:12" ht="12.75" x14ac:dyDescent="0.2">
      <c r="A1" s="8"/>
      <c r="B1" s="9"/>
      <c r="C1" s="4"/>
      <c r="D1" s="10"/>
      <c r="E1" s="141"/>
      <c r="F1" s="141"/>
      <c r="G1" s="115"/>
      <c r="H1" s="115"/>
      <c r="I1" s="115"/>
    </row>
    <row r="2" spans="1:12" ht="29.25" customHeight="1" x14ac:dyDescent="0.2">
      <c r="A2" s="423"/>
      <c r="B2" s="9"/>
      <c r="C2" s="4" t="s">
        <v>1416</v>
      </c>
      <c r="D2" s="10"/>
      <c r="E2" s="141"/>
      <c r="F2" s="116"/>
      <c r="G2" s="351"/>
      <c r="H2" s="352"/>
      <c r="I2" s="116"/>
    </row>
    <row r="3" spans="1:12" ht="24.75" customHeight="1" x14ac:dyDescent="0.2">
      <c r="A3" s="423"/>
      <c r="B3" s="9"/>
      <c r="C3" s="426" t="s">
        <v>9258</v>
      </c>
      <c r="D3" s="10"/>
      <c r="E3" s="141"/>
      <c r="F3" s="379"/>
      <c r="G3" s="114"/>
      <c r="H3" s="340"/>
      <c r="I3" s="116"/>
    </row>
    <row r="4" spans="1:12" ht="42" customHeight="1" x14ac:dyDescent="0.25">
      <c r="A4" s="355"/>
      <c r="B4" s="9"/>
      <c r="C4" s="12"/>
      <c r="D4" s="10"/>
      <c r="E4" s="13"/>
      <c r="F4" s="378"/>
      <c r="G4" s="116" t="b">
        <f>-G3788&lt;=G3789+G3977</f>
        <v>1</v>
      </c>
      <c r="H4" s="378"/>
      <c r="I4" s="340"/>
    </row>
    <row r="5" spans="1:12" s="154" customFormat="1" ht="16.5" thickBot="1" x14ac:dyDescent="0.3">
      <c r="A5" s="380"/>
      <c r="B5" s="381"/>
      <c r="C5" s="382"/>
      <c r="D5" s="408" t="s">
        <v>4900</v>
      </c>
      <c r="E5" s="383"/>
      <c r="F5" s="420" t="s">
        <v>4580</v>
      </c>
      <c r="G5" s="420"/>
      <c r="H5" s="420"/>
      <c r="I5" s="420"/>
    </row>
    <row r="6" spans="1:12" ht="44.25" customHeight="1" x14ac:dyDescent="0.2">
      <c r="A6" s="15" t="s">
        <v>212</v>
      </c>
      <c r="B6" s="15" t="s">
        <v>3380</v>
      </c>
      <c r="C6" s="15" t="s">
        <v>6391</v>
      </c>
      <c r="D6" s="15" t="s">
        <v>4914</v>
      </c>
      <c r="E6" s="357"/>
      <c r="F6" s="70" t="s">
        <v>3048</v>
      </c>
      <c r="G6" s="17" t="s">
        <v>7330</v>
      </c>
      <c r="H6" s="16" t="s">
        <v>5735</v>
      </c>
      <c r="I6" s="71" t="s">
        <v>7331</v>
      </c>
    </row>
    <row r="7" spans="1:12" s="3" customFormat="1" ht="9.75" customHeight="1" thickBot="1" x14ac:dyDescent="0.25">
      <c r="A7" s="18" t="s">
        <v>5736</v>
      </c>
      <c r="B7" s="18" t="s">
        <v>5737</v>
      </c>
      <c r="C7" s="18" t="s">
        <v>5738</v>
      </c>
      <c r="D7" s="18" t="s">
        <v>5319</v>
      </c>
      <c r="E7" s="19"/>
      <c r="F7" s="72"/>
      <c r="G7" s="20"/>
      <c r="H7" s="20"/>
      <c r="I7" s="73"/>
    </row>
    <row r="8" spans="1:12" ht="23.25" thickBot="1" x14ac:dyDescent="0.25">
      <c r="A8" s="21" t="s">
        <v>7906</v>
      </c>
      <c r="B8" s="22" t="s">
        <v>1417</v>
      </c>
      <c r="C8" s="23" t="s">
        <v>7907</v>
      </c>
      <c r="D8" s="24" t="e">
        <f>(#REF!+#REF!)-#REF!</f>
        <v>#REF!</v>
      </c>
      <c r="E8" s="358" t="e">
        <f>#REF!-#REF!</f>
        <v>#REF!</v>
      </c>
      <c r="F8" s="74">
        <f>F9+F570+F932+F1461+F1568+F1789+F1999+F2349+F2563+F2913+F3158+F3368+F3543+F3648</f>
        <v>8500</v>
      </c>
      <c r="G8" s="24">
        <f>G9+G570+G932+G1461+G1568+G1789+G1999+G2349+G2563+G2913+G3158+G3368+G3543+G3648+G1303+G1315</f>
        <v>5740720</v>
      </c>
      <c r="H8" s="24">
        <f>H9+H570+H932+H1461+H1568+H1789+H1999+H2349+H2563+H2913+H3158+H3368+H3543+H3648</f>
        <v>8500</v>
      </c>
      <c r="I8" s="75">
        <f>I9+I570+I932+I1461+I1568+I1789+I1999+I2349+I2563+I2913+I3158+I3368+I3543+I3648+I1303+I1314</f>
        <v>1254034.6199999999</v>
      </c>
      <c r="K8" s="317" t="e">
        <f>#REF!-#REF!</f>
        <v>#REF!</v>
      </c>
      <c r="L8" s="94"/>
    </row>
    <row r="9" spans="1:12" ht="23.25" thickBot="1" x14ac:dyDescent="0.25">
      <c r="A9" s="25" t="s">
        <v>7908</v>
      </c>
      <c r="B9" s="22" t="s">
        <v>1418</v>
      </c>
      <c r="C9" s="27" t="s">
        <v>5607</v>
      </c>
      <c r="D9" s="28" t="e">
        <f>(#REF!+#REF!)-#REF!</f>
        <v>#REF!</v>
      </c>
      <c r="E9" s="358" t="e">
        <f>#REF!-#REF!</f>
        <v>#REF!</v>
      </c>
      <c r="F9" s="76">
        <f>F10+F48</f>
        <v>2000</v>
      </c>
      <c r="G9" s="43">
        <f>G10+G48</f>
        <v>3124100</v>
      </c>
      <c r="H9" s="28">
        <f>H10+H48</f>
        <v>2000</v>
      </c>
      <c r="I9" s="77">
        <f>I10+I48</f>
        <v>721777.16999999993</v>
      </c>
      <c r="J9" s="94" t="e">
        <f>#REF!-#REF!</f>
        <v>#REF!</v>
      </c>
      <c r="K9" s="317" t="e">
        <f>#REF!-#REF!</f>
        <v>#REF!</v>
      </c>
    </row>
    <row r="10" spans="1:12" ht="11.25" customHeight="1" thickBot="1" x14ac:dyDescent="0.25">
      <c r="A10" s="25" t="s">
        <v>5608</v>
      </c>
      <c r="B10" s="22" t="s">
        <v>1419</v>
      </c>
      <c r="C10" s="27" t="s">
        <v>6712</v>
      </c>
      <c r="D10" s="28" t="e">
        <f>(#REF!+#REF!)-#REF!</f>
        <v>#REF!</v>
      </c>
      <c r="E10" s="358" t="e">
        <f>#REF!-#REF!</f>
        <v>#REF!</v>
      </c>
      <c r="F10" s="76">
        <f>F11+F17+F26+F29+F32+F36+F41</f>
        <v>2000</v>
      </c>
      <c r="G10" s="43">
        <f>G11+G17+G26+G29+G32+G36+G41</f>
        <v>2918100</v>
      </c>
      <c r="H10" s="28">
        <f>H11+H17+H26+H29+H32+H36+H41</f>
        <v>2000</v>
      </c>
      <c r="I10" s="77">
        <f>I11+I17+I26+I29+I32+I36+I41</f>
        <v>699473.16999999993</v>
      </c>
      <c r="J10" s="94" t="e">
        <f>#REF!-#REF!</f>
        <v>#REF!</v>
      </c>
      <c r="K10" s="317" t="e">
        <f>#REF!-#REF!</f>
        <v>#REF!</v>
      </c>
    </row>
    <row r="11" spans="1:12" ht="25.5" customHeight="1" thickBot="1" x14ac:dyDescent="0.25">
      <c r="A11" s="25" t="s">
        <v>5760</v>
      </c>
      <c r="B11" s="22" t="s">
        <v>2764</v>
      </c>
      <c r="C11" s="27" t="s">
        <v>1320</v>
      </c>
      <c r="D11" s="28" t="e">
        <f>(#REF!+#REF!)-#REF!</f>
        <v>#REF!</v>
      </c>
      <c r="E11" s="358" t="e">
        <f>#REF!-#REF!</f>
        <v>#REF!</v>
      </c>
      <c r="F11" s="76">
        <f>SUM(F12:F15)</f>
        <v>0</v>
      </c>
      <c r="G11" s="43">
        <f>G12+G13+G14</f>
        <v>1954878.9100000001</v>
      </c>
      <c r="H11" s="28">
        <f>SUM(H12:H15)</f>
        <v>0</v>
      </c>
      <c r="I11" s="43">
        <f>I12+I13+I14</f>
        <v>449624.72</v>
      </c>
      <c r="J11" s="94" t="e">
        <f>#REF!-#REF!</f>
        <v>#REF!</v>
      </c>
      <c r="K11" s="317" t="e">
        <f>#REF!-#REF!</f>
        <v>#REF!</v>
      </c>
    </row>
    <row r="12" spans="1:12" ht="12" thickBot="1" x14ac:dyDescent="0.25">
      <c r="A12" s="25" t="s">
        <v>7430</v>
      </c>
      <c r="B12" s="22" t="s">
        <v>19</v>
      </c>
      <c r="C12" s="27" t="s">
        <v>7717</v>
      </c>
      <c r="D12" s="28" t="e">
        <f>(#REF!+#REF!)-#REF!</f>
        <v>#REF!</v>
      </c>
      <c r="E12" s="358" t="e">
        <f>#REF!-#REF!</f>
        <v>#REF!</v>
      </c>
      <c r="F12" s="76">
        <f t="shared" ref="F12:I13" si="0">F136+F171+F270+F305+F445+F515+F98</f>
        <v>0</v>
      </c>
      <c r="G12" s="43">
        <f t="shared" si="0"/>
        <v>1500278.9100000001</v>
      </c>
      <c r="H12" s="28">
        <f t="shared" si="0"/>
        <v>0</v>
      </c>
      <c r="I12" s="77">
        <f t="shared" si="0"/>
        <v>345333.89</v>
      </c>
      <c r="J12" s="94" t="e">
        <f>#REF!-#REF!</f>
        <v>#REF!</v>
      </c>
      <c r="K12" s="317" t="e">
        <f>#REF!-#REF!</f>
        <v>#REF!</v>
      </c>
    </row>
    <row r="13" spans="1:12" ht="12" thickBot="1" x14ac:dyDescent="0.25">
      <c r="A13" s="25" t="s">
        <v>7308</v>
      </c>
      <c r="B13" s="22" t="s">
        <v>20</v>
      </c>
      <c r="C13" s="27" t="s">
        <v>1775</v>
      </c>
      <c r="D13" s="28" t="e">
        <f>(#REF!+#REF!)-#REF!</f>
        <v>#REF!</v>
      </c>
      <c r="E13" s="358" t="e">
        <f>#REF!-#REF!</f>
        <v>#REF!</v>
      </c>
      <c r="F13" s="76">
        <f t="shared" si="0"/>
        <v>0</v>
      </c>
      <c r="G13" s="28">
        <f t="shared" si="0"/>
        <v>0</v>
      </c>
      <c r="H13" s="28">
        <f t="shared" si="0"/>
        <v>0</v>
      </c>
      <c r="I13" s="77">
        <f t="shared" si="0"/>
        <v>0</v>
      </c>
      <c r="J13" s="94" t="e">
        <f>#REF!-#REF!</f>
        <v>#REF!</v>
      </c>
      <c r="K13" s="317" t="e">
        <f>#REF!-#REF!</f>
        <v>#REF!</v>
      </c>
    </row>
    <row r="14" spans="1:12" s="172" customFormat="1" ht="11.25" customHeight="1" thickBot="1" x14ac:dyDescent="0.25">
      <c r="A14" s="169" t="s">
        <v>951</v>
      </c>
      <c r="B14" s="22" t="s">
        <v>1491</v>
      </c>
      <c r="C14" s="58" t="s">
        <v>3879</v>
      </c>
      <c r="D14" s="170"/>
      <c r="E14" s="358" t="e">
        <f>#REF!-#REF!</f>
        <v>#REF!</v>
      </c>
      <c r="F14" s="170">
        <f>F100+F175+F519</f>
        <v>0</v>
      </c>
      <c r="G14" s="170">
        <f>G100+G175+G519</f>
        <v>454600</v>
      </c>
      <c r="H14" s="170">
        <f>H100+H175+H519</f>
        <v>0</v>
      </c>
      <c r="I14" s="170">
        <f>I100+I175+I519</f>
        <v>104290.82999999999</v>
      </c>
      <c r="J14" s="94" t="e">
        <f>#REF!-#REF!</f>
        <v>#REF!</v>
      </c>
      <c r="K14" s="317" t="e">
        <f>#REF!-#REF!</f>
        <v>#REF!</v>
      </c>
    </row>
    <row r="15" spans="1:12" s="92" customFormat="1" ht="11.25" hidden="1" customHeight="1" thickBot="1" x14ac:dyDescent="0.25">
      <c r="A15" s="165" t="s">
        <v>951</v>
      </c>
      <c r="B15" s="22" t="s">
        <v>1492</v>
      </c>
      <c r="C15" s="41" t="s">
        <v>3879</v>
      </c>
      <c r="D15" s="43" t="e">
        <f>(#REF!+#REF!)-#REF!</f>
        <v>#REF!</v>
      </c>
      <c r="E15" s="358" t="e">
        <f>#REF!-#REF!</f>
        <v>#REF!</v>
      </c>
      <c r="F15" s="43">
        <f>F101+F173+F517</f>
        <v>0</v>
      </c>
      <c r="G15" s="43">
        <f>G101+G174</f>
        <v>0</v>
      </c>
      <c r="H15" s="43">
        <f>H101+H173+H517</f>
        <v>0</v>
      </c>
      <c r="I15" s="43">
        <f>I101+I517+I174</f>
        <v>0</v>
      </c>
      <c r="J15" s="94" t="e">
        <f>#REF!-#REF!</f>
        <v>#REF!</v>
      </c>
      <c r="K15" s="317" t="e">
        <f>#REF!-#REF!</f>
        <v>#REF!</v>
      </c>
    </row>
    <row r="16" spans="1:12" s="92" customFormat="1" ht="21.75" customHeight="1" thickBot="1" x14ac:dyDescent="0.25">
      <c r="A16" s="166" t="s">
        <v>4165</v>
      </c>
      <c r="B16" s="22" t="s">
        <v>4879</v>
      </c>
      <c r="C16" s="41" t="s">
        <v>3879</v>
      </c>
      <c r="D16" s="43"/>
      <c r="E16" s="358" t="e">
        <f>#REF!-#REF!</f>
        <v>#REF!</v>
      </c>
      <c r="F16" s="43">
        <f>F102+F175+F519</f>
        <v>0</v>
      </c>
      <c r="G16" s="43">
        <f>G102+G175+G519</f>
        <v>240500</v>
      </c>
      <c r="H16" s="43">
        <f>H102+H175+H519</f>
        <v>0</v>
      </c>
      <c r="I16" s="43">
        <f>I102+I175+I519</f>
        <v>52302.84</v>
      </c>
      <c r="J16" s="94" t="e">
        <f>#REF!-#REF!</f>
        <v>#REF!</v>
      </c>
      <c r="K16" s="317" t="e">
        <f>#REF!-#REF!</f>
        <v>#REF!</v>
      </c>
    </row>
    <row r="17" spans="1:11" ht="12" thickBot="1" x14ac:dyDescent="0.25">
      <c r="A17" s="25" t="s">
        <v>1990</v>
      </c>
      <c r="B17" s="22" t="s">
        <v>3170</v>
      </c>
      <c r="C17" s="27" t="s">
        <v>5110</v>
      </c>
      <c r="D17" s="28" t="e">
        <f>(#REF!+#REF!)-#REF!</f>
        <v>#REF!</v>
      </c>
      <c r="E17" s="358" t="e">
        <f>#REF!-#REF!</f>
        <v>#REF!</v>
      </c>
      <c r="F17" s="28">
        <f>SUM(F18:F25)</f>
        <v>0</v>
      </c>
      <c r="G17" s="28">
        <f>SUM(G18:G25)</f>
        <v>819300</v>
      </c>
      <c r="H17" s="28">
        <f>SUM(H18:H25)</f>
        <v>0</v>
      </c>
      <c r="I17" s="28">
        <f>SUM(I18:I25)</f>
        <v>239082.36000000002</v>
      </c>
      <c r="J17" s="94" t="e">
        <f>#REF!-#REF!</f>
        <v>#REF!</v>
      </c>
      <c r="K17" s="317" t="e">
        <f>#REF!-#REF!</f>
        <v>#REF!</v>
      </c>
    </row>
    <row r="18" spans="1:11" ht="12" thickBot="1" x14ac:dyDescent="0.25">
      <c r="A18" s="25" t="s">
        <v>7631</v>
      </c>
      <c r="B18" s="22" t="s">
        <v>3171</v>
      </c>
      <c r="C18" s="27" t="s">
        <v>5129</v>
      </c>
      <c r="D18" s="28" t="e">
        <f>(#REF!+#REF!)-#REF!</f>
        <v>#REF!</v>
      </c>
      <c r="E18" s="358" t="e">
        <f>#REF!-#REF!</f>
        <v>#REF!</v>
      </c>
      <c r="F18" s="76">
        <f t="shared" ref="F18:I19" si="1">F140+F177+F274+F309+F449+F521</f>
        <v>0</v>
      </c>
      <c r="G18" s="28">
        <f t="shared" si="1"/>
        <v>45000</v>
      </c>
      <c r="H18" s="28">
        <f t="shared" si="1"/>
        <v>0</v>
      </c>
      <c r="I18" s="77">
        <f t="shared" si="1"/>
        <v>8012</v>
      </c>
      <c r="J18" s="94" t="e">
        <f>#REF!-#REF!</f>
        <v>#REF!</v>
      </c>
      <c r="K18" s="317" t="e">
        <f>#REF!-#REF!</f>
        <v>#REF!</v>
      </c>
    </row>
    <row r="19" spans="1:11" ht="12" customHeight="1" thickBot="1" x14ac:dyDescent="0.25">
      <c r="A19" s="25" t="s">
        <v>550</v>
      </c>
      <c r="B19" s="22" t="s">
        <v>6984</v>
      </c>
      <c r="C19" s="27" t="s">
        <v>468</v>
      </c>
      <c r="D19" s="28" t="e">
        <f>(#REF!+#REF!)-#REF!</f>
        <v>#REF!</v>
      </c>
      <c r="E19" s="358" t="e">
        <f>#REF!-#REF!</f>
        <v>#REF!</v>
      </c>
      <c r="F19" s="76">
        <f t="shared" si="1"/>
        <v>0</v>
      </c>
      <c r="G19" s="28">
        <f t="shared" si="1"/>
        <v>0</v>
      </c>
      <c r="H19" s="28">
        <f t="shared" si="1"/>
        <v>0</v>
      </c>
      <c r="I19" s="77">
        <f t="shared" si="1"/>
        <v>0</v>
      </c>
      <c r="J19" s="94" t="e">
        <f>#REF!-#REF!</f>
        <v>#REF!</v>
      </c>
      <c r="K19" s="317" t="e">
        <f>#REF!-#REF!</f>
        <v>#REF!</v>
      </c>
    </row>
    <row r="20" spans="1:11" ht="12" thickBot="1" x14ac:dyDescent="0.25">
      <c r="A20" s="25" t="s">
        <v>2752</v>
      </c>
      <c r="B20" s="22" t="s">
        <v>6985</v>
      </c>
      <c r="C20" s="27" t="s">
        <v>1060</v>
      </c>
      <c r="D20" s="28" t="e">
        <f>(#REF!+#REF!)-#REF!</f>
        <v>#REF!</v>
      </c>
      <c r="E20" s="358" t="e">
        <f>#REF!-#REF!</f>
        <v>#REF!</v>
      </c>
      <c r="F20" s="76">
        <f>F142+F181+F276+F311+F451+F523</f>
        <v>0</v>
      </c>
      <c r="G20" s="28">
        <f>G142+G181+G276+G311+G451+G523</f>
        <v>196100</v>
      </c>
      <c r="H20" s="28">
        <f>H142+H181+H276+H311+H451+H523</f>
        <v>0</v>
      </c>
      <c r="I20" s="77">
        <f>I142+I181+I276+I311+I451+I523</f>
        <v>126185.77</v>
      </c>
      <c r="J20" s="94" t="e">
        <f>#REF!-#REF!</f>
        <v>#REF!</v>
      </c>
      <c r="K20" s="317" t="e">
        <f>#REF!-#REF!</f>
        <v>#REF!</v>
      </c>
    </row>
    <row r="21" spans="1:11" ht="21.75" hidden="1" customHeight="1" thickBot="1" x14ac:dyDescent="0.25">
      <c r="A21" s="330" t="s">
        <v>1086</v>
      </c>
      <c r="B21" s="22" t="s">
        <v>6986</v>
      </c>
      <c r="C21" s="27" t="s">
        <v>8600</v>
      </c>
      <c r="D21" s="28" t="e">
        <f>(#REF!+#REF!)-#REF!</f>
        <v>#REF!</v>
      </c>
      <c r="E21" s="358" t="e">
        <f>#REF!-#REF!</f>
        <v>#REF!</v>
      </c>
      <c r="F21" s="76">
        <f t="shared" ref="F21:I23" si="2">F143+F184+F277+F312+F452+F524</f>
        <v>0</v>
      </c>
      <c r="G21" s="28">
        <f t="shared" si="2"/>
        <v>0</v>
      </c>
      <c r="H21" s="28">
        <f t="shared" si="2"/>
        <v>0</v>
      </c>
      <c r="I21" s="77">
        <f t="shared" si="2"/>
        <v>0</v>
      </c>
      <c r="J21" s="94" t="e">
        <f>#REF!-#REF!</f>
        <v>#REF!</v>
      </c>
      <c r="K21" s="317" t="e">
        <f>#REF!-#REF!</f>
        <v>#REF!</v>
      </c>
    </row>
    <row r="22" spans="1:11" ht="19.5" customHeight="1" thickBot="1" x14ac:dyDescent="0.25">
      <c r="A22" s="25" t="s">
        <v>8501</v>
      </c>
      <c r="B22" s="22" t="s">
        <v>8443</v>
      </c>
      <c r="C22" s="27" t="s">
        <v>2994</v>
      </c>
      <c r="D22" s="28" t="e">
        <f>(#REF!+#REF!)-#REF!</f>
        <v>#REF!</v>
      </c>
      <c r="E22" s="358" t="e">
        <f>#REF!-#REF!</f>
        <v>#REF!</v>
      </c>
      <c r="F22" s="76">
        <f t="shared" si="2"/>
        <v>0</v>
      </c>
      <c r="G22" s="28">
        <f t="shared" si="2"/>
        <v>107700</v>
      </c>
      <c r="H22" s="28">
        <f t="shared" si="2"/>
        <v>0</v>
      </c>
      <c r="I22" s="77">
        <f t="shared" si="2"/>
        <v>24412.66</v>
      </c>
      <c r="J22" s="94" t="e">
        <f>#REF!-#REF!</f>
        <v>#REF!</v>
      </c>
      <c r="K22" s="317" t="e">
        <f>#REF!-#REF!</f>
        <v>#REF!</v>
      </c>
    </row>
    <row r="23" spans="1:11" ht="12.75" customHeight="1" thickBot="1" x14ac:dyDescent="0.25">
      <c r="A23" s="25" t="s">
        <v>2995</v>
      </c>
      <c r="B23" s="22" t="s">
        <v>3707</v>
      </c>
      <c r="C23" s="27" t="s">
        <v>3480</v>
      </c>
      <c r="D23" s="28" t="e">
        <f>(#REF!+#REF!)-#REF!</f>
        <v>#REF!</v>
      </c>
      <c r="E23" s="358" t="e">
        <f>#REF!-#REF!</f>
        <v>#REF!</v>
      </c>
      <c r="F23" s="76">
        <f t="shared" si="2"/>
        <v>0</v>
      </c>
      <c r="G23" s="28">
        <f t="shared" si="2"/>
        <v>462000</v>
      </c>
      <c r="H23" s="28">
        <f t="shared" si="2"/>
        <v>0</v>
      </c>
      <c r="I23" s="77">
        <f t="shared" si="2"/>
        <v>80471.929999999993</v>
      </c>
      <c r="J23" s="94" t="e">
        <f>#REF!-#REF!</f>
        <v>#REF!</v>
      </c>
      <c r="K23" s="317" t="e">
        <f>#REF!-#REF!</f>
        <v>#REF!</v>
      </c>
    </row>
    <row r="24" spans="1:11" s="213" customFormat="1" ht="12.75" customHeight="1" thickBot="1" x14ac:dyDescent="0.25">
      <c r="A24" s="333" t="s">
        <v>1087</v>
      </c>
      <c r="B24" s="22" t="s">
        <v>3708</v>
      </c>
      <c r="C24" s="236" t="s">
        <v>4439</v>
      </c>
      <c r="D24" s="237"/>
      <c r="E24" s="358" t="e">
        <f>#REF!-#REF!</f>
        <v>#REF!</v>
      </c>
      <c r="F24" s="237">
        <f t="shared" ref="F24:I25" si="3">F189+F529</f>
        <v>0</v>
      </c>
      <c r="G24" s="237">
        <f t="shared" si="3"/>
        <v>8500</v>
      </c>
      <c r="H24" s="237">
        <f t="shared" si="3"/>
        <v>0</v>
      </c>
      <c r="I24" s="237">
        <f t="shared" si="3"/>
        <v>0</v>
      </c>
      <c r="J24" s="238"/>
      <c r="K24" s="317" t="e">
        <f>#REF!-#REF!</f>
        <v>#REF!</v>
      </c>
    </row>
    <row r="25" spans="1:11" s="213" customFormat="1" ht="16.5" hidden="1" customHeight="1" thickBot="1" x14ac:dyDescent="0.25">
      <c r="A25" s="333" t="s">
        <v>1088</v>
      </c>
      <c r="B25" s="22" t="s">
        <v>1610</v>
      </c>
      <c r="C25" s="236" t="s">
        <v>4440</v>
      </c>
      <c r="D25" s="237"/>
      <c r="E25" s="358" t="e">
        <f>#REF!-#REF!</f>
        <v>#REF!</v>
      </c>
      <c r="F25" s="237">
        <f t="shared" si="3"/>
        <v>0</v>
      </c>
      <c r="G25" s="237">
        <f t="shared" si="3"/>
        <v>0</v>
      </c>
      <c r="H25" s="237">
        <f t="shared" si="3"/>
        <v>0</v>
      </c>
      <c r="I25" s="237">
        <f t="shared" si="3"/>
        <v>0</v>
      </c>
      <c r="J25" s="238"/>
      <c r="K25" s="317" t="e">
        <f>#REF!-#REF!</f>
        <v>#REF!</v>
      </c>
    </row>
    <row r="26" spans="1:11" ht="22.5" hidden="1" customHeight="1" thickBot="1" x14ac:dyDescent="0.25">
      <c r="A26" s="25" t="s">
        <v>3639</v>
      </c>
      <c r="B26" s="22" t="s">
        <v>1611</v>
      </c>
      <c r="C26" s="27" t="s">
        <v>6785</v>
      </c>
      <c r="D26" s="28" t="e">
        <f>(#REF!+#REF!)-#REF!</f>
        <v>#REF!</v>
      </c>
      <c r="E26" s="358" t="e">
        <f>#REF!-#REF!</f>
        <v>#REF!</v>
      </c>
      <c r="F26" s="76">
        <f>SUM(F27:F28)</f>
        <v>0</v>
      </c>
      <c r="G26" s="28">
        <f>SUM(G27:G28)</f>
        <v>0</v>
      </c>
      <c r="H26" s="28">
        <f>SUM(H27:H28)</f>
        <v>0</v>
      </c>
      <c r="I26" s="77">
        <f>SUM(I27:I28)</f>
        <v>0</v>
      </c>
      <c r="J26" s="94" t="e">
        <f>#REF!-#REF!</f>
        <v>#REF!</v>
      </c>
      <c r="K26" s="317" t="e">
        <f>#REF!-#REF!</f>
        <v>#REF!</v>
      </c>
    </row>
    <row r="27" spans="1:11" ht="12" hidden="1" customHeight="1" thickBot="1" x14ac:dyDescent="0.25">
      <c r="A27" s="25" t="s">
        <v>552</v>
      </c>
      <c r="B27" s="22" t="s">
        <v>6880</v>
      </c>
      <c r="C27" s="27" t="s">
        <v>1514</v>
      </c>
      <c r="D27" s="28" t="e">
        <f>(#REF!+#REF!)-#REF!</f>
        <v>#REF!</v>
      </c>
      <c r="E27" s="358" t="e">
        <f>#REF!-#REF!</f>
        <v>#REF!</v>
      </c>
      <c r="F27" s="76">
        <f t="shared" ref="F27:I28" si="4">F147+F192+F281+F316+F456+F532</f>
        <v>0</v>
      </c>
      <c r="G27" s="28">
        <f t="shared" si="4"/>
        <v>0</v>
      </c>
      <c r="H27" s="28">
        <f t="shared" si="4"/>
        <v>0</v>
      </c>
      <c r="I27" s="77">
        <f t="shared" si="4"/>
        <v>0</v>
      </c>
      <c r="J27" s="94" t="e">
        <f>#REF!-#REF!</f>
        <v>#REF!</v>
      </c>
      <c r="K27" s="317" t="e">
        <f>#REF!-#REF!</f>
        <v>#REF!</v>
      </c>
    </row>
    <row r="28" spans="1:11" ht="11.25" hidden="1" customHeight="1" thickBot="1" x14ac:dyDescent="0.25">
      <c r="A28" s="25" t="s">
        <v>5659</v>
      </c>
      <c r="B28" s="22" t="s">
        <v>3483</v>
      </c>
      <c r="C28" s="27" t="s">
        <v>5660</v>
      </c>
      <c r="D28" s="28" t="e">
        <f>(#REF!+#REF!)-#REF!</f>
        <v>#REF!</v>
      </c>
      <c r="E28" s="358" t="e">
        <f>#REF!-#REF!</f>
        <v>#REF!</v>
      </c>
      <c r="F28" s="76">
        <f t="shared" si="4"/>
        <v>0</v>
      </c>
      <c r="G28" s="28">
        <f t="shared" si="4"/>
        <v>0</v>
      </c>
      <c r="H28" s="28">
        <f t="shared" si="4"/>
        <v>0</v>
      </c>
      <c r="I28" s="77">
        <f t="shared" si="4"/>
        <v>0</v>
      </c>
      <c r="J28" s="94" t="e">
        <f>#REF!-#REF!</f>
        <v>#REF!</v>
      </c>
      <c r="K28" s="317" t="e">
        <f>#REF!-#REF!</f>
        <v>#REF!</v>
      </c>
    </row>
    <row r="29" spans="1:11" ht="12" hidden="1" customHeight="1" thickBot="1" x14ac:dyDescent="0.25">
      <c r="A29" s="25" t="s">
        <v>4340</v>
      </c>
      <c r="B29" s="22" t="s">
        <v>3484</v>
      </c>
      <c r="C29" s="27" t="s">
        <v>165</v>
      </c>
      <c r="D29" s="28" t="e">
        <f>(#REF!+#REF!)-#REF!</f>
        <v>#REF!</v>
      </c>
      <c r="E29" s="358" t="e">
        <f>#REF!-#REF!</f>
        <v>#REF!</v>
      </c>
      <c r="F29" s="76">
        <f>SUM(F30:F31)</f>
        <v>0</v>
      </c>
      <c r="G29" s="28">
        <f>SUM(G30:G31)</f>
        <v>0</v>
      </c>
      <c r="H29" s="28">
        <f>SUM(H30:H31)</f>
        <v>0</v>
      </c>
      <c r="I29" s="77">
        <f>SUM(I30:I31)</f>
        <v>0</v>
      </c>
      <c r="J29" s="94" t="e">
        <f>#REF!-#REF!</f>
        <v>#REF!</v>
      </c>
      <c r="K29" s="317" t="e">
        <f>#REF!-#REF!</f>
        <v>#REF!</v>
      </c>
    </row>
    <row r="30" spans="1:11" ht="22.5" hidden="1" customHeight="1" thickBot="1" x14ac:dyDescent="0.25">
      <c r="A30" s="25" t="s">
        <v>881</v>
      </c>
      <c r="B30" s="22" t="s">
        <v>3485</v>
      </c>
      <c r="C30" s="27" t="s">
        <v>5522</v>
      </c>
      <c r="D30" s="28" t="e">
        <f>(#REF!+#REF!)-#REF!</f>
        <v>#REF!</v>
      </c>
      <c r="E30" s="358" t="e">
        <f>#REF!-#REF!</f>
        <v>#REF!</v>
      </c>
      <c r="F30" s="76">
        <f t="shared" ref="F30:I31" si="5">F150+F195+F284+F319+F459+F535</f>
        <v>0</v>
      </c>
      <c r="G30" s="28">
        <f t="shared" si="5"/>
        <v>0</v>
      </c>
      <c r="H30" s="28">
        <f t="shared" si="5"/>
        <v>0</v>
      </c>
      <c r="I30" s="77">
        <f t="shared" si="5"/>
        <v>0</v>
      </c>
      <c r="J30" s="94" t="e">
        <f>#REF!-#REF!</f>
        <v>#REF!</v>
      </c>
      <c r="K30" s="317" t="e">
        <f>#REF!-#REF!</f>
        <v>#REF!</v>
      </c>
    </row>
    <row r="31" spans="1:11" ht="34.5" hidden="1" customHeight="1" thickBot="1" x14ac:dyDescent="0.25">
      <c r="A31" s="25" t="s">
        <v>8427</v>
      </c>
      <c r="B31" s="22" t="s">
        <v>6547</v>
      </c>
      <c r="C31" s="27" t="s">
        <v>5993</v>
      </c>
      <c r="D31" s="28" t="e">
        <f>(#REF!+#REF!)-#REF!</f>
        <v>#REF!</v>
      </c>
      <c r="E31" s="358" t="e">
        <f>#REF!-#REF!</f>
        <v>#REF!</v>
      </c>
      <c r="F31" s="76">
        <f t="shared" si="5"/>
        <v>0</v>
      </c>
      <c r="G31" s="28">
        <f t="shared" si="5"/>
        <v>0</v>
      </c>
      <c r="H31" s="28">
        <f t="shared" si="5"/>
        <v>0</v>
      </c>
      <c r="I31" s="77">
        <f t="shared" si="5"/>
        <v>0</v>
      </c>
      <c r="J31" s="94" t="e">
        <f>#REF!-#REF!</f>
        <v>#REF!</v>
      </c>
      <c r="K31" s="317" t="e">
        <f>#REF!-#REF!</f>
        <v>#REF!</v>
      </c>
    </row>
    <row r="32" spans="1:11" ht="11.25" customHeight="1" thickBot="1" x14ac:dyDescent="0.25">
      <c r="A32" s="25" t="s">
        <v>7453</v>
      </c>
      <c r="B32" s="22" t="s">
        <v>6548</v>
      </c>
      <c r="C32" s="27" t="s">
        <v>518</v>
      </c>
      <c r="D32" s="28" t="e">
        <f>(#REF!+#REF!)-#REF!</f>
        <v>#REF!</v>
      </c>
      <c r="E32" s="358" t="e">
        <f>#REF!-#REF!</f>
        <v>#REF!</v>
      </c>
      <c r="F32" s="76">
        <f>SUM(F33:F35)</f>
        <v>2000</v>
      </c>
      <c r="G32" s="28">
        <f>SUM(G33:G35)</f>
        <v>2000</v>
      </c>
      <c r="H32" s="28">
        <f>SUM(H33:H35)</f>
        <v>2000</v>
      </c>
      <c r="I32" s="77">
        <f>SUM(I33:I35)</f>
        <v>2000</v>
      </c>
      <c r="J32" s="94" t="e">
        <f>#REF!-#REF!</f>
        <v>#REF!</v>
      </c>
      <c r="K32" s="317" t="e">
        <f>#REF!-#REF!</f>
        <v>#REF!</v>
      </c>
    </row>
    <row r="33" spans="1:11" ht="23.25" customHeight="1" thickBot="1" x14ac:dyDescent="0.25">
      <c r="A33" s="25" t="s">
        <v>8490</v>
      </c>
      <c r="B33" s="22" t="s">
        <v>6460</v>
      </c>
      <c r="C33" s="27" t="s">
        <v>2629</v>
      </c>
      <c r="D33" s="28" t="e">
        <f>(#REF!+#REF!)-#REF!</f>
        <v>#REF!</v>
      </c>
      <c r="E33" s="358" t="e">
        <f>#REF!-#REF!</f>
        <v>#REF!</v>
      </c>
      <c r="F33" s="76">
        <f t="shared" ref="F33:I35" si="6">F153+F198+F287+F322+F462+F538</f>
        <v>2000</v>
      </c>
      <c r="G33" s="28">
        <f t="shared" si="6"/>
        <v>2000</v>
      </c>
      <c r="H33" s="28">
        <f t="shared" si="6"/>
        <v>2000</v>
      </c>
      <c r="I33" s="77">
        <f t="shared" si="6"/>
        <v>2000</v>
      </c>
      <c r="J33" s="94" t="e">
        <f>#REF!-#REF!</f>
        <v>#REF!</v>
      </c>
      <c r="K33" s="317" t="e">
        <f>#REF!-#REF!</f>
        <v>#REF!</v>
      </c>
    </row>
    <row r="34" spans="1:11" ht="22.5" hidden="1" customHeight="1" thickBot="1" x14ac:dyDescent="0.25">
      <c r="A34" s="25" t="s">
        <v>1057</v>
      </c>
      <c r="B34" s="22" t="s">
        <v>6461</v>
      </c>
      <c r="C34" s="27" t="s">
        <v>1593</v>
      </c>
      <c r="D34" s="28" t="e">
        <f>(#REF!+#REF!)-#REF!</f>
        <v>#REF!</v>
      </c>
      <c r="E34" s="358" t="e">
        <f>#REF!-#REF!</f>
        <v>#REF!</v>
      </c>
      <c r="F34" s="76">
        <f t="shared" si="6"/>
        <v>0</v>
      </c>
      <c r="G34" s="28">
        <f t="shared" si="6"/>
        <v>0</v>
      </c>
      <c r="H34" s="28">
        <f t="shared" si="6"/>
        <v>0</v>
      </c>
      <c r="I34" s="77">
        <f t="shared" si="6"/>
        <v>0</v>
      </c>
      <c r="J34" s="94" t="e">
        <f>#REF!-#REF!</f>
        <v>#REF!</v>
      </c>
      <c r="K34" s="317" t="e">
        <f>#REF!-#REF!</f>
        <v>#REF!</v>
      </c>
    </row>
    <row r="35" spans="1:11" ht="12" hidden="1" customHeight="1" thickBot="1" x14ac:dyDescent="0.25">
      <c r="A35" s="25" t="s">
        <v>1761</v>
      </c>
      <c r="B35" s="22" t="s">
        <v>6462</v>
      </c>
      <c r="C35" s="27" t="s">
        <v>1762</v>
      </c>
      <c r="D35" s="28" t="e">
        <f>(#REF!+#REF!)-#REF!</f>
        <v>#REF!</v>
      </c>
      <c r="E35" s="358" t="e">
        <f>#REF!-#REF!</f>
        <v>#REF!</v>
      </c>
      <c r="F35" s="76">
        <f t="shared" si="6"/>
        <v>0</v>
      </c>
      <c r="G35" s="28">
        <f t="shared" si="6"/>
        <v>0</v>
      </c>
      <c r="H35" s="28">
        <f t="shared" si="6"/>
        <v>0</v>
      </c>
      <c r="I35" s="77">
        <f t="shared" si="6"/>
        <v>0</v>
      </c>
      <c r="J35" s="94" t="e">
        <f>#REF!-#REF!</f>
        <v>#REF!</v>
      </c>
      <c r="K35" s="317" t="e">
        <f>#REF!-#REF!</f>
        <v>#REF!</v>
      </c>
    </row>
    <row r="36" spans="1:11" ht="11.25" hidden="1" customHeight="1" thickBot="1" x14ac:dyDescent="0.25">
      <c r="A36" s="25" t="s">
        <v>8998</v>
      </c>
      <c r="B36" s="22" t="s">
        <v>6463</v>
      </c>
      <c r="C36" s="27" t="s">
        <v>5311</v>
      </c>
      <c r="D36" s="28" t="e">
        <f>(#REF!+#REF!)-#REF!</f>
        <v>#REF!</v>
      </c>
      <c r="E36" s="358" t="e">
        <f>#REF!-#REF!</f>
        <v>#REF!</v>
      </c>
      <c r="F36" s="28">
        <f>SUM(F37:F40)</f>
        <v>0</v>
      </c>
      <c r="G36" s="28">
        <f>SUM(G37:G40)</f>
        <v>5121.09</v>
      </c>
      <c r="H36" s="28">
        <f>SUM(H37:H40)</f>
        <v>0</v>
      </c>
      <c r="I36" s="28">
        <f>SUM(I37:I40)</f>
        <v>5121.09</v>
      </c>
      <c r="J36" s="94" t="e">
        <f>#REF!-#REF!</f>
        <v>#REF!</v>
      </c>
      <c r="K36" s="317" t="e">
        <f>#REF!-#REF!</f>
        <v>#REF!</v>
      </c>
    </row>
    <row r="37" spans="1:11" ht="34.5" hidden="1" customHeight="1" thickBot="1" x14ac:dyDescent="0.25">
      <c r="A37" s="25" t="s">
        <v>1668</v>
      </c>
      <c r="B37" s="22" t="s">
        <v>6464</v>
      </c>
      <c r="C37" s="27" t="s">
        <v>7772</v>
      </c>
      <c r="D37" s="28" t="e">
        <f>(#REF!+#REF!)-#REF!</f>
        <v>#REF!</v>
      </c>
      <c r="E37" s="358" t="e">
        <f>#REF!-#REF!</f>
        <v>#REF!</v>
      </c>
      <c r="F37" s="76">
        <f t="shared" ref="F37:I39" si="7">F157+F202+F291+F326+F466+F542</f>
        <v>0</v>
      </c>
      <c r="G37" s="28">
        <f t="shared" si="7"/>
        <v>0</v>
      </c>
      <c r="H37" s="28">
        <f t="shared" si="7"/>
        <v>0</v>
      </c>
      <c r="I37" s="77">
        <f t="shared" si="7"/>
        <v>0</v>
      </c>
      <c r="J37" s="94" t="e">
        <f>#REF!-#REF!</f>
        <v>#REF!</v>
      </c>
      <c r="K37" s="317" t="e">
        <f>#REF!-#REF!</f>
        <v>#REF!</v>
      </c>
    </row>
    <row r="38" spans="1:11" ht="11.25" hidden="1" customHeight="1" thickBot="1" x14ac:dyDescent="0.25">
      <c r="A38" s="25" t="s">
        <v>54</v>
      </c>
      <c r="B38" s="22" t="s">
        <v>6465</v>
      </c>
      <c r="C38" s="27" t="s">
        <v>698</v>
      </c>
      <c r="D38" s="28" t="e">
        <f>(#REF!+#REF!)-#REF!</f>
        <v>#REF!</v>
      </c>
      <c r="E38" s="358" t="e">
        <f>#REF!-#REF!</f>
        <v>#REF!</v>
      </c>
      <c r="F38" s="76">
        <f t="shared" si="7"/>
        <v>0</v>
      </c>
      <c r="G38" s="28">
        <f t="shared" si="7"/>
        <v>0</v>
      </c>
      <c r="H38" s="28">
        <f t="shared" si="7"/>
        <v>0</v>
      </c>
      <c r="I38" s="77">
        <f t="shared" si="7"/>
        <v>0</v>
      </c>
      <c r="J38" s="94" t="e">
        <f>#REF!-#REF!</f>
        <v>#REF!</v>
      </c>
      <c r="K38" s="317" t="e">
        <f>#REF!-#REF!</f>
        <v>#REF!</v>
      </c>
    </row>
    <row r="39" spans="1:11" ht="34.5" hidden="1" customHeight="1" thickBot="1" x14ac:dyDescent="0.25">
      <c r="A39" s="25" t="s">
        <v>7064</v>
      </c>
      <c r="B39" s="22" t="s">
        <v>6466</v>
      </c>
      <c r="C39" s="27" t="s">
        <v>6520</v>
      </c>
      <c r="D39" s="28" t="e">
        <f>(#REF!+#REF!)-#REF!</f>
        <v>#REF!</v>
      </c>
      <c r="E39" s="358" t="e">
        <f>#REF!-#REF!</f>
        <v>#REF!</v>
      </c>
      <c r="F39" s="76">
        <f t="shared" si="7"/>
        <v>0</v>
      </c>
      <c r="G39" s="28">
        <f t="shared" si="7"/>
        <v>0</v>
      </c>
      <c r="H39" s="28">
        <f t="shared" si="7"/>
        <v>0</v>
      </c>
      <c r="I39" s="77">
        <f t="shared" si="7"/>
        <v>0</v>
      </c>
      <c r="J39" s="94" t="e">
        <f>#REF!-#REF!</f>
        <v>#REF!</v>
      </c>
      <c r="K39" s="317" t="e">
        <f>#REF!-#REF!</f>
        <v>#REF!</v>
      </c>
    </row>
    <row r="40" spans="1:11" ht="21.75" hidden="1" customHeight="1" thickBot="1" x14ac:dyDescent="0.25">
      <c r="A40" s="344" t="s">
        <v>6226</v>
      </c>
      <c r="B40" s="345"/>
      <c r="C40" s="164" t="s">
        <v>6231</v>
      </c>
      <c r="D40" s="28"/>
      <c r="E40" s="358" t="e">
        <f>#REF!-#REF!</f>
        <v>#REF!</v>
      </c>
      <c r="F40" s="28">
        <f>F124+F205+F206+F545+F546</f>
        <v>0</v>
      </c>
      <c r="G40" s="28">
        <f>G124+G205+G206+G545+G546</f>
        <v>5121.09</v>
      </c>
      <c r="H40" s="28">
        <f>H124+H205+H206+H545+H546</f>
        <v>0</v>
      </c>
      <c r="I40" s="28">
        <f>I124+I205+I206+I545+I546</f>
        <v>5121.09</v>
      </c>
      <c r="J40" s="94"/>
      <c r="K40" s="317" t="e">
        <f>#REF!-#REF!</f>
        <v>#REF!</v>
      </c>
    </row>
    <row r="41" spans="1:11" ht="12" customHeight="1" thickBot="1" x14ac:dyDescent="0.25">
      <c r="A41" s="25" t="s">
        <v>6521</v>
      </c>
      <c r="B41" s="22" t="s">
        <v>6467</v>
      </c>
      <c r="C41" s="27" t="s">
        <v>9207</v>
      </c>
      <c r="D41" s="28" t="e">
        <f>(#REF!+#REF!)-#REF!</f>
        <v>#REF!</v>
      </c>
      <c r="E41" s="28" t="e">
        <f>E42+E43+E46+E47+E44+E45</f>
        <v>#REF!</v>
      </c>
      <c r="F41" s="28">
        <f>F42+F43+F46+F47+F44+F45</f>
        <v>0</v>
      </c>
      <c r="G41" s="28">
        <f>G42+G43+G46+G47+G44+G45</f>
        <v>136800</v>
      </c>
      <c r="H41" s="28">
        <f>H42+H43+H46+H47+H44+H45</f>
        <v>0</v>
      </c>
      <c r="I41" s="28">
        <f>I42+I43+I46+I47+I44+I45</f>
        <v>3645</v>
      </c>
      <c r="J41" s="94" t="e">
        <f>#REF!-#REF!</f>
        <v>#REF!</v>
      </c>
      <c r="K41" s="317" t="e">
        <f>#REF!-#REF!</f>
        <v>#REF!</v>
      </c>
    </row>
    <row r="42" spans="1:11" s="213" customFormat="1" ht="12" customHeight="1" thickBot="1" x14ac:dyDescent="0.25">
      <c r="A42" s="333" t="s">
        <v>1091</v>
      </c>
      <c r="B42" s="22" t="s">
        <v>6468</v>
      </c>
      <c r="C42" s="236" t="s">
        <v>4441</v>
      </c>
      <c r="D42" s="237"/>
      <c r="E42" s="358" t="e">
        <f>#REF!-#REF!</f>
        <v>#REF!</v>
      </c>
      <c r="F42" s="237">
        <f>F208+F548</f>
        <v>0</v>
      </c>
      <c r="G42" s="237">
        <f>G208+G548</f>
        <v>12100</v>
      </c>
      <c r="H42" s="237">
        <f>H208+H548</f>
        <v>0</v>
      </c>
      <c r="I42" s="237">
        <f>I208+I548</f>
        <v>3645</v>
      </c>
      <c r="J42" s="238"/>
      <c r="K42" s="317" t="e">
        <f>#REF!-#REF!</f>
        <v>#REF!</v>
      </c>
    </row>
    <row r="43" spans="1:11" s="213" customFormat="1" ht="18.75" customHeight="1" thickBot="1" x14ac:dyDescent="0.25">
      <c r="A43" s="333" t="s">
        <v>1095</v>
      </c>
      <c r="B43" s="22" t="s">
        <v>4648</v>
      </c>
      <c r="C43" s="236" t="s">
        <v>4442</v>
      </c>
      <c r="D43" s="237"/>
      <c r="E43" s="358" t="e">
        <f>#REF!-#REF!</f>
        <v>#REF!</v>
      </c>
      <c r="F43" s="237">
        <f>F211+F551</f>
        <v>0</v>
      </c>
      <c r="G43" s="237">
        <f>G211+G551</f>
        <v>0</v>
      </c>
      <c r="H43" s="237">
        <f>H211+H551</f>
        <v>0</v>
      </c>
      <c r="I43" s="237">
        <f>I211+I551</f>
        <v>0</v>
      </c>
      <c r="J43" s="238"/>
      <c r="K43" s="317" t="e">
        <f>#REF!-#REF!</f>
        <v>#REF!</v>
      </c>
    </row>
    <row r="44" spans="1:11" s="213" customFormat="1" ht="18.75" customHeight="1" thickBot="1" x14ac:dyDescent="0.25">
      <c r="A44" s="333" t="s">
        <v>2935</v>
      </c>
      <c r="B44" s="22"/>
      <c r="C44" s="236" t="s">
        <v>2936</v>
      </c>
      <c r="D44" s="237"/>
      <c r="E44" s="237">
        <f t="shared" ref="E44:I45" si="8">E212</f>
        <v>0</v>
      </c>
      <c r="F44" s="237">
        <f t="shared" si="8"/>
        <v>0</v>
      </c>
      <c r="G44" s="237">
        <f t="shared" si="8"/>
        <v>0</v>
      </c>
      <c r="H44" s="237">
        <f t="shared" si="8"/>
        <v>0</v>
      </c>
      <c r="I44" s="237">
        <f t="shared" si="8"/>
        <v>0</v>
      </c>
      <c r="J44" s="238"/>
      <c r="K44" s="317"/>
    </row>
    <row r="45" spans="1:11" s="213" customFormat="1" ht="18.75" customHeight="1" thickBot="1" x14ac:dyDescent="0.25">
      <c r="A45" s="385" t="s">
        <v>5323</v>
      </c>
      <c r="B45" s="22"/>
      <c r="C45" s="236" t="s">
        <v>5321</v>
      </c>
      <c r="D45" s="237"/>
      <c r="E45" s="237">
        <f>E213</f>
        <v>0</v>
      </c>
      <c r="F45" s="237">
        <f t="shared" si="8"/>
        <v>0</v>
      </c>
      <c r="G45" s="237">
        <f t="shared" si="8"/>
        <v>0</v>
      </c>
      <c r="H45" s="237">
        <f t="shared" si="8"/>
        <v>0</v>
      </c>
      <c r="I45" s="237">
        <f t="shared" si="8"/>
        <v>0</v>
      </c>
      <c r="J45" s="238"/>
      <c r="K45" s="317"/>
    </row>
    <row r="46" spans="1:11" s="213" customFormat="1" ht="23.25" customHeight="1" thickBot="1" x14ac:dyDescent="0.25">
      <c r="A46" s="335" t="s">
        <v>5377</v>
      </c>
      <c r="B46" s="22" t="s">
        <v>4649</v>
      </c>
      <c r="C46" s="236" t="s">
        <v>3242</v>
      </c>
      <c r="D46" s="237"/>
      <c r="E46" s="358" t="e">
        <f>#REF!-#REF!</f>
        <v>#REF!</v>
      </c>
      <c r="F46" s="237">
        <f>F214+F552+F469</f>
        <v>0</v>
      </c>
      <c r="G46" s="237">
        <f>G214+G552+G469</f>
        <v>0</v>
      </c>
      <c r="H46" s="237">
        <f>H214+H552+H469</f>
        <v>0</v>
      </c>
      <c r="I46" s="237">
        <f>I214+I552+I469</f>
        <v>0</v>
      </c>
      <c r="J46" s="238"/>
      <c r="K46" s="317" t="e">
        <f>#REF!-#REF!</f>
        <v>#REF!</v>
      </c>
    </row>
    <row r="47" spans="1:11" s="213" customFormat="1" ht="24" customHeight="1" thickBot="1" x14ac:dyDescent="0.25">
      <c r="A47" s="333" t="s">
        <v>1096</v>
      </c>
      <c r="B47" s="22" t="s">
        <v>4650</v>
      </c>
      <c r="C47" s="236" t="s">
        <v>3243</v>
      </c>
      <c r="D47" s="237"/>
      <c r="E47" s="358" t="e">
        <f>#REF!-#REF!</f>
        <v>#REF!</v>
      </c>
      <c r="F47" s="237">
        <f>F217+F555+F329</f>
        <v>0</v>
      </c>
      <c r="G47" s="237">
        <f>G217+G555+G329</f>
        <v>124700</v>
      </c>
      <c r="H47" s="237">
        <f>H217+H555+H329</f>
        <v>0</v>
      </c>
      <c r="I47" s="237">
        <f>I217+I555+I329</f>
        <v>0</v>
      </c>
      <c r="J47" s="238"/>
      <c r="K47" s="317" t="e">
        <f>#REF!-#REF!</f>
        <v>#REF!</v>
      </c>
    </row>
    <row r="48" spans="1:11" ht="12" customHeight="1" thickBot="1" x14ac:dyDescent="0.25">
      <c r="A48" s="25" t="s">
        <v>5920</v>
      </c>
      <c r="B48" s="22" t="s">
        <v>4651</v>
      </c>
      <c r="C48" s="27" t="s">
        <v>7209</v>
      </c>
      <c r="D48" s="28" t="e">
        <f>(#REF!+#REF!)-#REF!</f>
        <v>#REF!</v>
      </c>
      <c r="E48" s="358" t="e">
        <f>#REF!-#REF!</f>
        <v>#REF!</v>
      </c>
      <c r="F48" s="76">
        <f>SUM(F49:F52)</f>
        <v>0</v>
      </c>
      <c r="G48" s="28">
        <f>SUM(G49:G52)</f>
        <v>206000</v>
      </c>
      <c r="H48" s="28">
        <f>SUM(H49:H52)</f>
        <v>0</v>
      </c>
      <c r="I48" s="77">
        <f>SUM(I49:I52)</f>
        <v>22304</v>
      </c>
      <c r="J48" s="94" t="e">
        <f>#REF!-#REF!</f>
        <v>#REF!</v>
      </c>
      <c r="K48" s="317" t="e">
        <f>#REF!-#REF!</f>
        <v>#REF!</v>
      </c>
    </row>
    <row r="49" spans="1:11" ht="23.25" thickBot="1" x14ac:dyDescent="0.25">
      <c r="A49" s="25" t="s">
        <v>7210</v>
      </c>
      <c r="B49" s="22" t="s">
        <v>4652</v>
      </c>
      <c r="C49" s="27" t="s">
        <v>3964</v>
      </c>
      <c r="D49" s="28" t="e">
        <f>(#REF!+#REF!)-#REF!</f>
        <v>#REF!</v>
      </c>
      <c r="E49" s="358" t="e">
        <f>#REF!-#REF!</f>
        <v>#REF!</v>
      </c>
      <c r="F49" s="28">
        <f>F162+F221+F296+F331+F471+F560+F561</f>
        <v>0</v>
      </c>
      <c r="G49" s="28">
        <f>G162+G221+G296+G331+G471+G560+G561</f>
        <v>0</v>
      </c>
      <c r="H49" s="28">
        <f>H162+H221+H296+H331+H471+H560+H561</f>
        <v>0</v>
      </c>
      <c r="I49" s="28">
        <f>I162+I221+I296+I331+I471+I560+I561</f>
        <v>0</v>
      </c>
      <c r="J49" s="94" t="e">
        <f>#REF!-#REF!</f>
        <v>#REF!</v>
      </c>
      <c r="K49" s="317" t="e">
        <f>#REF!-#REF!</f>
        <v>#REF!</v>
      </c>
    </row>
    <row r="50" spans="1:11" ht="23.25" hidden="1" customHeight="1" thickBot="1" x14ac:dyDescent="0.25">
      <c r="A50" s="25" t="s">
        <v>5050</v>
      </c>
      <c r="B50" s="22" t="s">
        <v>4653</v>
      </c>
      <c r="C50" s="27" t="s">
        <v>996</v>
      </c>
      <c r="D50" s="28" t="e">
        <f>(#REF!+#REF!)-#REF!</f>
        <v>#REF!</v>
      </c>
      <c r="E50" s="358" t="e">
        <f>#REF!-#REF!</f>
        <v>#REF!</v>
      </c>
      <c r="F50" s="28">
        <f>F163+F222+F297+F332+F472</f>
        <v>0</v>
      </c>
      <c r="G50" s="28">
        <f>G163+G222+G297+G332+G472</f>
        <v>0</v>
      </c>
      <c r="H50" s="28">
        <f>H163+H222+H297+H332+H472</f>
        <v>0</v>
      </c>
      <c r="I50" s="28">
        <f>I163+I222+I297+I332+I472</f>
        <v>0</v>
      </c>
      <c r="J50" s="94" t="e">
        <f>#REF!-#REF!</f>
        <v>#REF!</v>
      </c>
      <c r="K50" s="317" t="e">
        <f>#REF!-#REF!</f>
        <v>#REF!</v>
      </c>
    </row>
    <row r="51" spans="1:11" ht="22.5" hidden="1" customHeight="1" thickBot="1" x14ac:dyDescent="0.25">
      <c r="A51" s="25" t="s">
        <v>626</v>
      </c>
      <c r="B51" s="22" t="s">
        <v>8610</v>
      </c>
      <c r="C51" s="27" t="s">
        <v>6058</v>
      </c>
      <c r="D51" s="28" t="e">
        <f>(#REF!+#REF!)-#REF!</f>
        <v>#REF!</v>
      </c>
      <c r="E51" s="358" t="e">
        <f>#REF!-#REF!</f>
        <v>#REF!</v>
      </c>
      <c r="F51" s="76">
        <f>F164+F223+F298+F333+F473+F562</f>
        <v>0</v>
      </c>
      <c r="G51" s="28">
        <f>G164+G223+G298+G333+G473+G562</f>
        <v>0</v>
      </c>
      <c r="H51" s="28">
        <f>H164+H223+H298+H333+H473+H562</f>
        <v>0</v>
      </c>
      <c r="I51" s="77">
        <f>I164+I223+I298+I333+I473+I562</f>
        <v>0</v>
      </c>
      <c r="J51" s="94" t="e">
        <f>#REF!-#REF!</f>
        <v>#REF!</v>
      </c>
      <c r="K51" s="317" t="e">
        <f>#REF!-#REF!</f>
        <v>#REF!</v>
      </c>
    </row>
    <row r="52" spans="1:11" ht="22.5" customHeight="1" thickBot="1" x14ac:dyDescent="0.25">
      <c r="A52" s="25" t="s">
        <v>7432</v>
      </c>
      <c r="B52" s="22" t="s">
        <v>5873</v>
      </c>
      <c r="C52" s="41" t="s">
        <v>7433</v>
      </c>
      <c r="D52" s="28" t="e">
        <f>(#REF!+#REF!)-#REF!</f>
        <v>#REF!</v>
      </c>
      <c r="E52" s="28" t="e">
        <f>E54+E55+E56+E57+E53</f>
        <v>#REF!</v>
      </c>
      <c r="F52" s="28">
        <f>F54+F55+F56+F57+F53</f>
        <v>0</v>
      </c>
      <c r="G52" s="28">
        <f>G54+G55+G56+G57+G53</f>
        <v>206000</v>
      </c>
      <c r="H52" s="28">
        <f>H54+H55+H56+H57+H53</f>
        <v>0</v>
      </c>
      <c r="I52" s="28">
        <f>I54+I55+I56+I57+I53</f>
        <v>22304</v>
      </c>
      <c r="J52" s="94" t="e">
        <f>#REF!-#REF!</f>
        <v>#REF!</v>
      </c>
      <c r="K52" s="317" t="e">
        <f>#REF!-#REF!</f>
        <v>#REF!</v>
      </c>
    </row>
    <row r="53" spans="1:11" ht="22.5" customHeight="1" thickBot="1" x14ac:dyDescent="0.25">
      <c r="A53" s="387" t="s">
        <v>8931</v>
      </c>
      <c r="B53" s="22"/>
      <c r="C53" s="236" t="s">
        <v>8932</v>
      </c>
      <c r="D53" s="28"/>
      <c r="E53" s="28">
        <f>E225</f>
        <v>0</v>
      </c>
      <c r="F53" s="28">
        <f>F225</f>
        <v>0</v>
      </c>
      <c r="G53" s="28">
        <f>G225</f>
        <v>0</v>
      </c>
      <c r="H53" s="28">
        <f>H225</f>
        <v>0</v>
      </c>
      <c r="I53" s="28">
        <f>I225</f>
        <v>0</v>
      </c>
      <c r="J53" s="94"/>
      <c r="K53" s="317"/>
    </row>
    <row r="54" spans="1:11" s="213" customFormat="1" ht="17.25" customHeight="1" thickBot="1" x14ac:dyDescent="0.25">
      <c r="A54" s="336" t="s">
        <v>6011</v>
      </c>
      <c r="B54" s="22" t="s">
        <v>5874</v>
      </c>
      <c r="C54" s="236" t="s">
        <v>3244</v>
      </c>
      <c r="D54" s="237"/>
      <c r="E54" s="358" t="e">
        <f>#REF!-#REF!</f>
        <v>#REF!</v>
      </c>
      <c r="F54" s="237">
        <f t="shared" ref="F54:I57" si="9">F226+F564</f>
        <v>0</v>
      </c>
      <c r="G54" s="237">
        <f t="shared" si="9"/>
        <v>110000</v>
      </c>
      <c r="H54" s="237">
        <f t="shared" si="9"/>
        <v>0</v>
      </c>
      <c r="I54" s="237">
        <f t="shared" si="9"/>
        <v>7100</v>
      </c>
      <c r="J54" s="238"/>
      <c r="K54" s="317" t="e">
        <f>#REF!-#REF!</f>
        <v>#REF!</v>
      </c>
    </row>
    <row r="55" spans="1:11" s="213" customFormat="1" ht="17.25" customHeight="1" thickBot="1" x14ac:dyDescent="0.25">
      <c r="A55" s="336" t="s">
        <v>6012</v>
      </c>
      <c r="B55" s="22" t="s">
        <v>5875</v>
      </c>
      <c r="C55" s="236" t="s">
        <v>3245</v>
      </c>
      <c r="D55" s="237"/>
      <c r="E55" s="358" t="e">
        <f>#REF!-#REF!</f>
        <v>#REF!</v>
      </c>
      <c r="F55" s="237">
        <f t="shared" si="9"/>
        <v>0</v>
      </c>
      <c r="G55" s="237">
        <f t="shared" si="9"/>
        <v>0</v>
      </c>
      <c r="H55" s="237">
        <f t="shared" si="9"/>
        <v>0</v>
      </c>
      <c r="I55" s="237">
        <f t="shared" si="9"/>
        <v>0</v>
      </c>
      <c r="J55" s="238"/>
      <c r="K55" s="317" t="e">
        <f>#REF!-#REF!</f>
        <v>#REF!</v>
      </c>
    </row>
    <row r="56" spans="1:11" s="213" customFormat="1" ht="21.75" customHeight="1" thickBot="1" x14ac:dyDescent="0.25">
      <c r="A56" s="337" t="s">
        <v>6013</v>
      </c>
      <c r="B56" s="22" t="s">
        <v>5876</v>
      </c>
      <c r="C56" s="236" t="s">
        <v>3246</v>
      </c>
      <c r="D56" s="237"/>
      <c r="E56" s="358" t="e">
        <f>#REF!-#REF!</f>
        <v>#REF!</v>
      </c>
      <c r="F56" s="237">
        <f t="shared" si="9"/>
        <v>0</v>
      </c>
      <c r="G56" s="237">
        <f t="shared" si="9"/>
        <v>96000</v>
      </c>
      <c r="H56" s="237">
        <f t="shared" si="9"/>
        <v>0</v>
      </c>
      <c r="I56" s="237">
        <f t="shared" si="9"/>
        <v>15204</v>
      </c>
      <c r="J56" s="238"/>
      <c r="K56" s="317" t="e">
        <f>#REF!-#REF!</f>
        <v>#REF!</v>
      </c>
    </row>
    <row r="57" spans="1:11" s="213" customFormat="1" ht="30.75" hidden="1" customHeight="1" thickBot="1" x14ac:dyDescent="0.25">
      <c r="A57" s="337" t="s">
        <v>6014</v>
      </c>
      <c r="B57" s="22" t="s">
        <v>5877</v>
      </c>
      <c r="C57" s="236" t="s">
        <v>7183</v>
      </c>
      <c r="D57" s="237"/>
      <c r="E57" s="358" t="e">
        <f>#REF!-#REF!</f>
        <v>#REF!</v>
      </c>
      <c r="F57" s="237">
        <f t="shared" si="9"/>
        <v>0</v>
      </c>
      <c r="G57" s="237">
        <f t="shared" si="9"/>
        <v>0</v>
      </c>
      <c r="H57" s="237">
        <f t="shared" si="9"/>
        <v>0</v>
      </c>
      <c r="I57" s="237">
        <f t="shared" si="9"/>
        <v>0</v>
      </c>
      <c r="J57" s="238"/>
      <c r="K57" s="317" t="e">
        <f>#REF!-#REF!</f>
        <v>#REF!</v>
      </c>
    </row>
    <row r="58" spans="1:11" ht="11.25" hidden="1" customHeight="1" thickBot="1" x14ac:dyDescent="0.25">
      <c r="A58" s="25" t="s">
        <v>3930</v>
      </c>
      <c r="B58" s="22" t="s">
        <v>2450</v>
      </c>
      <c r="C58" s="27" t="s">
        <v>4686</v>
      </c>
      <c r="D58" s="28" t="e">
        <f>(#REF!+#REF!)-#REF!</f>
        <v>#REF!</v>
      </c>
      <c r="E58" s="358" t="e">
        <f>#REF!-#REF!</f>
        <v>#REF!</v>
      </c>
      <c r="F58" s="76"/>
      <c r="G58" s="28"/>
      <c r="H58" s="28"/>
      <c r="I58" s="77"/>
      <c r="J58" s="94" t="e">
        <f>#REF!-#REF!</f>
        <v>#REF!</v>
      </c>
      <c r="K58" s="317" t="e">
        <f>#REF!-#REF!</f>
        <v>#REF!</v>
      </c>
    </row>
    <row r="59" spans="1:11" ht="23.25" hidden="1" customHeight="1" thickBot="1" x14ac:dyDescent="0.25">
      <c r="A59" s="25" t="s">
        <v>6845</v>
      </c>
      <c r="B59" s="22" t="s">
        <v>2846</v>
      </c>
      <c r="C59" s="27" t="s">
        <v>7555</v>
      </c>
      <c r="D59" s="28" t="e">
        <f>(#REF!+#REF!)-#REF!</f>
        <v>#REF!</v>
      </c>
      <c r="E59" s="358" t="e">
        <f>#REF!-#REF!</f>
        <v>#REF!</v>
      </c>
      <c r="F59" s="76"/>
      <c r="G59" s="28"/>
      <c r="H59" s="28"/>
      <c r="I59" s="77"/>
      <c r="J59" s="94" t="e">
        <f>#REF!-#REF!</f>
        <v>#REF!</v>
      </c>
      <c r="K59" s="317" t="e">
        <f>#REF!-#REF!</f>
        <v>#REF!</v>
      </c>
    </row>
    <row r="60" spans="1:11" ht="22.5" hidden="1" customHeight="1" thickBot="1" x14ac:dyDescent="0.25">
      <c r="A60" s="25" t="s">
        <v>2839</v>
      </c>
      <c r="B60" s="22" t="s">
        <v>8669</v>
      </c>
      <c r="C60" s="27" t="s">
        <v>6116</v>
      </c>
      <c r="D60" s="28" t="e">
        <f>(#REF!+#REF!)-#REF!</f>
        <v>#REF!</v>
      </c>
      <c r="E60" s="358" t="e">
        <f>#REF!-#REF!</f>
        <v>#REF!</v>
      </c>
      <c r="F60" s="76"/>
      <c r="G60" s="28"/>
      <c r="H60" s="28"/>
      <c r="I60" s="77"/>
      <c r="J60" s="94" t="e">
        <f>#REF!-#REF!</f>
        <v>#REF!</v>
      </c>
      <c r="K60" s="317" t="e">
        <f>#REF!-#REF!</f>
        <v>#REF!</v>
      </c>
    </row>
    <row r="61" spans="1:11" ht="12" hidden="1" customHeight="1" thickBot="1" x14ac:dyDescent="0.25">
      <c r="A61" s="25" t="s">
        <v>5608</v>
      </c>
      <c r="B61" s="22" t="s">
        <v>8670</v>
      </c>
      <c r="C61" s="27" t="s">
        <v>2757</v>
      </c>
      <c r="D61" s="28" t="e">
        <f>(#REF!+#REF!)-#REF!</f>
        <v>#REF!</v>
      </c>
      <c r="E61" s="358" t="e">
        <f>#REF!-#REF!</f>
        <v>#REF!</v>
      </c>
      <c r="F61" s="76"/>
      <c r="G61" s="28"/>
      <c r="H61" s="28"/>
      <c r="I61" s="77"/>
      <c r="J61" s="94" t="e">
        <f>#REF!-#REF!</f>
        <v>#REF!</v>
      </c>
      <c r="K61" s="317" t="e">
        <f>#REF!-#REF!</f>
        <v>#REF!</v>
      </c>
    </row>
    <row r="62" spans="1:11" ht="22.5" hidden="1" customHeight="1" thickBot="1" x14ac:dyDescent="0.25">
      <c r="A62" s="25" t="s">
        <v>5760</v>
      </c>
      <c r="B62" s="22" t="s">
        <v>8671</v>
      </c>
      <c r="C62" s="27" t="s">
        <v>2786</v>
      </c>
      <c r="D62" s="28" t="e">
        <f>(#REF!+#REF!)-#REF!</f>
        <v>#REF!</v>
      </c>
      <c r="E62" s="358" t="e">
        <f>#REF!-#REF!</f>
        <v>#REF!</v>
      </c>
      <c r="F62" s="76"/>
      <c r="G62" s="28"/>
      <c r="H62" s="28"/>
      <c r="I62" s="77"/>
      <c r="J62" s="94" t="e">
        <f>#REF!-#REF!</f>
        <v>#REF!</v>
      </c>
      <c r="K62" s="317" t="e">
        <f>#REF!-#REF!</f>
        <v>#REF!</v>
      </c>
    </row>
    <row r="63" spans="1:11" ht="12" hidden="1" customHeight="1" thickBot="1" x14ac:dyDescent="0.25">
      <c r="A63" s="25" t="s">
        <v>7430</v>
      </c>
      <c r="B63" s="22" t="s">
        <v>4591</v>
      </c>
      <c r="C63" s="27" t="s">
        <v>2787</v>
      </c>
      <c r="D63" s="28" t="e">
        <f>(#REF!+#REF!)-#REF!</f>
        <v>#REF!</v>
      </c>
      <c r="E63" s="358" t="e">
        <f>#REF!-#REF!</f>
        <v>#REF!</v>
      </c>
      <c r="F63" s="76"/>
      <c r="G63" s="28"/>
      <c r="H63" s="28"/>
      <c r="I63" s="77"/>
      <c r="J63" s="94" t="e">
        <f>#REF!-#REF!</f>
        <v>#REF!</v>
      </c>
      <c r="K63" s="317" t="e">
        <f>#REF!-#REF!</f>
        <v>#REF!</v>
      </c>
    </row>
    <row r="64" spans="1:11" ht="11.25" hidden="1" customHeight="1" thickBot="1" x14ac:dyDescent="0.25">
      <c r="A64" s="25" t="s">
        <v>7308</v>
      </c>
      <c r="B64" s="22" t="s">
        <v>5679</v>
      </c>
      <c r="C64" s="27" t="s">
        <v>1730</v>
      </c>
      <c r="D64" s="28" t="e">
        <f>(#REF!+#REF!)-#REF!</f>
        <v>#REF!</v>
      </c>
      <c r="E64" s="358" t="e">
        <f>#REF!-#REF!</f>
        <v>#REF!</v>
      </c>
      <c r="F64" s="76"/>
      <c r="G64" s="28"/>
      <c r="H64" s="28"/>
      <c r="I64" s="77"/>
      <c r="J64" s="94" t="e">
        <f>#REF!-#REF!</f>
        <v>#REF!</v>
      </c>
      <c r="K64" s="317" t="e">
        <f>#REF!-#REF!</f>
        <v>#REF!</v>
      </c>
    </row>
    <row r="65" spans="1:11" ht="12" hidden="1" customHeight="1" thickBot="1" x14ac:dyDescent="0.25">
      <c r="A65" s="25" t="s">
        <v>951</v>
      </c>
      <c r="B65" s="22" t="s">
        <v>5680</v>
      </c>
      <c r="C65" s="27" t="s">
        <v>1749</v>
      </c>
      <c r="D65" s="28" t="e">
        <f>(#REF!+#REF!)-#REF!</f>
        <v>#REF!</v>
      </c>
      <c r="E65" s="358" t="e">
        <f>#REF!-#REF!</f>
        <v>#REF!</v>
      </c>
      <c r="F65" s="76"/>
      <c r="G65" s="28"/>
      <c r="H65" s="28"/>
      <c r="I65" s="77"/>
      <c r="J65" s="94" t="e">
        <f>#REF!-#REF!</f>
        <v>#REF!</v>
      </c>
      <c r="K65" s="317" t="e">
        <f>#REF!-#REF!</f>
        <v>#REF!</v>
      </c>
    </row>
    <row r="66" spans="1:11" ht="11.25" hidden="1" customHeight="1" thickBot="1" x14ac:dyDescent="0.25">
      <c r="A66" s="25" t="s">
        <v>1990</v>
      </c>
      <c r="B66" s="22" t="s">
        <v>6213</v>
      </c>
      <c r="C66" s="27" t="s">
        <v>2876</v>
      </c>
      <c r="D66" s="28" t="e">
        <f>(#REF!+#REF!)-#REF!</f>
        <v>#REF!</v>
      </c>
      <c r="E66" s="358" t="e">
        <f>#REF!-#REF!</f>
        <v>#REF!</v>
      </c>
      <c r="F66" s="76"/>
      <c r="G66" s="28"/>
      <c r="H66" s="28"/>
      <c r="I66" s="77"/>
      <c r="J66" s="94" t="e">
        <f>#REF!-#REF!</f>
        <v>#REF!</v>
      </c>
      <c r="K66" s="317" t="e">
        <f>#REF!-#REF!</f>
        <v>#REF!</v>
      </c>
    </row>
    <row r="67" spans="1:11" ht="12" hidden="1" customHeight="1" thickBot="1" x14ac:dyDescent="0.25">
      <c r="A67" s="25" t="s">
        <v>7631</v>
      </c>
      <c r="B67" s="22" t="s">
        <v>6214</v>
      </c>
      <c r="C67" s="27" t="s">
        <v>1910</v>
      </c>
      <c r="D67" s="28" t="e">
        <f>(#REF!+#REF!)-#REF!</f>
        <v>#REF!</v>
      </c>
      <c r="E67" s="358" t="e">
        <f>#REF!-#REF!</f>
        <v>#REF!</v>
      </c>
      <c r="F67" s="76"/>
      <c r="G67" s="28"/>
      <c r="H67" s="28"/>
      <c r="I67" s="77"/>
      <c r="J67" s="94" t="e">
        <f>#REF!-#REF!</f>
        <v>#REF!</v>
      </c>
      <c r="K67" s="317" t="e">
        <f>#REF!-#REF!</f>
        <v>#REF!</v>
      </c>
    </row>
    <row r="68" spans="1:11" ht="11.25" hidden="1" customHeight="1" thickBot="1" x14ac:dyDescent="0.25">
      <c r="A68" s="25" t="s">
        <v>550</v>
      </c>
      <c r="B68" s="22" t="s">
        <v>2168</v>
      </c>
      <c r="C68" s="27" t="s">
        <v>1199</v>
      </c>
      <c r="D68" s="28" t="e">
        <f>(#REF!+#REF!)-#REF!</f>
        <v>#REF!</v>
      </c>
      <c r="E68" s="358" t="e">
        <f>#REF!-#REF!</f>
        <v>#REF!</v>
      </c>
      <c r="F68" s="76"/>
      <c r="G68" s="28"/>
      <c r="H68" s="28"/>
      <c r="I68" s="77"/>
      <c r="J68" s="94" t="e">
        <f>#REF!-#REF!</f>
        <v>#REF!</v>
      </c>
      <c r="K68" s="317" t="e">
        <f>#REF!-#REF!</f>
        <v>#REF!</v>
      </c>
    </row>
    <row r="69" spans="1:11" ht="12" hidden="1" customHeight="1" thickBot="1" x14ac:dyDescent="0.25">
      <c r="A69" s="25" t="s">
        <v>2752</v>
      </c>
      <c r="B69" s="22" t="s">
        <v>2169</v>
      </c>
      <c r="C69" s="27" t="s">
        <v>7569</v>
      </c>
      <c r="D69" s="28" t="e">
        <f>(#REF!+#REF!)-#REF!</f>
        <v>#REF!</v>
      </c>
      <c r="E69" s="358" t="e">
        <f>#REF!-#REF!</f>
        <v>#REF!</v>
      </c>
      <c r="F69" s="76"/>
      <c r="G69" s="28"/>
      <c r="H69" s="28"/>
      <c r="I69" s="77"/>
      <c r="J69" s="94" t="e">
        <f>#REF!-#REF!</f>
        <v>#REF!</v>
      </c>
      <c r="K69" s="317" t="e">
        <f>#REF!-#REF!</f>
        <v>#REF!</v>
      </c>
    </row>
    <row r="70" spans="1:11" ht="11.25" hidden="1" customHeight="1" thickBot="1" x14ac:dyDescent="0.25">
      <c r="A70" s="25" t="s">
        <v>2296</v>
      </c>
      <c r="B70" s="22" t="s">
        <v>493</v>
      </c>
      <c r="C70" s="27" t="s">
        <v>8939</v>
      </c>
      <c r="D70" s="28" t="e">
        <f>(#REF!+#REF!)-#REF!</f>
        <v>#REF!</v>
      </c>
      <c r="E70" s="358" t="e">
        <f>#REF!-#REF!</f>
        <v>#REF!</v>
      </c>
      <c r="F70" s="76"/>
      <c r="G70" s="28"/>
      <c r="H70" s="28"/>
      <c r="I70" s="77"/>
      <c r="J70" s="94" t="e">
        <f>#REF!-#REF!</f>
        <v>#REF!</v>
      </c>
      <c r="K70" s="317" t="e">
        <f>#REF!-#REF!</f>
        <v>#REF!</v>
      </c>
    </row>
    <row r="71" spans="1:11" ht="12" hidden="1" customHeight="1" thickBot="1" x14ac:dyDescent="0.25">
      <c r="A71" s="25" t="s">
        <v>8501</v>
      </c>
      <c r="B71" s="22" t="s">
        <v>494</v>
      </c>
      <c r="C71" s="27" t="s">
        <v>4000</v>
      </c>
      <c r="D71" s="28" t="e">
        <f>(#REF!+#REF!)-#REF!</f>
        <v>#REF!</v>
      </c>
      <c r="E71" s="358" t="e">
        <f>#REF!-#REF!</f>
        <v>#REF!</v>
      </c>
      <c r="F71" s="76"/>
      <c r="G71" s="28"/>
      <c r="H71" s="28"/>
      <c r="I71" s="77"/>
      <c r="J71" s="94" t="e">
        <f>#REF!-#REF!</f>
        <v>#REF!</v>
      </c>
      <c r="K71" s="317" t="e">
        <f>#REF!-#REF!</f>
        <v>#REF!</v>
      </c>
    </row>
    <row r="72" spans="1:11" ht="11.25" hidden="1" customHeight="1" thickBot="1" x14ac:dyDescent="0.25">
      <c r="A72" s="25" t="s">
        <v>2995</v>
      </c>
      <c r="B72" s="22" t="s">
        <v>495</v>
      </c>
      <c r="C72" s="27" t="s">
        <v>4773</v>
      </c>
      <c r="D72" s="28" t="e">
        <f>(#REF!+#REF!)-#REF!</f>
        <v>#REF!</v>
      </c>
      <c r="E72" s="358" t="e">
        <f>#REF!-#REF!</f>
        <v>#REF!</v>
      </c>
      <c r="F72" s="76"/>
      <c r="G72" s="28"/>
      <c r="H72" s="28"/>
      <c r="I72" s="77"/>
      <c r="J72" s="94" t="e">
        <f>#REF!-#REF!</f>
        <v>#REF!</v>
      </c>
      <c r="K72" s="317" t="e">
        <f>#REF!-#REF!</f>
        <v>#REF!</v>
      </c>
    </row>
    <row r="73" spans="1:11" ht="23.25" hidden="1" customHeight="1" thickBot="1" x14ac:dyDescent="0.25">
      <c r="A73" s="25" t="s">
        <v>3639</v>
      </c>
      <c r="B73" s="22" t="s">
        <v>221</v>
      </c>
      <c r="C73" s="27" t="s">
        <v>4774</v>
      </c>
      <c r="D73" s="28" t="e">
        <f>(#REF!+#REF!)-#REF!</f>
        <v>#REF!</v>
      </c>
      <c r="E73" s="358" t="e">
        <f>#REF!-#REF!</f>
        <v>#REF!</v>
      </c>
      <c r="F73" s="76"/>
      <c r="G73" s="28"/>
      <c r="H73" s="28"/>
      <c r="I73" s="77"/>
      <c r="J73" s="94" t="e">
        <f>#REF!-#REF!</f>
        <v>#REF!</v>
      </c>
      <c r="K73" s="317" t="e">
        <f>#REF!-#REF!</f>
        <v>#REF!</v>
      </c>
    </row>
    <row r="74" spans="1:11" ht="11.25" hidden="1" customHeight="1" thickBot="1" x14ac:dyDescent="0.25">
      <c r="A74" s="25" t="s">
        <v>552</v>
      </c>
      <c r="B74" s="22" t="s">
        <v>5160</v>
      </c>
      <c r="C74" s="27" t="s">
        <v>3577</v>
      </c>
      <c r="D74" s="28" t="e">
        <f>(#REF!+#REF!)-#REF!</f>
        <v>#REF!</v>
      </c>
      <c r="E74" s="358" t="e">
        <f>#REF!-#REF!</f>
        <v>#REF!</v>
      </c>
      <c r="F74" s="76"/>
      <c r="G74" s="28"/>
      <c r="H74" s="28"/>
      <c r="I74" s="77"/>
      <c r="J74" s="94" t="e">
        <f>#REF!-#REF!</f>
        <v>#REF!</v>
      </c>
      <c r="K74" s="317" t="e">
        <f>#REF!-#REF!</f>
        <v>#REF!</v>
      </c>
    </row>
    <row r="75" spans="1:11" ht="12" hidden="1" customHeight="1" thickBot="1" x14ac:dyDescent="0.25">
      <c r="A75" s="25" t="s">
        <v>5659</v>
      </c>
      <c r="B75" s="22" t="s">
        <v>7016</v>
      </c>
      <c r="C75" s="27" t="s">
        <v>576</v>
      </c>
      <c r="D75" s="28" t="e">
        <f>(#REF!+#REF!)-#REF!</f>
        <v>#REF!</v>
      </c>
      <c r="E75" s="358" t="e">
        <f>#REF!-#REF!</f>
        <v>#REF!</v>
      </c>
      <c r="F75" s="76"/>
      <c r="G75" s="28"/>
      <c r="H75" s="28"/>
      <c r="I75" s="77"/>
      <c r="J75" s="94" t="e">
        <f>#REF!-#REF!</f>
        <v>#REF!</v>
      </c>
      <c r="K75" s="317" t="e">
        <f>#REF!-#REF!</f>
        <v>#REF!</v>
      </c>
    </row>
    <row r="76" spans="1:11" ht="11.25" hidden="1" customHeight="1" thickBot="1" x14ac:dyDescent="0.25">
      <c r="A76" s="25" t="s">
        <v>4340</v>
      </c>
      <c r="B76" s="22" t="s">
        <v>7017</v>
      </c>
      <c r="C76" s="27" t="s">
        <v>1981</v>
      </c>
      <c r="D76" s="28" t="e">
        <f>(#REF!+#REF!)-#REF!</f>
        <v>#REF!</v>
      </c>
      <c r="E76" s="358" t="e">
        <f>#REF!-#REF!</f>
        <v>#REF!</v>
      </c>
      <c r="F76" s="76"/>
      <c r="G76" s="28"/>
      <c r="H76" s="28"/>
      <c r="I76" s="77"/>
      <c r="J76" s="94" t="e">
        <f>#REF!-#REF!</f>
        <v>#REF!</v>
      </c>
      <c r="K76" s="317" t="e">
        <f>#REF!-#REF!</f>
        <v>#REF!</v>
      </c>
    </row>
    <row r="77" spans="1:11" ht="23.25" hidden="1" customHeight="1" thickBot="1" x14ac:dyDescent="0.25">
      <c r="A77" s="25" t="s">
        <v>881</v>
      </c>
      <c r="B77" s="22" t="s">
        <v>7522</v>
      </c>
      <c r="C77" s="27" t="s">
        <v>608</v>
      </c>
      <c r="D77" s="28" t="e">
        <f>(#REF!+#REF!)-#REF!</f>
        <v>#REF!</v>
      </c>
      <c r="E77" s="358" t="e">
        <f>#REF!-#REF!</f>
        <v>#REF!</v>
      </c>
      <c r="F77" s="76"/>
      <c r="G77" s="28"/>
      <c r="H77" s="28"/>
      <c r="I77" s="77"/>
      <c r="J77" s="94" t="e">
        <f>#REF!-#REF!</f>
        <v>#REF!</v>
      </c>
      <c r="K77" s="317" t="e">
        <f>#REF!-#REF!</f>
        <v>#REF!</v>
      </c>
    </row>
    <row r="78" spans="1:11" ht="33.75" hidden="1" customHeight="1" thickBot="1" x14ac:dyDescent="0.25">
      <c r="A78" s="25" t="s">
        <v>8427</v>
      </c>
      <c r="B78" s="22" t="s">
        <v>3996</v>
      </c>
      <c r="C78" s="27" t="s">
        <v>908</v>
      </c>
      <c r="D78" s="28" t="e">
        <f>(#REF!+#REF!)-#REF!</f>
        <v>#REF!</v>
      </c>
      <c r="E78" s="358" t="e">
        <f>#REF!-#REF!</f>
        <v>#REF!</v>
      </c>
      <c r="F78" s="76"/>
      <c r="G78" s="28"/>
      <c r="H78" s="28"/>
      <c r="I78" s="77"/>
      <c r="J78" s="94" t="e">
        <f>#REF!-#REF!</f>
        <v>#REF!</v>
      </c>
      <c r="K78" s="317" t="e">
        <f>#REF!-#REF!</f>
        <v>#REF!</v>
      </c>
    </row>
    <row r="79" spans="1:11" ht="12" hidden="1" customHeight="1" thickBot="1" x14ac:dyDescent="0.25">
      <c r="A79" s="25" t="s">
        <v>7453</v>
      </c>
      <c r="B79" s="22" t="s">
        <v>3997</v>
      </c>
      <c r="C79" s="27" t="s">
        <v>909</v>
      </c>
      <c r="D79" s="28" t="e">
        <f>(#REF!+#REF!)-#REF!</f>
        <v>#REF!</v>
      </c>
      <c r="E79" s="358" t="e">
        <f>#REF!-#REF!</f>
        <v>#REF!</v>
      </c>
      <c r="F79" s="76"/>
      <c r="G79" s="28"/>
      <c r="H79" s="28"/>
      <c r="I79" s="77"/>
      <c r="J79" s="94" t="e">
        <f>#REF!-#REF!</f>
        <v>#REF!</v>
      </c>
      <c r="K79" s="317" t="e">
        <f>#REF!-#REF!</f>
        <v>#REF!</v>
      </c>
    </row>
    <row r="80" spans="1:11" ht="22.5" hidden="1" customHeight="1" thickBot="1" x14ac:dyDescent="0.25">
      <c r="A80" s="25" t="s">
        <v>8490</v>
      </c>
      <c r="B80" s="22" t="s">
        <v>3998</v>
      </c>
      <c r="C80" s="27" t="s">
        <v>1454</v>
      </c>
      <c r="D80" s="28" t="e">
        <f>(#REF!+#REF!)-#REF!</f>
        <v>#REF!</v>
      </c>
      <c r="E80" s="358" t="e">
        <f>#REF!-#REF!</f>
        <v>#REF!</v>
      </c>
      <c r="F80" s="76"/>
      <c r="G80" s="28"/>
      <c r="H80" s="28"/>
      <c r="I80" s="77"/>
      <c r="J80" s="94" t="e">
        <f>#REF!-#REF!</f>
        <v>#REF!</v>
      </c>
      <c r="K80" s="317" t="e">
        <f>#REF!-#REF!</f>
        <v>#REF!</v>
      </c>
    </row>
    <row r="81" spans="1:11" ht="23.25" hidden="1" customHeight="1" thickBot="1" x14ac:dyDescent="0.25">
      <c r="A81" s="25" t="s">
        <v>1057</v>
      </c>
      <c r="B81" s="22" t="s">
        <v>3999</v>
      </c>
      <c r="C81" s="27" t="s">
        <v>1455</v>
      </c>
      <c r="D81" s="28" t="e">
        <f>(#REF!+#REF!)-#REF!</f>
        <v>#REF!</v>
      </c>
      <c r="E81" s="358" t="e">
        <f>#REF!-#REF!</f>
        <v>#REF!</v>
      </c>
      <c r="F81" s="76"/>
      <c r="G81" s="28"/>
      <c r="H81" s="28"/>
      <c r="I81" s="77"/>
      <c r="J81" s="94" t="e">
        <f>#REF!-#REF!</f>
        <v>#REF!</v>
      </c>
      <c r="K81" s="317" t="e">
        <f>#REF!-#REF!</f>
        <v>#REF!</v>
      </c>
    </row>
    <row r="82" spans="1:11" ht="11.25" hidden="1" customHeight="1" thickBot="1" x14ac:dyDescent="0.25">
      <c r="A82" s="25" t="s">
        <v>1761</v>
      </c>
      <c r="B82" s="22" t="s">
        <v>9052</v>
      </c>
      <c r="C82" s="27" t="s">
        <v>2832</v>
      </c>
      <c r="D82" s="28" t="e">
        <f>(#REF!+#REF!)-#REF!</f>
        <v>#REF!</v>
      </c>
      <c r="E82" s="358" t="e">
        <f>#REF!-#REF!</f>
        <v>#REF!</v>
      </c>
      <c r="F82" s="76"/>
      <c r="G82" s="28"/>
      <c r="H82" s="28"/>
      <c r="I82" s="77"/>
      <c r="J82" s="94" t="e">
        <f>#REF!-#REF!</f>
        <v>#REF!</v>
      </c>
      <c r="K82" s="317" t="e">
        <f>#REF!-#REF!</f>
        <v>#REF!</v>
      </c>
    </row>
    <row r="83" spans="1:11" ht="12" hidden="1" customHeight="1" thickBot="1" x14ac:dyDescent="0.25">
      <c r="A83" s="25" t="s">
        <v>8998</v>
      </c>
      <c r="B83" s="22" t="s">
        <v>9053</v>
      </c>
      <c r="C83" s="27" t="s">
        <v>4843</v>
      </c>
      <c r="D83" s="28" t="e">
        <f>(#REF!+#REF!)-#REF!</f>
        <v>#REF!</v>
      </c>
      <c r="E83" s="358" t="e">
        <f>#REF!-#REF!</f>
        <v>#REF!</v>
      </c>
      <c r="F83" s="76"/>
      <c r="G83" s="28"/>
      <c r="H83" s="28"/>
      <c r="I83" s="77"/>
      <c r="J83" s="94" t="e">
        <f>#REF!-#REF!</f>
        <v>#REF!</v>
      </c>
      <c r="K83" s="317" t="e">
        <f>#REF!-#REF!</f>
        <v>#REF!</v>
      </c>
    </row>
    <row r="84" spans="1:11" ht="33.75" hidden="1" customHeight="1" thickBot="1" x14ac:dyDescent="0.25">
      <c r="A84" s="25" t="s">
        <v>1668</v>
      </c>
      <c r="B84" s="22" t="s">
        <v>4283</v>
      </c>
      <c r="C84" s="27" t="s">
        <v>1598</v>
      </c>
      <c r="D84" s="28" t="e">
        <f>(#REF!+#REF!)-#REF!</f>
        <v>#REF!</v>
      </c>
      <c r="E84" s="358" t="e">
        <f>#REF!-#REF!</f>
        <v>#REF!</v>
      </c>
      <c r="F84" s="76"/>
      <c r="G84" s="28"/>
      <c r="H84" s="28"/>
      <c r="I84" s="77"/>
      <c r="J84" s="94" t="e">
        <f>#REF!-#REF!</f>
        <v>#REF!</v>
      </c>
      <c r="K84" s="317" t="e">
        <f>#REF!-#REF!</f>
        <v>#REF!</v>
      </c>
    </row>
    <row r="85" spans="1:11" ht="12" hidden="1" customHeight="1" thickBot="1" x14ac:dyDescent="0.25">
      <c r="A85" s="25" t="s">
        <v>54</v>
      </c>
      <c r="B85" s="22" t="s">
        <v>3710</v>
      </c>
      <c r="C85" s="27" t="s">
        <v>5956</v>
      </c>
      <c r="D85" s="28" t="e">
        <f>(#REF!+#REF!)-#REF!</f>
        <v>#REF!</v>
      </c>
      <c r="E85" s="358" t="e">
        <f>#REF!-#REF!</f>
        <v>#REF!</v>
      </c>
      <c r="F85" s="76"/>
      <c r="G85" s="28"/>
      <c r="H85" s="28"/>
      <c r="I85" s="77"/>
      <c r="J85" s="94" t="e">
        <f>#REF!-#REF!</f>
        <v>#REF!</v>
      </c>
      <c r="K85" s="317" t="e">
        <f>#REF!-#REF!</f>
        <v>#REF!</v>
      </c>
    </row>
    <row r="86" spans="1:11" ht="33.75" hidden="1" customHeight="1" thickBot="1" x14ac:dyDescent="0.25">
      <c r="A86" s="25" t="s">
        <v>7064</v>
      </c>
      <c r="B86" s="22" t="s">
        <v>3711</v>
      </c>
      <c r="C86" s="27" t="s">
        <v>6835</v>
      </c>
      <c r="D86" s="28" t="e">
        <f>(#REF!+#REF!)-#REF!</f>
        <v>#REF!</v>
      </c>
      <c r="E86" s="358" t="e">
        <f>#REF!-#REF!</f>
        <v>#REF!</v>
      </c>
      <c r="F86" s="76"/>
      <c r="G86" s="28"/>
      <c r="H86" s="28"/>
      <c r="I86" s="77"/>
      <c r="J86" s="94" t="e">
        <f>#REF!-#REF!</f>
        <v>#REF!</v>
      </c>
      <c r="K86" s="317" t="e">
        <f>#REF!-#REF!</f>
        <v>#REF!</v>
      </c>
    </row>
    <row r="87" spans="1:11" ht="12" hidden="1" customHeight="1" thickBot="1" x14ac:dyDescent="0.25">
      <c r="A87" s="25" t="s">
        <v>6521</v>
      </c>
      <c r="B87" s="22" t="s">
        <v>3712</v>
      </c>
      <c r="C87" s="27" t="s">
        <v>6836</v>
      </c>
      <c r="D87" s="28" t="e">
        <f>(#REF!+#REF!)-#REF!</f>
        <v>#REF!</v>
      </c>
      <c r="E87" s="358" t="e">
        <f>#REF!-#REF!</f>
        <v>#REF!</v>
      </c>
      <c r="F87" s="76"/>
      <c r="G87" s="28"/>
      <c r="H87" s="28"/>
      <c r="I87" s="77"/>
      <c r="J87" s="94" t="e">
        <f>#REF!-#REF!</f>
        <v>#REF!</v>
      </c>
      <c r="K87" s="317" t="e">
        <f>#REF!-#REF!</f>
        <v>#REF!</v>
      </c>
    </row>
    <row r="88" spans="1:11" ht="11.25" hidden="1" customHeight="1" thickBot="1" x14ac:dyDescent="0.25">
      <c r="A88" s="25" t="s">
        <v>5920</v>
      </c>
      <c r="B88" s="22" t="s">
        <v>5052</v>
      </c>
      <c r="C88" s="27" t="s">
        <v>2860</v>
      </c>
      <c r="D88" s="28" t="e">
        <f>(#REF!+#REF!)-#REF!</f>
        <v>#REF!</v>
      </c>
      <c r="E88" s="358" t="e">
        <f>#REF!-#REF!</f>
        <v>#REF!</v>
      </c>
      <c r="F88" s="76"/>
      <c r="G88" s="28"/>
      <c r="H88" s="28"/>
      <c r="I88" s="77"/>
      <c r="J88" s="94" t="e">
        <f>#REF!-#REF!</f>
        <v>#REF!</v>
      </c>
      <c r="K88" s="317" t="e">
        <f>#REF!-#REF!</f>
        <v>#REF!</v>
      </c>
    </row>
    <row r="89" spans="1:11" ht="12" hidden="1" customHeight="1" thickBot="1" x14ac:dyDescent="0.25">
      <c r="A89" s="25" t="s">
        <v>7210</v>
      </c>
      <c r="B89" s="22" t="s">
        <v>5053</v>
      </c>
      <c r="C89" s="27" t="s">
        <v>2861</v>
      </c>
      <c r="D89" s="28" t="e">
        <f>(#REF!+#REF!)-#REF!</f>
        <v>#REF!</v>
      </c>
      <c r="E89" s="358" t="e">
        <f>#REF!-#REF!</f>
        <v>#REF!</v>
      </c>
      <c r="F89" s="76"/>
      <c r="G89" s="28"/>
      <c r="H89" s="28"/>
      <c r="I89" s="77"/>
      <c r="J89" s="94" t="e">
        <f>#REF!-#REF!</f>
        <v>#REF!</v>
      </c>
      <c r="K89" s="317" t="e">
        <f>#REF!-#REF!</f>
        <v>#REF!</v>
      </c>
    </row>
    <row r="90" spans="1:11" ht="22.5" hidden="1" customHeight="1" thickBot="1" x14ac:dyDescent="0.25">
      <c r="A90" s="25" t="s">
        <v>5050</v>
      </c>
      <c r="B90" s="22" t="s">
        <v>5054</v>
      </c>
      <c r="C90" s="27" t="s">
        <v>2862</v>
      </c>
      <c r="D90" s="28" t="e">
        <f>(#REF!+#REF!)-#REF!</f>
        <v>#REF!</v>
      </c>
      <c r="E90" s="358" t="e">
        <f>#REF!-#REF!</f>
        <v>#REF!</v>
      </c>
      <c r="F90" s="76"/>
      <c r="G90" s="28"/>
      <c r="H90" s="28"/>
      <c r="I90" s="77"/>
      <c r="J90" s="94" t="e">
        <f>#REF!-#REF!</f>
        <v>#REF!</v>
      </c>
      <c r="K90" s="317" t="e">
        <f>#REF!-#REF!</f>
        <v>#REF!</v>
      </c>
    </row>
    <row r="91" spans="1:11" ht="23.25" hidden="1" customHeight="1" thickBot="1" x14ac:dyDescent="0.25">
      <c r="A91" s="25" t="s">
        <v>626</v>
      </c>
      <c r="B91" s="22" t="s">
        <v>1704</v>
      </c>
      <c r="C91" s="27" t="s">
        <v>8665</v>
      </c>
      <c r="D91" s="28" t="e">
        <f>(#REF!+#REF!)-#REF!</f>
        <v>#REF!</v>
      </c>
      <c r="E91" s="358" t="e">
        <f>#REF!-#REF!</f>
        <v>#REF!</v>
      </c>
      <c r="F91" s="76"/>
      <c r="G91" s="28"/>
      <c r="H91" s="28"/>
      <c r="I91" s="77"/>
      <c r="J91" s="94" t="e">
        <f>#REF!-#REF!</f>
        <v>#REF!</v>
      </c>
      <c r="K91" s="317" t="e">
        <f>#REF!-#REF!</f>
        <v>#REF!</v>
      </c>
    </row>
    <row r="92" spans="1:11" ht="11.25" hidden="1" customHeight="1" thickBot="1" x14ac:dyDescent="0.25">
      <c r="A92" s="25" t="s">
        <v>7432</v>
      </c>
      <c r="B92" s="22" t="s">
        <v>2002</v>
      </c>
      <c r="C92" s="27" t="s">
        <v>7347</v>
      </c>
      <c r="D92" s="28" t="e">
        <f>(#REF!+#REF!)-#REF!</f>
        <v>#REF!</v>
      </c>
      <c r="E92" s="358" t="e">
        <f>#REF!-#REF!</f>
        <v>#REF!</v>
      </c>
      <c r="F92" s="76"/>
      <c r="G92" s="28"/>
      <c r="H92" s="28"/>
      <c r="I92" s="77"/>
      <c r="J92" s="94" t="e">
        <f>#REF!-#REF!</f>
        <v>#REF!</v>
      </c>
      <c r="K92" s="317" t="e">
        <f>#REF!-#REF!</f>
        <v>#REF!</v>
      </c>
    </row>
    <row r="93" spans="1:11" ht="12" hidden="1" customHeight="1" thickBot="1" x14ac:dyDescent="0.25">
      <c r="A93" s="25" t="s">
        <v>3930</v>
      </c>
      <c r="B93" s="22" t="s">
        <v>2003</v>
      </c>
      <c r="C93" s="27" t="s">
        <v>7208</v>
      </c>
      <c r="D93" s="28" t="e">
        <f>(#REF!+#REF!)-#REF!</f>
        <v>#REF!</v>
      </c>
      <c r="E93" s="358" t="e">
        <f>#REF!-#REF!</f>
        <v>#REF!</v>
      </c>
      <c r="F93" s="76"/>
      <c r="G93" s="28"/>
      <c r="H93" s="28"/>
      <c r="I93" s="77"/>
      <c r="J93" s="94" t="e">
        <f>#REF!-#REF!</f>
        <v>#REF!</v>
      </c>
      <c r="K93" s="317" t="e">
        <f>#REF!-#REF!</f>
        <v>#REF!</v>
      </c>
    </row>
    <row r="94" spans="1:11" ht="22.5" hidden="1" customHeight="1" thickBot="1" x14ac:dyDescent="0.25">
      <c r="A94" s="25" t="s">
        <v>6845</v>
      </c>
      <c r="B94" s="22" t="s">
        <v>2320</v>
      </c>
      <c r="C94" s="27" t="s">
        <v>4690</v>
      </c>
      <c r="D94" s="28" t="e">
        <f>(#REF!+#REF!)-#REF!</f>
        <v>#REF!</v>
      </c>
      <c r="E94" s="358" t="e">
        <f>#REF!-#REF!</f>
        <v>#REF!</v>
      </c>
      <c r="F94" s="76"/>
      <c r="G94" s="28"/>
      <c r="H94" s="28"/>
      <c r="I94" s="77"/>
      <c r="J94" s="94" t="e">
        <f>#REF!-#REF!</f>
        <v>#REF!</v>
      </c>
      <c r="K94" s="317" t="e">
        <f>#REF!-#REF!</f>
        <v>#REF!</v>
      </c>
    </row>
    <row r="95" spans="1:11" ht="33.75" customHeight="1" thickBot="1" x14ac:dyDescent="0.25">
      <c r="A95" s="140" t="s">
        <v>8797</v>
      </c>
      <c r="B95" s="22" t="s">
        <v>213</v>
      </c>
      <c r="C95" s="95" t="s">
        <v>8168</v>
      </c>
      <c r="D95" s="130" t="e">
        <f>(#REF!+#REF!)-#REF!</f>
        <v>#REF!</v>
      </c>
      <c r="E95" s="358" t="e">
        <f>#REF!-#REF!</f>
        <v>#REF!</v>
      </c>
      <c r="F95" s="74">
        <f>F96+F126</f>
        <v>0</v>
      </c>
      <c r="G95" s="74">
        <f>G96+G126</f>
        <v>923000</v>
      </c>
      <c r="H95" s="74">
        <f>H96+H126</f>
        <v>0</v>
      </c>
      <c r="I95" s="74">
        <f>I96+I126</f>
        <v>229254.72999999998</v>
      </c>
      <c r="J95" s="94" t="e">
        <f>#REF!-#REF!</f>
        <v>#REF!</v>
      </c>
      <c r="K95" s="317" t="e">
        <f>#REF!-#REF!</f>
        <v>#REF!</v>
      </c>
    </row>
    <row r="96" spans="1:11" ht="11.25" customHeight="1" thickBot="1" x14ac:dyDescent="0.25">
      <c r="A96" s="25" t="s">
        <v>5608</v>
      </c>
      <c r="B96" s="22" t="s">
        <v>214</v>
      </c>
      <c r="C96" s="27" t="s">
        <v>8394</v>
      </c>
      <c r="D96" s="28" t="e">
        <f>(#REF!+#REF!)-#REF!</f>
        <v>#REF!</v>
      </c>
      <c r="E96" s="358" t="e">
        <f>#REF!-#REF!</f>
        <v>#REF!</v>
      </c>
      <c r="F96" s="76">
        <f>F97+F103+F110+F113+F116+F120+F125</f>
        <v>0</v>
      </c>
      <c r="G96" s="28">
        <f>G97+G103+G110+G113+G116+G120+G125</f>
        <v>923000</v>
      </c>
      <c r="H96" s="28">
        <f>H97+H103+H110+H113+H116+H120+H125</f>
        <v>0</v>
      </c>
      <c r="I96" s="77">
        <f>I97+I103+I110+I113+I116+I120+I125</f>
        <v>229254.72999999998</v>
      </c>
      <c r="J96" s="94" t="e">
        <f>#REF!-#REF!</f>
        <v>#REF!</v>
      </c>
      <c r="K96" s="317" t="e">
        <f>#REF!-#REF!</f>
        <v>#REF!</v>
      </c>
    </row>
    <row r="97" spans="1:11" ht="23.25" customHeight="1" thickBot="1" x14ac:dyDescent="0.25">
      <c r="A97" s="25" t="s">
        <v>5760</v>
      </c>
      <c r="B97" s="22" t="s">
        <v>8081</v>
      </c>
      <c r="C97" s="27" t="s">
        <v>7609</v>
      </c>
      <c r="D97" s="28" t="e">
        <f>(#REF!+#REF!)-#REF!</f>
        <v>#REF!</v>
      </c>
      <c r="E97" s="358" t="e">
        <f>#REF!-#REF!</f>
        <v>#REF!</v>
      </c>
      <c r="F97" s="76">
        <f>SUM(F98:F102)</f>
        <v>0</v>
      </c>
      <c r="G97" s="28">
        <f>G98+G99+G100</f>
        <v>917878.91</v>
      </c>
      <c r="H97" s="28">
        <f>SUM(H98:H102)</f>
        <v>0</v>
      </c>
      <c r="I97" s="28">
        <f>I98+I99+I100</f>
        <v>224133.63999999998</v>
      </c>
      <c r="J97" s="94" t="e">
        <f>#REF!-#REF!</f>
        <v>#REF!</v>
      </c>
      <c r="K97" s="317" t="e">
        <f>#REF!-#REF!</f>
        <v>#REF!</v>
      </c>
    </row>
    <row r="98" spans="1:11" ht="11.25" customHeight="1" thickBot="1" x14ac:dyDescent="0.25">
      <c r="A98" s="25" t="s">
        <v>7430</v>
      </c>
      <c r="B98" s="22" t="s">
        <v>8082</v>
      </c>
      <c r="C98" s="27" t="s">
        <v>4032</v>
      </c>
      <c r="D98" s="28" t="e">
        <f>(#REF!+#REF!)-#REF!</f>
        <v>#REF!</v>
      </c>
      <c r="E98" s="358" t="e">
        <f>#REF!-#REF!</f>
        <v>#REF!</v>
      </c>
      <c r="F98" s="78"/>
      <c r="G98" s="78">
        <v>703778.91</v>
      </c>
      <c r="H98" s="34"/>
      <c r="I98" s="79">
        <v>172145.65</v>
      </c>
      <c r="J98" s="94" t="e">
        <f>#REF!-#REF!</f>
        <v>#REF!</v>
      </c>
      <c r="K98" s="317" t="e">
        <f>#REF!-#REF!</f>
        <v>#REF!</v>
      </c>
    </row>
    <row r="99" spans="1:11" ht="11.25" customHeight="1" thickBot="1" x14ac:dyDescent="0.25">
      <c r="A99" s="25" t="s">
        <v>7308</v>
      </c>
      <c r="B99" s="22" t="s">
        <v>8083</v>
      </c>
      <c r="C99" s="27" t="s">
        <v>6232</v>
      </c>
      <c r="D99" s="28" t="e">
        <f>(#REF!+#REF!)-#REF!</f>
        <v>#REF!</v>
      </c>
      <c r="E99" s="358" t="e">
        <f>#REF!-#REF!</f>
        <v>#REF!</v>
      </c>
      <c r="F99" s="78"/>
      <c r="G99" s="78"/>
      <c r="H99" s="34"/>
      <c r="I99" s="79"/>
      <c r="J99" s="94" t="e">
        <f>#REF!-#REF!</f>
        <v>#REF!</v>
      </c>
      <c r="K99" s="317" t="e">
        <f>#REF!-#REF!</f>
        <v>#REF!</v>
      </c>
    </row>
    <row r="100" spans="1:11" s="172" customFormat="1" ht="11.25" customHeight="1" thickBot="1" x14ac:dyDescent="0.25">
      <c r="A100" s="165" t="s">
        <v>951</v>
      </c>
      <c r="B100" s="22" t="s">
        <v>4972</v>
      </c>
      <c r="C100" s="41" t="s">
        <v>9165</v>
      </c>
      <c r="D100" s="170"/>
      <c r="E100" s="358" t="e">
        <f>#REF!-#REF!</f>
        <v>#REF!</v>
      </c>
      <c r="F100" s="78"/>
      <c r="G100" s="78">
        <v>214100</v>
      </c>
      <c r="H100" s="78"/>
      <c r="I100" s="78">
        <v>51987.99</v>
      </c>
      <c r="J100" s="94" t="e">
        <f>#REF!-#REF!</f>
        <v>#REF!</v>
      </c>
      <c r="K100" s="317" t="e">
        <f>#REF!-#REF!</f>
        <v>#REF!</v>
      </c>
    </row>
    <row r="101" spans="1:11" s="92" customFormat="1" ht="12" hidden="1" customHeight="1" thickBot="1" x14ac:dyDescent="0.25">
      <c r="A101" s="165" t="s">
        <v>951</v>
      </c>
      <c r="B101" s="22" t="s">
        <v>2217</v>
      </c>
      <c r="C101" s="41" t="s">
        <v>4033</v>
      </c>
      <c r="D101" s="43"/>
      <c r="E101" s="358" t="e">
        <f>#REF!-#REF!</f>
        <v>#REF!</v>
      </c>
      <c r="F101" s="78"/>
      <c r="G101" s="78"/>
      <c r="H101" s="34"/>
      <c r="I101" s="79"/>
      <c r="J101" s="94" t="e">
        <f>#REF!-#REF!</f>
        <v>#REF!</v>
      </c>
      <c r="K101" s="317" t="e">
        <f>#REF!-#REF!</f>
        <v>#REF!</v>
      </c>
    </row>
    <row r="102" spans="1:11" s="92" customFormat="1" ht="19.5" hidden="1" customHeight="1" thickBot="1" x14ac:dyDescent="0.25">
      <c r="A102" s="166" t="s">
        <v>4165</v>
      </c>
      <c r="B102" s="22" t="s">
        <v>5988</v>
      </c>
      <c r="C102" s="41" t="s">
        <v>9165</v>
      </c>
      <c r="D102" s="43" t="e">
        <f>(#REF!+#REF!)-#REF!</f>
        <v>#REF!</v>
      </c>
      <c r="E102" s="358" t="e">
        <f>#REF!-#REF!</f>
        <v>#REF!</v>
      </c>
      <c r="F102" s="78"/>
      <c r="G102" s="78"/>
      <c r="H102" s="34"/>
      <c r="I102" s="79"/>
      <c r="J102" s="94" t="e">
        <f>#REF!-#REF!</f>
        <v>#REF!</v>
      </c>
      <c r="K102" s="317" t="e">
        <f>#REF!-#REF!</f>
        <v>#REF!</v>
      </c>
    </row>
    <row r="103" spans="1:11" ht="12" hidden="1" customHeight="1" thickBot="1" x14ac:dyDescent="0.25">
      <c r="A103" s="25" t="s">
        <v>1990</v>
      </c>
      <c r="B103" s="22" t="s">
        <v>5989</v>
      </c>
      <c r="C103" s="27" t="s">
        <v>8385</v>
      </c>
      <c r="D103" s="28" t="e">
        <f>(#REF!+#REF!)-#REF!</f>
        <v>#REF!</v>
      </c>
      <c r="E103" s="358" t="e">
        <f>#REF!-#REF!</f>
        <v>#REF!</v>
      </c>
      <c r="F103" s="76"/>
      <c r="G103" s="28"/>
      <c r="H103" s="28"/>
      <c r="I103" s="77"/>
      <c r="J103" s="94" t="e">
        <f>#REF!-#REF!</f>
        <v>#REF!</v>
      </c>
      <c r="K103" s="317" t="e">
        <f>#REF!-#REF!</f>
        <v>#REF!</v>
      </c>
    </row>
    <row r="104" spans="1:11" ht="11.25" hidden="1" customHeight="1" thickBot="1" x14ac:dyDescent="0.25">
      <c r="A104" s="25" t="s">
        <v>7631</v>
      </c>
      <c r="B104" s="22" t="s">
        <v>5990</v>
      </c>
      <c r="C104" s="27" t="s">
        <v>4883</v>
      </c>
      <c r="D104" s="28" t="e">
        <f>(#REF!+#REF!)-#REF!</f>
        <v>#REF!</v>
      </c>
      <c r="E104" s="358" t="e">
        <f>#REF!-#REF!</f>
        <v>#REF!</v>
      </c>
      <c r="F104" s="76"/>
      <c r="G104" s="28"/>
      <c r="H104" s="28"/>
      <c r="I104" s="77"/>
      <c r="J104" s="94" t="e">
        <f>#REF!-#REF!</f>
        <v>#REF!</v>
      </c>
      <c r="K104" s="317" t="e">
        <f>#REF!-#REF!</f>
        <v>#REF!</v>
      </c>
    </row>
    <row r="105" spans="1:11" ht="12" hidden="1" customHeight="1" thickBot="1" x14ac:dyDescent="0.25">
      <c r="A105" s="25" t="s">
        <v>550</v>
      </c>
      <c r="B105" s="22" t="s">
        <v>5991</v>
      </c>
      <c r="C105" s="27" t="s">
        <v>8239</v>
      </c>
      <c r="D105" s="28" t="e">
        <f>(#REF!+#REF!)-#REF!</f>
        <v>#REF!</v>
      </c>
      <c r="E105" s="358" t="e">
        <f>#REF!-#REF!</f>
        <v>#REF!</v>
      </c>
      <c r="F105" s="76"/>
      <c r="G105" s="28"/>
      <c r="H105" s="28"/>
      <c r="I105" s="77"/>
      <c r="J105" s="94" t="e">
        <f>#REF!-#REF!</f>
        <v>#REF!</v>
      </c>
      <c r="K105" s="317" t="e">
        <f>#REF!-#REF!</f>
        <v>#REF!</v>
      </c>
    </row>
    <row r="106" spans="1:11" ht="11.25" hidden="1" customHeight="1" thickBot="1" x14ac:dyDescent="0.25">
      <c r="A106" s="25" t="s">
        <v>2752</v>
      </c>
      <c r="B106" s="22" t="s">
        <v>2055</v>
      </c>
      <c r="C106" s="27" t="s">
        <v>5082</v>
      </c>
      <c r="D106" s="28" t="e">
        <f>(#REF!+#REF!)-#REF!</f>
        <v>#REF!</v>
      </c>
      <c r="E106" s="358" t="e">
        <f>#REF!-#REF!</f>
        <v>#REF!</v>
      </c>
      <c r="F106" s="76"/>
      <c r="G106" s="28"/>
      <c r="H106" s="28"/>
      <c r="I106" s="77"/>
      <c r="J106" s="94" t="e">
        <f>#REF!-#REF!</f>
        <v>#REF!</v>
      </c>
      <c r="K106" s="317" t="e">
        <f>#REF!-#REF!</f>
        <v>#REF!</v>
      </c>
    </row>
    <row r="107" spans="1:11" ht="12" hidden="1" customHeight="1" thickBot="1" x14ac:dyDescent="0.25">
      <c r="A107" s="25" t="s">
        <v>2296</v>
      </c>
      <c r="B107" s="22" t="s">
        <v>2652</v>
      </c>
      <c r="C107" s="27" t="s">
        <v>2838</v>
      </c>
      <c r="D107" s="28" t="e">
        <f>(#REF!+#REF!)-#REF!</f>
        <v>#REF!</v>
      </c>
      <c r="E107" s="358" t="e">
        <f>#REF!-#REF!</f>
        <v>#REF!</v>
      </c>
      <c r="F107" s="76"/>
      <c r="G107" s="28"/>
      <c r="H107" s="28"/>
      <c r="I107" s="77"/>
      <c r="J107" s="94" t="e">
        <f>#REF!-#REF!</f>
        <v>#REF!</v>
      </c>
      <c r="K107" s="317" t="e">
        <f>#REF!-#REF!</f>
        <v>#REF!</v>
      </c>
    </row>
    <row r="108" spans="1:11" ht="11.25" hidden="1" customHeight="1" thickBot="1" x14ac:dyDescent="0.25">
      <c r="A108" s="25" t="s">
        <v>8501</v>
      </c>
      <c r="B108" s="22" t="s">
        <v>2653</v>
      </c>
      <c r="C108" s="27" t="s">
        <v>5078</v>
      </c>
      <c r="D108" s="28" t="e">
        <f>(#REF!+#REF!)-#REF!</f>
        <v>#REF!</v>
      </c>
      <c r="E108" s="358" t="e">
        <f>#REF!-#REF!</f>
        <v>#REF!</v>
      </c>
      <c r="F108" s="76"/>
      <c r="G108" s="28"/>
      <c r="H108" s="28"/>
      <c r="I108" s="77"/>
      <c r="J108" s="94" t="e">
        <f>#REF!-#REF!</f>
        <v>#REF!</v>
      </c>
      <c r="K108" s="317" t="e">
        <f>#REF!-#REF!</f>
        <v>#REF!</v>
      </c>
    </row>
    <row r="109" spans="1:11" ht="12" hidden="1" customHeight="1" thickBot="1" x14ac:dyDescent="0.25">
      <c r="A109" s="25" t="s">
        <v>2995</v>
      </c>
      <c r="B109" s="22" t="s">
        <v>1548</v>
      </c>
      <c r="C109" s="27" t="s">
        <v>2712</v>
      </c>
      <c r="D109" s="28" t="e">
        <f>(#REF!+#REF!)-#REF!</f>
        <v>#REF!</v>
      </c>
      <c r="E109" s="358" t="e">
        <f>#REF!-#REF!</f>
        <v>#REF!</v>
      </c>
      <c r="F109" s="76"/>
      <c r="G109" s="28"/>
      <c r="H109" s="28"/>
      <c r="I109" s="77"/>
      <c r="J109" s="94" t="e">
        <f>#REF!-#REF!</f>
        <v>#REF!</v>
      </c>
      <c r="K109" s="317" t="e">
        <f>#REF!-#REF!</f>
        <v>#REF!</v>
      </c>
    </row>
    <row r="110" spans="1:11" ht="22.5" hidden="1" customHeight="1" thickBot="1" x14ac:dyDescent="0.25">
      <c r="A110" s="25" t="s">
        <v>3639</v>
      </c>
      <c r="B110" s="22" t="s">
        <v>1549</v>
      </c>
      <c r="C110" s="27" t="s">
        <v>2713</v>
      </c>
      <c r="D110" s="28" t="e">
        <f>(#REF!+#REF!)-#REF!</f>
        <v>#REF!</v>
      </c>
      <c r="E110" s="358" t="e">
        <f>#REF!-#REF!</f>
        <v>#REF!</v>
      </c>
      <c r="F110" s="76"/>
      <c r="G110" s="28"/>
      <c r="H110" s="28"/>
      <c r="I110" s="77"/>
      <c r="J110" s="94" t="e">
        <f>#REF!-#REF!</f>
        <v>#REF!</v>
      </c>
      <c r="K110" s="317" t="e">
        <f>#REF!-#REF!</f>
        <v>#REF!</v>
      </c>
    </row>
    <row r="111" spans="1:11" ht="12" hidden="1" customHeight="1" thickBot="1" x14ac:dyDescent="0.25">
      <c r="A111" s="25" t="s">
        <v>552</v>
      </c>
      <c r="B111" s="22" t="s">
        <v>1550</v>
      </c>
      <c r="C111" s="27" t="s">
        <v>5730</v>
      </c>
      <c r="D111" s="28" t="e">
        <f>(#REF!+#REF!)-#REF!</f>
        <v>#REF!</v>
      </c>
      <c r="E111" s="358" t="e">
        <f>#REF!-#REF!</f>
        <v>#REF!</v>
      </c>
      <c r="F111" s="76"/>
      <c r="G111" s="28"/>
      <c r="H111" s="28"/>
      <c r="I111" s="77"/>
      <c r="J111" s="94" t="e">
        <f>#REF!-#REF!</f>
        <v>#REF!</v>
      </c>
      <c r="K111" s="317" t="e">
        <f>#REF!-#REF!</f>
        <v>#REF!</v>
      </c>
    </row>
    <row r="112" spans="1:11" ht="11.25" hidden="1" customHeight="1" thickBot="1" x14ac:dyDescent="0.25">
      <c r="A112" s="25" t="s">
        <v>5659</v>
      </c>
      <c r="B112" s="22" t="s">
        <v>1551</v>
      </c>
      <c r="C112" s="27" t="s">
        <v>1763</v>
      </c>
      <c r="D112" s="28" t="e">
        <f>(#REF!+#REF!)-#REF!</f>
        <v>#REF!</v>
      </c>
      <c r="E112" s="358" t="e">
        <f>#REF!-#REF!</f>
        <v>#REF!</v>
      </c>
      <c r="F112" s="76"/>
      <c r="G112" s="28"/>
      <c r="H112" s="28"/>
      <c r="I112" s="77"/>
      <c r="J112" s="94" t="e">
        <f>#REF!-#REF!</f>
        <v>#REF!</v>
      </c>
      <c r="K112" s="317" t="e">
        <f>#REF!-#REF!</f>
        <v>#REF!</v>
      </c>
    </row>
    <row r="113" spans="1:11" ht="12" hidden="1" customHeight="1" thickBot="1" x14ac:dyDescent="0.25">
      <c r="A113" s="25" t="s">
        <v>4340</v>
      </c>
      <c r="B113" s="22" t="s">
        <v>1552</v>
      </c>
      <c r="C113" s="27" t="s">
        <v>4810</v>
      </c>
      <c r="D113" s="28" t="e">
        <f>(#REF!+#REF!)-#REF!</f>
        <v>#REF!</v>
      </c>
      <c r="E113" s="358" t="e">
        <f>#REF!-#REF!</f>
        <v>#REF!</v>
      </c>
      <c r="F113" s="76"/>
      <c r="G113" s="28"/>
      <c r="H113" s="28"/>
      <c r="I113" s="77"/>
      <c r="J113" s="94" t="e">
        <f>#REF!-#REF!</f>
        <v>#REF!</v>
      </c>
      <c r="K113" s="317" t="e">
        <f>#REF!-#REF!</f>
        <v>#REF!</v>
      </c>
    </row>
    <row r="114" spans="1:11" ht="22.5" hidden="1" customHeight="1" thickBot="1" x14ac:dyDescent="0.25">
      <c r="A114" s="25" t="s">
        <v>881</v>
      </c>
      <c r="B114" s="22" t="s">
        <v>3324</v>
      </c>
      <c r="C114" s="27" t="s">
        <v>4811</v>
      </c>
      <c r="D114" s="28" t="e">
        <f>(#REF!+#REF!)-#REF!</f>
        <v>#REF!</v>
      </c>
      <c r="E114" s="358" t="e">
        <f>#REF!-#REF!</f>
        <v>#REF!</v>
      </c>
      <c r="F114" s="76"/>
      <c r="G114" s="28"/>
      <c r="H114" s="28"/>
      <c r="I114" s="77"/>
      <c r="J114" s="94" t="e">
        <f>#REF!-#REF!</f>
        <v>#REF!</v>
      </c>
      <c r="K114" s="317" t="e">
        <f>#REF!-#REF!</f>
        <v>#REF!</v>
      </c>
    </row>
    <row r="115" spans="1:11" ht="34.5" hidden="1" customHeight="1" thickBot="1" x14ac:dyDescent="0.25">
      <c r="A115" s="25" t="s">
        <v>8427</v>
      </c>
      <c r="B115" s="22" t="s">
        <v>2233</v>
      </c>
      <c r="C115" s="27" t="s">
        <v>5433</v>
      </c>
      <c r="D115" s="28" t="e">
        <f>(#REF!+#REF!)-#REF!</f>
        <v>#REF!</v>
      </c>
      <c r="E115" s="358" t="e">
        <f>#REF!-#REF!</f>
        <v>#REF!</v>
      </c>
      <c r="F115" s="76"/>
      <c r="G115" s="28"/>
      <c r="H115" s="28"/>
      <c r="I115" s="77"/>
      <c r="J115" s="94" t="e">
        <f>#REF!-#REF!</f>
        <v>#REF!</v>
      </c>
      <c r="K115" s="317" t="e">
        <f>#REF!-#REF!</f>
        <v>#REF!</v>
      </c>
    </row>
    <row r="116" spans="1:11" ht="11.25" hidden="1" customHeight="1" thickBot="1" x14ac:dyDescent="0.25">
      <c r="A116" s="25" t="s">
        <v>7453</v>
      </c>
      <c r="B116" s="22" t="s">
        <v>2234</v>
      </c>
      <c r="C116" s="27" t="s">
        <v>5901</v>
      </c>
      <c r="D116" s="28" t="e">
        <f>(#REF!+#REF!)-#REF!</f>
        <v>#REF!</v>
      </c>
      <c r="E116" s="358" t="e">
        <f>#REF!-#REF!</f>
        <v>#REF!</v>
      </c>
      <c r="F116" s="76"/>
      <c r="G116" s="28"/>
      <c r="H116" s="28"/>
      <c r="I116" s="77"/>
      <c r="J116" s="94" t="e">
        <f>#REF!-#REF!</f>
        <v>#REF!</v>
      </c>
      <c r="K116" s="317" t="e">
        <f>#REF!-#REF!</f>
        <v>#REF!</v>
      </c>
    </row>
    <row r="117" spans="1:11" ht="23.25" hidden="1" customHeight="1" thickBot="1" x14ac:dyDescent="0.25">
      <c r="A117" s="25" t="s">
        <v>8490</v>
      </c>
      <c r="B117" s="22" t="s">
        <v>2235</v>
      </c>
      <c r="C117" s="27" t="s">
        <v>4709</v>
      </c>
      <c r="D117" s="28" t="e">
        <f>(#REF!+#REF!)-#REF!</f>
        <v>#REF!</v>
      </c>
      <c r="E117" s="358" t="e">
        <f>#REF!-#REF!</f>
        <v>#REF!</v>
      </c>
      <c r="F117" s="76"/>
      <c r="G117" s="28"/>
      <c r="H117" s="28"/>
      <c r="I117" s="77"/>
      <c r="J117" s="94" t="e">
        <f>#REF!-#REF!</f>
        <v>#REF!</v>
      </c>
      <c r="K117" s="317" t="e">
        <f>#REF!-#REF!</f>
        <v>#REF!</v>
      </c>
    </row>
    <row r="118" spans="1:11" ht="22.5" hidden="1" customHeight="1" thickBot="1" x14ac:dyDescent="0.25">
      <c r="A118" s="25" t="s">
        <v>1057</v>
      </c>
      <c r="B118" s="22" t="s">
        <v>2236</v>
      </c>
      <c r="C118" s="27" t="s">
        <v>3329</v>
      </c>
      <c r="D118" s="28" t="e">
        <f>(#REF!+#REF!)-#REF!</f>
        <v>#REF!</v>
      </c>
      <c r="E118" s="358" t="e">
        <f>#REF!-#REF!</f>
        <v>#REF!</v>
      </c>
      <c r="F118" s="76"/>
      <c r="G118" s="28"/>
      <c r="H118" s="28"/>
      <c r="I118" s="77"/>
      <c r="J118" s="94" t="e">
        <f>#REF!-#REF!</f>
        <v>#REF!</v>
      </c>
      <c r="K118" s="317" t="e">
        <f>#REF!-#REF!</f>
        <v>#REF!</v>
      </c>
    </row>
    <row r="119" spans="1:11" ht="12" hidden="1" customHeight="1" thickBot="1" x14ac:dyDescent="0.25">
      <c r="A119" s="25" t="s">
        <v>1761</v>
      </c>
      <c r="B119" s="22" t="s">
        <v>1322</v>
      </c>
      <c r="C119" s="27" t="s">
        <v>5631</v>
      </c>
      <c r="D119" s="28" t="e">
        <f>(#REF!+#REF!)-#REF!</f>
        <v>#REF!</v>
      </c>
      <c r="E119" s="358" t="e">
        <f>#REF!-#REF!</f>
        <v>#REF!</v>
      </c>
      <c r="F119" s="76"/>
      <c r="G119" s="28"/>
      <c r="H119" s="28"/>
      <c r="I119" s="77"/>
      <c r="J119" s="94" t="e">
        <f>#REF!-#REF!</f>
        <v>#REF!</v>
      </c>
      <c r="K119" s="317" t="e">
        <f>#REF!-#REF!</f>
        <v>#REF!</v>
      </c>
    </row>
    <row r="120" spans="1:11" ht="11.25" hidden="1" customHeight="1" thickBot="1" x14ac:dyDescent="0.25">
      <c r="A120" s="25" t="s">
        <v>8998</v>
      </c>
      <c r="B120" s="22" t="s">
        <v>1323</v>
      </c>
      <c r="C120" s="27" t="s">
        <v>5632</v>
      </c>
      <c r="D120" s="28" t="e">
        <f>(#REF!+#REF!)-#REF!</f>
        <v>#REF!</v>
      </c>
      <c r="E120" s="358" t="e">
        <f>#REF!-#REF!</f>
        <v>#REF!</v>
      </c>
      <c r="F120" s="28">
        <f>F124</f>
        <v>0</v>
      </c>
      <c r="G120" s="28">
        <f>G124</f>
        <v>5121.09</v>
      </c>
      <c r="H120" s="28">
        <f>H124</f>
        <v>0</v>
      </c>
      <c r="I120" s="28">
        <f>I124</f>
        <v>5121.09</v>
      </c>
      <c r="J120" s="94" t="e">
        <f>#REF!-#REF!</f>
        <v>#REF!</v>
      </c>
      <c r="K120" s="317" t="e">
        <f>#REF!-#REF!</f>
        <v>#REF!</v>
      </c>
    </row>
    <row r="121" spans="1:11" ht="34.5" hidden="1" customHeight="1" thickBot="1" x14ac:dyDescent="0.25">
      <c r="A121" s="25" t="s">
        <v>1668</v>
      </c>
      <c r="B121" s="22" t="s">
        <v>1324</v>
      </c>
      <c r="C121" s="27" t="s">
        <v>190</v>
      </c>
      <c r="D121" s="28" t="e">
        <f>(#REF!+#REF!)-#REF!</f>
        <v>#REF!</v>
      </c>
      <c r="E121" s="358" t="e">
        <f>#REF!-#REF!</f>
        <v>#REF!</v>
      </c>
      <c r="F121" s="76"/>
      <c r="G121" s="28"/>
      <c r="H121" s="28"/>
      <c r="I121" s="77"/>
      <c r="J121" s="94" t="e">
        <f>#REF!-#REF!</f>
        <v>#REF!</v>
      </c>
      <c r="K121" s="317" t="e">
        <f>#REF!-#REF!</f>
        <v>#REF!</v>
      </c>
    </row>
    <row r="122" spans="1:11" ht="11.25" hidden="1" customHeight="1" thickBot="1" x14ac:dyDescent="0.25">
      <c r="A122" s="25" t="s">
        <v>54</v>
      </c>
      <c r="B122" s="22" t="s">
        <v>1325</v>
      </c>
      <c r="C122" s="27" t="s">
        <v>8243</v>
      </c>
      <c r="D122" s="28" t="e">
        <f>(#REF!+#REF!)-#REF!</f>
        <v>#REF!</v>
      </c>
      <c r="E122" s="358" t="e">
        <f>#REF!-#REF!</f>
        <v>#REF!</v>
      </c>
      <c r="F122" s="76"/>
      <c r="G122" s="28"/>
      <c r="H122" s="28"/>
      <c r="I122" s="77"/>
      <c r="J122" s="94" t="e">
        <f>#REF!-#REF!</f>
        <v>#REF!</v>
      </c>
      <c r="K122" s="317" t="e">
        <f>#REF!-#REF!</f>
        <v>#REF!</v>
      </c>
    </row>
    <row r="123" spans="1:11" ht="34.5" hidden="1" customHeight="1" thickBot="1" x14ac:dyDescent="0.25">
      <c r="A123" s="25" t="s">
        <v>7064</v>
      </c>
      <c r="B123" s="22" t="s">
        <v>5057</v>
      </c>
      <c r="C123" s="27" t="s">
        <v>6552</v>
      </c>
      <c r="D123" s="28" t="e">
        <f>(#REF!+#REF!)-#REF!</f>
        <v>#REF!</v>
      </c>
      <c r="E123" s="358" t="e">
        <f>#REF!-#REF!</f>
        <v>#REF!</v>
      </c>
      <c r="F123" s="76"/>
      <c r="G123" s="28"/>
      <c r="H123" s="28"/>
      <c r="I123" s="77"/>
      <c r="J123" s="94" t="e">
        <f>#REF!-#REF!</f>
        <v>#REF!</v>
      </c>
      <c r="K123" s="317" t="e">
        <f>#REF!-#REF!</f>
        <v>#REF!</v>
      </c>
    </row>
    <row r="124" spans="1:11" ht="24" customHeight="1" thickBot="1" x14ac:dyDescent="0.25">
      <c r="A124" s="344" t="s">
        <v>6226</v>
      </c>
      <c r="B124" s="345"/>
      <c r="C124" s="164" t="s">
        <v>6232</v>
      </c>
      <c r="D124" s="346"/>
      <c r="E124" s="358" t="e">
        <f>#REF!-#REF!</f>
        <v>#REF!</v>
      </c>
      <c r="F124" s="78"/>
      <c r="G124" s="34">
        <v>5121.09</v>
      </c>
      <c r="H124" s="34"/>
      <c r="I124" s="79">
        <v>5121.09</v>
      </c>
      <c r="J124" s="94"/>
      <c r="K124" s="317" t="e">
        <f>#REF!-#REF!</f>
        <v>#REF!</v>
      </c>
    </row>
    <row r="125" spans="1:11" ht="38.25" hidden="1" customHeight="1" thickBot="1" x14ac:dyDescent="0.25">
      <c r="A125" s="25" t="s">
        <v>6521</v>
      </c>
      <c r="B125" s="22" t="s">
        <v>5058</v>
      </c>
      <c r="C125" s="27" t="s">
        <v>9229</v>
      </c>
      <c r="D125" s="28" t="e">
        <f>(#REF!+#REF!)-#REF!</f>
        <v>#REF!</v>
      </c>
      <c r="E125" s="358" t="e">
        <f>#REF!-#REF!</f>
        <v>#REF!</v>
      </c>
      <c r="F125" s="76"/>
      <c r="G125" s="28"/>
      <c r="H125" s="28"/>
      <c r="I125" s="77"/>
      <c r="J125" s="94" t="e">
        <f>#REF!-#REF!</f>
        <v>#REF!</v>
      </c>
      <c r="K125" s="317" t="e">
        <f>#REF!-#REF!</f>
        <v>#REF!</v>
      </c>
    </row>
    <row r="126" spans="1:11" ht="34.5" hidden="1" customHeight="1" thickBot="1" x14ac:dyDescent="0.25">
      <c r="A126" s="25" t="s">
        <v>5920</v>
      </c>
      <c r="B126" s="22" t="s">
        <v>5059</v>
      </c>
      <c r="C126" s="27" t="s">
        <v>1049</v>
      </c>
      <c r="D126" s="28" t="e">
        <f>(#REF!+#REF!)-#REF!</f>
        <v>#REF!</v>
      </c>
      <c r="E126" s="358" t="e">
        <f>#REF!-#REF!</f>
        <v>#REF!</v>
      </c>
      <c r="F126" s="76"/>
      <c r="G126" s="28"/>
      <c r="H126" s="28"/>
      <c r="I126" s="77"/>
      <c r="J126" s="94" t="e">
        <f>#REF!-#REF!</f>
        <v>#REF!</v>
      </c>
      <c r="K126" s="317" t="e">
        <f>#REF!-#REF!</f>
        <v>#REF!</v>
      </c>
    </row>
    <row r="127" spans="1:11" ht="44.25" hidden="1" customHeight="1" thickBot="1" x14ac:dyDescent="0.25">
      <c r="A127" s="25" t="s">
        <v>7210</v>
      </c>
      <c r="B127" s="22" t="s">
        <v>5060</v>
      </c>
      <c r="C127" s="27" t="s">
        <v>4091</v>
      </c>
      <c r="D127" s="28" t="e">
        <f>(#REF!+#REF!)-#REF!</f>
        <v>#REF!</v>
      </c>
      <c r="E127" s="358" t="e">
        <f>#REF!-#REF!</f>
        <v>#REF!</v>
      </c>
      <c r="F127" s="76"/>
      <c r="G127" s="28"/>
      <c r="H127" s="28"/>
      <c r="I127" s="77"/>
      <c r="J127" s="94" t="e">
        <f>#REF!-#REF!</f>
        <v>#REF!</v>
      </c>
      <c r="K127" s="317" t="e">
        <f>#REF!-#REF!</f>
        <v>#REF!</v>
      </c>
    </row>
    <row r="128" spans="1:11" ht="32.25" hidden="1" customHeight="1" thickBot="1" x14ac:dyDescent="0.25">
      <c r="A128" s="25" t="s">
        <v>5050</v>
      </c>
      <c r="B128" s="22" t="s">
        <v>2191</v>
      </c>
      <c r="C128" s="27" t="s">
        <v>5288</v>
      </c>
      <c r="D128" s="28" t="e">
        <f>(#REF!+#REF!)-#REF!</f>
        <v>#REF!</v>
      </c>
      <c r="E128" s="358" t="e">
        <f>#REF!-#REF!</f>
        <v>#REF!</v>
      </c>
      <c r="F128" s="76"/>
      <c r="G128" s="28"/>
      <c r="H128" s="28"/>
      <c r="I128" s="77"/>
      <c r="J128" s="94" t="e">
        <f>#REF!-#REF!</f>
        <v>#REF!</v>
      </c>
      <c r="K128" s="317" t="e">
        <f>#REF!-#REF!</f>
        <v>#REF!</v>
      </c>
    </row>
    <row r="129" spans="1:11" ht="32.25" hidden="1" customHeight="1" thickBot="1" x14ac:dyDescent="0.25">
      <c r="A129" s="25" t="s">
        <v>626</v>
      </c>
      <c r="B129" s="22" t="s">
        <v>2192</v>
      </c>
      <c r="C129" s="27" t="s">
        <v>8520</v>
      </c>
      <c r="D129" s="28" t="e">
        <f>(#REF!+#REF!)-#REF!</f>
        <v>#REF!</v>
      </c>
      <c r="E129" s="358" t="e">
        <f>#REF!-#REF!</f>
        <v>#REF!</v>
      </c>
      <c r="F129" s="76"/>
      <c r="G129" s="28"/>
      <c r="H129" s="28"/>
      <c r="I129" s="77"/>
      <c r="J129" s="94" t="e">
        <f>#REF!-#REF!</f>
        <v>#REF!</v>
      </c>
      <c r="K129" s="317" t="e">
        <f>#REF!-#REF!</f>
        <v>#REF!</v>
      </c>
    </row>
    <row r="130" spans="1:11" ht="43.5" hidden="1" customHeight="1" thickBot="1" x14ac:dyDescent="0.25">
      <c r="A130" s="25" t="s">
        <v>7432</v>
      </c>
      <c r="B130" s="22" t="s">
        <v>8477</v>
      </c>
      <c r="C130" s="27" t="s">
        <v>8521</v>
      </c>
      <c r="D130" s="28" t="e">
        <f>(#REF!+#REF!)-#REF!</f>
        <v>#REF!</v>
      </c>
      <c r="E130" s="358" t="e">
        <f>#REF!-#REF!</f>
        <v>#REF!</v>
      </c>
      <c r="F130" s="76"/>
      <c r="G130" s="28"/>
      <c r="H130" s="28"/>
      <c r="I130" s="77"/>
      <c r="J130" s="94" t="e">
        <f>#REF!-#REF!</f>
        <v>#REF!</v>
      </c>
      <c r="K130" s="317" t="e">
        <f>#REF!-#REF!</f>
        <v>#REF!</v>
      </c>
    </row>
    <row r="131" spans="1:11" ht="36" hidden="1" customHeight="1" thickBot="1" x14ac:dyDescent="0.25">
      <c r="A131" s="25" t="s">
        <v>3930</v>
      </c>
      <c r="B131" s="22" t="s">
        <v>9068</v>
      </c>
      <c r="C131" s="27" t="s">
        <v>8522</v>
      </c>
      <c r="D131" s="28" t="e">
        <f>(#REF!+#REF!)-#REF!</f>
        <v>#REF!</v>
      </c>
      <c r="E131" s="358" t="e">
        <f>#REF!-#REF!</f>
        <v>#REF!</v>
      </c>
      <c r="F131" s="76"/>
      <c r="G131" s="28"/>
      <c r="H131" s="28"/>
      <c r="I131" s="77"/>
      <c r="J131" s="94" t="e">
        <f>#REF!-#REF!</f>
        <v>#REF!</v>
      </c>
      <c r="K131" s="317" t="e">
        <f>#REF!-#REF!</f>
        <v>#REF!</v>
      </c>
    </row>
    <row r="132" spans="1:11" ht="40.5" hidden="1" customHeight="1" thickBot="1" x14ac:dyDescent="0.25">
      <c r="A132" s="25" t="s">
        <v>6845</v>
      </c>
      <c r="B132" s="22" t="s">
        <v>9069</v>
      </c>
      <c r="C132" s="27" t="s">
        <v>7784</v>
      </c>
      <c r="D132" s="28" t="e">
        <f>(#REF!+#REF!)-#REF!</f>
        <v>#REF!</v>
      </c>
      <c r="E132" s="358" t="e">
        <f>#REF!-#REF!</f>
        <v>#REF!</v>
      </c>
      <c r="F132" s="76"/>
      <c r="G132" s="28"/>
      <c r="H132" s="28"/>
      <c r="I132" s="77"/>
      <c r="J132" s="94" t="e">
        <f>#REF!-#REF!</f>
        <v>#REF!</v>
      </c>
      <c r="K132" s="317" t="e">
        <f>#REF!-#REF!</f>
        <v>#REF!</v>
      </c>
    </row>
    <row r="133" spans="1:11" ht="52.5" hidden="1" customHeight="1" thickBot="1" x14ac:dyDescent="0.25">
      <c r="A133" s="25" t="s">
        <v>3915</v>
      </c>
      <c r="B133" s="22" t="s">
        <v>9070</v>
      </c>
      <c r="C133" s="27" t="s">
        <v>2415</v>
      </c>
      <c r="D133" s="28" t="e">
        <f>(#REF!+#REF!)-#REF!</f>
        <v>#REF!</v>
      </c>
      <c r="E133" s="358" t="e">
        <f>#REF!-#REF!</f>
        <v>#REF!</v>
      </c>
      <c r="F133" s="76">
        <f>F134+F161</f>
        <v>0</v>
      </c>
      <c r="G133" s="28">
        <f>G134+G161</f>
        <v>0</v>
      </c>
      <c r="H133" s="28">
        <f>H134+H161</f>
        <v>0</v>
      </c>
      <c r="I133" s="77">
        <f>I134+I161</f>
        <v>0</v>
      </c>
      <c r="J133" s="94" t="e">
        <f>#REF!-#REF!</f>
        <v>#REF!</v>
      </c>
      <c r="K133" s="317" t="e">
        <f>#REF!-#REF!</f>
        <v>#REF!</v>
      </c>
    </row>
    <row r="134" spans="1:11" ht="36" hidden="1" customHeight="1" thickBot="1" x14ac:dyDescent="0.25">
      <c r="A134" s="25" t="s">
        <v>5608</v>
      </c>
      <c r="B134" s="22" t="s">
        <v>9071</v>
      </c>
      <c r="C134" s="27" t="s">
        <v>8092</v>
      </c>
      <c r="D134" s="28" t="e">
        <f>(#REF!+#REF!)-#REF!</f>
        <v>#REF!</v>
      </c>
      <c r="E134" s="358" t="e">
        <f>#REF!-#REF!</f>
        <v>#REF!</v>
      </c>
      <c r="F134" s="76">
        <f>F135+F139+F146+F149+F152+F156+F160</f>
        <v>0</v>
      </c>
      <c r="G134" s="28">
        <f>G135+G139+G146+G149+G152+G156+G160</f>
        <v>0</v>
      </c>
      <c r="H134" s="28">
        <f>H135+H139+H146+H149+H152+H156+H160</f>
        <v>0</v>
      </c>
      <c r="I134" s="77">
        <f>I135+I139+I146+I149+I152+I156+I160</f>
        <v>0</v>
      </c>
      <c r="J134" s="94" t="e">
        <f>#REF!-#REF!</f>
        <v>#REF!</v>
      </c>
      <c r="K134" s="317" t="e">
        <f>#REF!-#REF!</f>
        <v>#REF!</v>
      </c>
    </row>
    <row r="135" spans="1:11" ht="29.25" hidden="1" customHeight="1" thickBot="1" x14ac:dyDescent="0.25">
      <c r="A135" s="25" t="s">
        <v>5760</v>
      </c>
      <c r="B135" s="22" t="s">
        <v>9072</v>
      </c>
      <c r="C135" s="27" t="s">
        <v>8093</v>
      </c>
      <c r="D135" s="28" t="e">
        <f>(#REF!+#REF!)-#REF!</f>
        <v>#REF!</v>
      </c>
      <c r="E135" s="358" t="e">
        <f>#REF!-#REF!</f>
        <v>#REF!</v>
      </c>
      <c r="F135" s="76">
        <f>SUM(F136:F138)</f>
        <v>0</v>
      </c>
      <c r="G135" s="28">
        <f>SUM(G136:G138)</f>
        <v>0</v>
      </c>
      <c r="H135" s="28">
        <f>SUM(H136:H138)</f>
        <v>0</v>
      </c>
      <c r="I135" s="77">
        <f>SUM(I136:I138)</f>
        <v>0</v>
      </c>
      <c r="J135" s="94" t="e">
        <f>#REF!-#REF!</f>
        <v>#REF!</v>
      </c>
      <c r="K135" s="317" t="e">
        <f>#REF!-#REF!</f>
        <v>#REF!</v>
      </c>
    </row>
    <row r="136" spans="1:11" ht="35.25" hidden="1" customHeight="1" thickBot="1" x14ac:dyDescent="0.25">
      <c r="A136" s="25" t="s">
        <v>7430</v>
      </c>
      <c r="B136" s="22" t="s">
        <v>9073</v>
      </c>
      <c r="C136" s="27" t="s">
        <v>8031</v>
      </c>
      <c r="D136" s="28" t="e">
        <f>(#REF!+#REF!)-#REF!</f>
        <v>#REF!</v>
      </c>
      <c r="E136" s="358" t="e">
        <f>#REF!-#REF!</f>
        <v>#REF!</v>
      </c>
      <c r="F136" s="76"/>
      <c r="G136" s="28"/>
      <c r="H136" s="28"/>
      <c r="I136" s="77"/>
      <c r="J136" s="94" t="e">
        <f>#REF!-#REF!</f>
        <v>#REF!</v>
      </c>
      <c r="K136" s="317" t="e">
        <f>#REF!-#REF!</f>
        <v>#REF!</v>
      </c>
    </row>
    <row r="137" spans="1:11" ht="47.25" hidden="1" customHeight="1" thickBot="1" x14ac:dyDescent="0.25">
      <c r="A137" s="25" t="s">
        <v>7308</v>
      </c>
      <c r="B137" s="22" t="s">
        <v>2041</v>
      </c>
      <c r="C137" s="27" t="s">
        <v>8500</v>
      </c>
      <c r="D137" s="28" t="e">
        <f>(#REF!+#REF!)-#REF!</f>
        <v>#REF!</v>
      </c>
      <c r="E137" s="358" t="e">
        <f>#REF!-#REF!</f>
        <v>#REF!</v>
      </c>
      <c r="F137" s="76"/>
      <c r="G137" s="28"/>
      <c r="H137" s="28"/>
      <c r="I137" s="77"/>
      <c r="J137" s="94" t="e">
        <f>#REF!-#REF!</f>
        <v>#REF!</v>
      </c>
      <c r="K137" s="317" t="e">
        <f>#REF!-#REF!</f>
        <v>#REF!</v>
      </c>
    </row>
    <row r="138" spans="1:11" ht="33" hidden="1" customHeight="1" thickBot="1" x14ac:dyDescent="0.25">
      <c r="A138" s="25" t="s">
        <v>951</v>
      </c>
      <c r="B138" s="22" t="s">
        <v>2042</v>
      </c>
      <c r="C138" s="27" t="s">
        <v>2784</v>
      </c>
      <c r="D138" s="28" t="e">
        <f>(#REF!+#REF!)-#REF!</f>
        <v>#REF!</v>
      </c>
      <c r="E138" s="358" t="e">
        <f>#REF!-#REF!</f>
        <v>#REF!</v>
      </c>
      <c r="F138" s="76"/>
      <c r="G138" s="28"/>
      <c r="H138" s="28"/>
      <c r="I138" s="77"/>
      <c r="J138" s="94" t="e">
        <f>#REF!-#REF!</f>
        <v>#REF!</v>
      </c>
      <c r="K138" s="317" t="e">
        <f>#REF!-#REF!</f>
        <v>#REF!</v>
      </c>
    </row>
    <row r="139" spans="1:11" ht="27" hidden="1" customHeight="1" thickBot="1" x14ac:dyDescent="0.25">
      <c r="A139" s="25" t="s">
        <v>1990</v>
      </c>
      <c r="B139" s="22" t="s">
        <v>2043</v>
      </c>
      <c r="C139" s="27" t="s">
        <v>7692</v>
      </c>
      <c r="D139" s="28" t="e">
        <f>(#REF!+#REF!)-#REF!</f>
        <v>#REF!</v>
      </c>
      <c r="E139" s="358" t="e">
        <f>#REF!-#REF!</f>
        <v>#REF!</v>
      </c>
      <c r="F139" s="76">
        <f>SUM(F140:F145)</f>
        <v>0</v>
      </c>
      <c r="G139" s="28">
        <f>SUM(G140:G145)</f>
        <v>0</v>
      </c>
      <c r="H139" s="28">
        <f>SUM(H140:H145)</f>
        <v>0</v>
      </c>
      <c r="I139" s="77">
        <f>SUM(I140:I145)</f>
        <v>0</v>
      </c>
      <c r="J139" s="94" t="e">
        <f>#REF!-#REF!</f>
        <v>#REF!</v>
      </c>
      <c r="K139" s="317" t="e">
        <f>#REF!-#REF!</f>
        <v>#REF!</v>
      </c>
    </row>
    <row r="140" spans="1:11" ht="23.25" hidden="1" customHeight="1" thickBot="1" x14ac:dyDescent="0.25">
      <c r="A140" s="25" t="s">
        <v>7631</v>
      </c>
      <c r="B140" s="22" t="s">
        <v>3052</v>
      </c>
      <c r="C140" s="27" t="s">
        <v>1462</v>
      </c>
      <c r="D140" s="28" t="e">
        <f>(#REF!+#REF!)-#REF!</f>
        <v>#REF!</v>
      </c>
      <c r="E140" s="358" t="e">
        <f>#REF!-#REF!</f>
        <v>#REF!</v>
      </c>
      <c r="F140" s="76"/>
      <c r="G140" s="28"/>
      <c r="H140" s="28"/>
      <c r="I140" s="77"/>
      <c r="J140" s="94" t="e">
        <f>#REF!-#REF!</f>
        <v>#REF!</v>
      </c>
      <c r="K140" s="317" t="e">
        <f>#REF!-#REF!</f>
        <v>#REF!</v>
      </c>
    </row>
    <row r="141" spans="1:11" ht="42.75" hidden="1" customHeight="1" thickBot="1" x14ac:dyDescent="0.25">
      <c r="A141" s="25" t="s">
        <v>550</v>
      </c>
      <c r="B141" s="22" t="s">
        <v>2504</v>
      </c>
      <c r="C141" s="27" t="s">
        <v>6933</v>
      </c>
      <c r="D141" s="28" t="e">
        <f>(#REF!+#REF!)-#REF!</f>
        <v>#REF!</v>
      </c>
      <c r="E141" s="358" t="e">
        <f>#REF!-#REF!</f>
        <v>#REF!</v>
      </c>
      <c r="F141" s="76"/>
      <c r="G141" s="28"/>
      <c r="H141" s="28"/>
      <c r="I141" s="77"/>
      <c r="J141" s="94" t="e">
        <f>#REF!-#REF!</f>
        <v>#REF!</v>
      </c>
      <c r="K141" s="317" t="e">
        <f>#REF!-#REF!</f>
        <v>#REF!</v>
      </c>
    </row>
    <row r="142" spans="1:11" ht="27.75" hidden="1" customHeight="1" thickBot="1" x14ac:dyDescent="0.25">
      <c r="A142" s="25" t="s">
        <v>2752</v>
      </c>
      <c r="B142" s="22" t="s">
        <v>2505</v>
      </c>
      <c r="C142" s="27" t="s">
        <v>8992</v>
      </c>
      <c r="D142" s="28" t="e">
        <f>(#REF!+#REF!)-#REF!</f>
        <v>#REF!</v>
      </c>
      <c r="E142" s="358" t="e">
        <f>#REF!-#REF!</f>
        <v>#REF!</v>
      </c>
      <c r="F142" s="76"/>
      <c r="G142" s="28"/>
      <c r="H142" s="28"/>
      <c r="I142" s="77"/>
      <c r="J142" s="94" t="e">
        <f>#REF!-#REF!</f>
        <v>#REF!</v>
      </c>
      <c r="K142" s="317" t="e">
        <f>#REF!-#REF!</f>
        <v>#REF!</v>
      </c>
    </row>
    <row r="143" spans="1:11" ht="31.5" hidden="1" customHeight="1" thickBot="1" x14ac:dyDescent="0.25">
      <c r="A143" s="25" t="s">
        <v>2296</v>
      </c>
      <c r="B143" s="22" t="s">
        <v>2195</v>
      </c>
      <c r="C143" s="27" t="s">
        <v>8682</v>
      </c>
      <c r="D143" s="28" t="e">
        <f>(#REF!+#REF!)-#REF!</f>
        <v>#REF!</v>
      </c>
      <c r="E143" s="358" t="e">
        <f>#REF!-#REF!</f>
        <v>#REF!</v>
      </c>
      <c r="F143" s="76"/>
      <c r="G143" s="28"/>
      <c r="H143" s="28"/>
      <c r="I143" s="77"/>
      <c r="J143" s="94" t="e">
        <f>#REF!-#REF!</f>
        <v>#REF!</v>
      </c>
      <c r="K143" s="317" t="e">
        <f>#REF!-#REF!</f>
        <v>#REF!</v>
      </c>
    </row>
    <row r="144" spans="1:11" ht="57" hidden="1" customHeight="1" thickBot="1" x14ac:dyDescent="0.25">
      <c r="A144" s="25" t="s">
        <v>8501</v>
      </c>
      <c r="B144" s="22" t="s">
        <v>6338</v>
      </c>
      <c r="C144" s="27" t="s">
        <v>8861</v>
      </c>
      <c r="D144" s="28" t="e">
        <f>(#REF!+#REF!)-#REF!</f>
        <v>#REF!</v>
      </c>
      <c r="E144" s="358" t="e">
        <f>#REF!-#REF!</f>
        <v>#REF!</v>
      </c>
      <c r="F144" s="76"/>
      <c r="G144" s="28"/>
      <c r="H144" s="28"/>
      <c r="I144" s="77"/>
      <c r="J144" s="94" t="e">
        <f>#REF!-#REF!</f>
        <v>#REF!</v>
      </c>
      <c r="K144" s="317" t="e">
        <f>#REF!-#REF!</f>
        <v>#REF!</v>
      </c>
    </row>
    <row r="145" spans="1:11" ht="39" hidden="1" customHeight="1" thickBot="1" x14ac:dyDescent="0.25">
      <c r="A145" s="25" t="s">
        <v>2995</v>
      </c>
      <c r="B145" s="22" t="s">
        <v>9012</v>
      </c>
      <c r="C145" s="27" t="s">
        <v>7801</v>
      </c>
      <c r="D145" s="28" t="e">
        <f>(#REF!+#REF!)-#REF!</f>
        <v>#REF!</v>
      </c>
      <c r="E145" s="358" t="e">
        <f>#REF!-#REF!</f>
        <v>#REF!</v>
      </c>
      <c r="F145" s="76"/>
      <c r="G145" s="28"/>
      <c r="H145" s="28"/>
      <c r="I145" s="77"/>
      <c r="J145" s="94" t="e">
        <f>#REF!-#REF!</f>
        <v>#REF!</v>
      </c>
      <c r="K145" s="317" t="e">
        <f>#REF!-#REF!</f>
        <v>#REF!</v>
      </c>
    </row>
    <row r="146" spans="1:11" ht="30.75" hidden="1" customHeight="1" thickBot="1" x14ac:dyDescent="0.25">
      <c r="A146" s="25" t="s">
        <v>3639</v>
      </c>
      <c r="B146" s="22" t="s">
        <v>8009</v>
      </c>
      <c r="C146" s="27" t="s">
        <v>7200</v>
      </c>
      <c r="D146" s="28" t="e">
        <f>(#REF!+#REF!)-#REF!</f>
        <v>#REF!</v>
      </c>
      <c r="E146" s="358" t="e">
        <f>#REF!-#REF!</f>
        <v>#REF!</v>
      </c>
      <c r="F146" s="76">
        <f>SUM(F147:F148)</f>
        <v>0</v>
      </c>
      <c r="G146" s="28">
        <f>SUM(G147:G148)</f>
        <v>0</v>
      </c>
      <c r="H146" s="28">
        <f>SUM(H147:H148)</f>
        <v>0</v>
      </c>
      <c r="I146" s="77">
        <f>SUM(I147:I148)</f>
        <v>0</v>
      </c>
      <c r="J146" s="94" t="e">
        <f>#REF!-#REF!</f>
        <v>#REF!</v>
      </c>
      <c r="K146" s="317" t="e">
        <f>#REF!-#REF!</f>
        <v>#REF!</v>
      </c>
    </row>
    <row r="147" spans="1:11" ht="42.75" hidden="1" customHeight="1" thickBot="1" x14ac:dyDescent="0.25">
      <c r="A147" s="25" t="s">
        <v>552</v>
      </c>
      <c r="B147" s="22" t="s">
        <v>8010</v>
      </c>
      <c r="C147" s="27" t="s">
        <v>2185</v>
      </c>
      <c r="D147" s="28" t="e">
        <f>(#REF!+#REF!)-#REF!</f>
        <v>#REF!</v>
      </c>
      <c r="E147" s="358" t="e">
        <f>#REF!-#REF!</f>
        <v>#REF!</v>
      </c>
      <c r="F147" s="76"/>
      <c r="G147" s="28"/>
      <c r="H147" s="28"/>
      <c r="I147" s="77"/>
      <c r="J147" s="94" t="e">
        <f>#REF!-#REF!</f>
        <v>#REF!</v>
      </c>
      <c r="K147" s="317" t="e">
        <f>#REF!-#REF!</f>
        <v>#REF!</v>
      </c>
    </row>
    <row r="148" spans="1:11" ht="52.5" hidden="1" customHeight="1" thickBot="1" x14ac:dyDescent="0.25">
      <c r="A148" s="25" t="s">
        <v>5659</v>
      </c>
      <c r="B148" s="22" t="s">
        <v>8011</v>
      </c>
      <c r="C148" s="27" t="s">
        <v>2644</v>
      </c>
      <c r="D148" s="28" t="e">
        <f>(#REF!+#REF!)-#REF!</f>
        <v>#REF!</v>
      </c>
      <c r="E148" s="358" t="e">
        <f>#REF!-#REF!</f>
        <v>#REF!</v>
      </c>
      <c r="F148" s="76"/>
      <c r="G148" s="28"/>
      <c r="H148" s="28"/>
      <c r="I148" s="77"/>
      <c r="J148" s="94" t="e">
        <f>#REF!-#REF!</f>
        <v>#REF!</v>
      </c>
      <c r="K148" s="317" t="e">
        <f>#REF!-#REF!</f>
        <v>#REF!</v>
      </c>
    </row>
    <row r="149" spans="1:11" ht="51.75" hidden="1" customHeight="1" thickBot="1" x14ac:dyDescent="0.25">
      <c r="A149" s="25" t="s">
        <v>4340</v>
      </c>
      <c r="B149" s="22" t="s">
        <v>6432</v>
      </c>
      <c r="C149" s="27" t="s">
        <v>2645</v>
      </c>
      <c r="D149" s="28" t="e">
        <f>(#REF!+#REF!)-#REF!</f>
        <v>#REF!</v>
      </c>
      <c r="E149" s="358" t="e">
        <f>#REF!-#REF!</f>
        <v>#REF!</v>
      </c>
      <c r="F149" s="76">
        <f>SUM(F150:F151)</f>
        <v>0</v>
      </c>
      <c r="G149" s="28">
        <f>SUM(G150:G151)</f>
        <v>0</v>
      </c>
      <c r="H149" s="28">
        <f>SUM(H150:H151)</f>
        <v>0</v>
      </c>
      <c r="I149" s="77">
        <f>SUM(I150:I151)</f>
        <v>0</v>
      </c>
      <c r="J149" s="94" t="e">
        <f>#REF!-#REF!</f>
        <v>#REF!</v>
      </c>
      <c r="K149" s="317" t="e">
        <f>#REF!-#REF!</f>
        <v>#REF!</v>
      </c>
    </row>
    <row r="150" spans="1:11" ht="35.25" hidden="1" customHeight="1" thickBot="1" x14ac:dyDescent="0.25">
      <c r="A150" s="25" t="s">
        <v>881</v>
      </c>
      <c r="B150" s="22" t="s">
        <v>6433</v>
      </c>
      <c r="C150" s="27" t="s">
        <v>2972</v>
      </c>
      <c r="D150" s="28" t="e">
        <f>(#REF!+#REF!)-#REF!</f>
        <v>#REF!</v>
      </c>
      <c r="E150" s="358" t="e">
        <f>#REF!-#REF!</f>
        <v>#REF!</v>
      </c>
      <c r="F150" s="76"/>
      <c r="G150" s="28"/>
      <c r="H150" s="28"/>
      <c r="I150" s="77"/>
      <c r="J150" s="94" t="e">
        <f>#REF!-#REF!</f>
        <v>#REF!</v>
      </c>
      <c r="K150" s="317" t="e">
        <f>#REF!-#REF!</f>
        <v>#REF!</v>
      </c>
    </row>
    <row r="151" spans="1:11" ht="43.5" hidden="1" customHeight="1" thickBot="1" x14ac:dyDescent="0.25">
      <c r="A151" s="25" t="s">
        <v>8427</v>
      </c>
      <c r="B151" s="22" t="s">
        <v>6434</v>
      </c>
      <c r="C151" s="27" t="s">
        <v>1525</v>
      </c>
      <c r="D151" s="28" t="e">
        <f>(#REF!+#REF!)-#REF!</f>
        <v>#REF!</v>
      </c>
      <c r="E151" s="358" t="e">
        <f>#REF!-#REF!</f>
        <v>#REF!</v>
      </c>
      <c r="F151" s="76"/>
      <c r="G151" s="28"/>
      <c r="H151" s="28"/>
      <c r="I151" s="77"/>
      <c r="J151" s="94" t="e">
        <f>#REF!-#REF!</f>
        <v>#REF!</v>
      </c>
      <c r="K151" s="317" t="e">
        <f>#REF!-#REF!</f>
        <v>#REF!</v>
      </c>
    </row>
    <row r="152" spans="1:11" ht="27.75" hidden="1" customHeight="1" thickBot="1" x14ac:dyDescent="0.25">
      <c r="A152" s="25" t="s">
        <v>7453</v>
      </c>
      <c r="B152" s="22" t="s">
        <v>5598</v>
      </c>
      <c r="C152" s="27" t="s">
        <v>2930</v>
      </c>
      <c r="D152" s="28" t="e">
        <f>(#REF!+#REF!)-#REF!</f>
        <v>#REF!</v>
      </c>
      <c r="E152" s="358" t="e">
        <f>#REF!-#REF!</f>
        <v>#REF!</v>
      </c>
      <c r="F152" s="76">
        <f>SUM(F153:F155)</f>
        <v>0</v>
      </c>
      <c r="G152" s="28">
        <f>SUM(G153:G155)</f>
        <v>0</v>
      </c>
      <c r="H152" s="28">
        <f>SUM(H153:H155)</f>
        <v>0</v>
      </c>
      <c r="I152" s="77">
        <f>SUM(I153:I155)</f>
        <v>0</v>
      </c>
      <c r="J152" s="94" t="e">
        <f>#REF!-#REF!</f>
        <v>#REF!</v>
      </c>
      <c r="K152" s="317" t="e">
        <f>#REF!-#REF!</f>
        <v>#REF!</v>
      </c>
    </row>
    <row r="153" spans="1:11" ht="33" hidden="1" customHeight="1" thickBot="1" x14ac:dyDescent="0.25">
      <c r="A153" s="25" t="s">
        <v>8490</v>
      </c>
      <c r="B153" s="22" t="s">
        <v>2829</v>
      </c>
      <c r="C153" s="27" t="s">
        <v>2285</v>
      </c>
      <c r="D153" s="28" t="e">
        <f>(#REF!+#REF!)-#REF!</f>
        <v>#REF!</v>
      </c>
      <c r="E153" s="358" t="e">
        <f>#REF!-#REF!</f>
        <v>#REF!</v>
      </c>
      <c r="F153" s="76"/>
      <c r="G153" s="28"/>
      <c r="H153" s="28"/>
      <c r="I153" s="77"/>
      <c r="J153" s="94" t="e">
        <f>#REF!-#REF!</f>
        <v>#REF!</v>
      </c>
      <c r="K153" s="317" t="e">
        <f>#REF!-#REF!</f>
        <v>#REF!</v>
      </c>
    </row>
    <row r="154" spans="1:11" ht="35.25" hidden="1" customHeight="1" thickBot="1" x14ac:dyDescent="0.25">
      <c r="A154" s="25" t="s">
        <v>1057</v>
      </c>
      <c r="B154" s="22" t="s">
        <v>3308</v>
      </c>
      <c r="C154" s="27" t="s">
        <v>2098</v>
      </c>
      <c r="D154" s="28" t="e">
        <f>(#REF!+#REF!)-#REF!</f>
        <v>#REF!</v>
      </c>
      <c r="E154" s="358" t="e">
        <f>#REF!-#REF!</f>
        <v>#REF!</v>
      </c>
      <c r="F154" s="76"/>
      <c r="G154" s="28"/>
      <c r="H154" s="28"/>
      <c r="I154" s="77"/>
      <c r="J154" s="94" t="e">
        <f>#REF!-#REF!</f>
        <v>#REF!</v>
      </c>
      <c r="K154" s="317" t="e">
        <f>#REF!-#REF!</f>
        <v>#REF!</v>
      </c>
    </row>
    <row r="155" spans="1:11" ht="38.25" hidden="1" customHeight="1" thickBot="1" x14ac:dyDescent="0.25">
      <c r="A155" s="25" t="s">
        <v>1761</v>
      </c>
      <c r="B155" s="22" t="s">
        <v>3309</v>
      </c>
      <c r="C155" s="27" t="s">
        <v>3621</v>
      </c>
      <c r="D155" s="28" t="e">
        <f>(#REF!+#REF!)-#REF!</f>
        <v>#REF!</v>
      </c>
      <c r="E155" s="358" t="e">
        <f>#REF!-#REF!</f>
        <v>#REF!</v>
      </c>
      <c r="F155" s="76"/>
      <c r="G155" s="28"/>
      <c r="H155" s="28"/>
      <c r="I155" s="77"/>
      <c r="J155" s="94" t="e">
        <f>#REF!-#REF!</f>
        <v>#REF!</v>
      </c>
      <c r="K155" s="317" t="e">
        <f>#REF!-#REF!</f>
        <v>#REF!</v>
      </c>
    </row>
    <row r="156" spans="1:11" ht="32.25" hidden="1" customHeight="1" thickBot="1" x14ac:dyDescent="0.25">
      <c r="A156" s="25" t="s">
        <v>8998</v>
      </c>
      <c r="B156" s="22" t="s">
        <v>3310</v>
      </c>
      <c r="C156" s="27" t="s">
        <v>3622</v>
      </c>
      <c r="D156" s="28" t="e">
        <f>(#REF!+#REF!)-#REF!</f>
        <v>#REF!</v>
      </c>
      <c r="E156" s="358" t="e">
        <f>#REF!-#REF!</f>
        <v>#REF!</v>
      </c>
      <c r="F156" s="76">
        <f>SUM(F157:F159)</f>
        <v>0</v>
      </c>
      <c r="G156" s="28">
        <f>SUM(G157:G159)</f>
        <v>0</v>
      </c>
      <c r="H156" s="28">
        <f>SUM(H157:H159)</f>
        <v>0</v>
      </c>
      <c r="I156" s="77">
        <f>SUM(I157:I159)</f>
        <v>0</v>
      </c>
      <c r="J156" s="94" t="e">
        <f>#REF!-#REF!</f>
        <v>#REF!</v>
      </c>
      <c r="K156" s="317" t="e">
        <f>#REF!-#REF!</f>
        <v>#REF!</v>
      </c>
    </row>
    <row r="157" spans="1:11" ht="33.75" hidden="1" customHeight="1" thickBot="1" x14ac:dyDescent="0.25">
      <c r="A157" s="25" t="s">
        <v>1668</v>
      </c>
      <c r="B157" s="22" t="s">
        <v>1075</v>
      </c>
      <c r="C157" s="27" t="s">
        <v>7232</v>
      </c>
      <c r="D157" s="28" t="e">
        <f>(#REF!+#REF!)-#REF!</f>
        <v>#REF!</v>
      </c>
      <c r="E157" s="358" t="e">
        <f>#REF!-#REF!</f>
        <v>#REF!</v>
      </c>
      <c r="F157" s="76"/>
      <c r="G157" s="28"/>
      <c r="H157" s="28"/>
      <c r="I157" s="77"/>
      <c r="J157" s="94" t="e">
        <f>#REF!-#REF!</f>
        <v>#REF!</v>
      </c>
      <c r="K157" s="317" t="e">
        <f>#REF!-#REF!</f>
        <v>#REF!</v>
      </c>
    </row>
    <row r="158" spans="1:11" ht="27" hidden="1" customHeight="1" thickBot="1" x14ac:dyDescent="0.25">
      <c r="A158" s="25" t="s">
        <v>54</v>
      </c>
      <c r="B158" s="22" t="s">
        <v>7626</v>
      </c>
      <c r="C158" s="27" t="s">
        <v>7861</v>
      </c>
      <c r="D158" s="28" t="e">
        <f>(#REF!+#REF!)-#REF!</f>
        <v>#REF!</v>
      </c>
      <c r="E158" s="358" t="e">
        <f>#REF!-#REF!</f>
        <v>#REF!</v>
      </c>
      <c r="F158" s="76"/>
      <c r="G158" s="28"/>
      <c r="H158" s="28"/>
      <c r="I158" s="77"/>
      <c r="J158" s="94" t="e">
        <f>#REF!-#REF!</f>
        <v>#REF!</v>
      </c>
      <c r="K158" s="317" t="e">
        <f>#REF!-#REF!</f>
        <v>#REF!</v>
      </c>
    </row>
    <row r="159" spans="1:11" ht="24" hidden="1" customHeight="1" thickBot="1" x14ac:dyDescent="0.25">
      <c r="A159" s="25" t="s">
        <v>7064</v>
      </c>
      <c r="B159" s="22" t="s">
        <v>7627</v>
      </c>
      <c r="C159" s="27" t="s">
        <v>8945</v>
      </c>
      <c r="D159" s="28" t="e">
        <f>(#REF!+#REF!)-#REF!</f>
        <v>#REF!</v>
      </c>
      <c r="E159" s="358" t="e">
        <f>#REF!-#REF!</f>
        <v>#REF!</v>
      </c>
      <c r="F159" s="76"/>
      <c r="G159" s="28"/>
      <c r="H159" s="28"/>
      <c r="I159" s="77"/>
      <c r="J159" s="94" t="e">
        <f>#REF!-#REF!</f>
        <v>#REF!</v>
      </c>
      <c r="K159" s="317" t="e">
        <f>#REF!-#REF!</f>
        <v>#REF!</v>
      </c>
    </row>
    <row r="160" spans="1:11" ht="21.75" hidden="1" customHeight="1" thickBot="1" x14ac:dyDescent="0.25">
      <c r="A160" s="25" t="s">
        <v>6521</v>
      </c>
      <c r="B160" s="22" t="s">
        <v>7628</v>
      </c>
      <c r="C160" s="27" t="s">
        <v>4691</v>
      </c>
      <c r="D160" s="28" t="e">
        <f>(#REF!+#REF!)-#REF!</f>
        <v>#REF!</v>
      </c>
      <c r="E160" s="358" t="e">
        <f>#REF!-#REF!</f>
        <v>#REF!</v>
      </c>
      <c r="F160" s="76"/>
      <c r="G160" s="28"/>
      <c r="H160" s="28"/>
      <c r="I160" s="77"/>
      <c r="J160" s="94" t="e">
        <f>#REF!-#REF!</f>
        <v>#REF!</v>
      </c>
      <c r="K160" s="317" t="e">
        <f>#REF!-#REF!</f>
        <v>#REF!</v>
      </c>
    </row>
    <row r="161" spans="1:11" ht="26.25" hidden="1" customHeight="1" thickBot="1" x14ac:dyDescent="0.25">
      <c r="A161" s="25" t="s">
        <v>5920</v>
      </c>
      <c r="B161" s="22" t="s">
        <v>2668</v>
      </c>
      <c r="C161" s="27" t="s">
        <v>7253</v>
      </c>
      <c r="D161" s="28" t="e">
        <f>(#REF!+#REF!)-#REF!</f>
        <v>#REF!</v>
      </c>
      <c r="E161" s="358" t="e">
        <f>#REF!-#REF!</f>
        <v>#REF!</v>
      </c>
      <c r="F161" s="76">
        <f>SUM(F162:F165)</f>
        <v>0</v>
      </c>
      <c r="G161" s="28">
        <f>SUM(G162:G165)</f>
        <v>0</v>
      </c>
      <c r="H161" s="28">
        <f>SUM(H162:H165)</f>
        <v>0</v>
      </c>
      <c r="I161" s="77">
        <f>SUM(I162:I165)</f>
        <v>0</v>
      </c>
      <c r="J161" s="94" t="e">
        <f>#REF!-#REF!</f>
        <v>#REF!</v>
      </c>
      <c r="K161" s="317" t="e">
        <f>#REF!-#REF!</f>
        <v>#REF!</v>
      </c>
    </row>
    <row r="162" spans="1:11" ht="21.75" hidden="1" customHeight="1" thickBot="1" x14ac:dyDescent="0.25">
      <c r="A162" s="25" t="s">
        <v>7210</v>
      </c>
      <c r="B162" s="22" t="s">
        <v>2669</v>
      </c>
      <c r="C162" s="27" t="s">
        <v>6446</v>
      </c>
      <c r="D162" s="28" t="e">
        <f>(#REF!+#REF!)-#REF!</f>
        <v>#REF!</v>
      </c>
      <c r="E162" s="358" t="e">
        <f>#REF!-#REF!</f>
        <v>#REF!</v>
      </c>
      <c r="F162" s="76"/>
      <c r="G162" s="28"/>
      <c r="H162" s="28"/>
      <c r="I162" s="77"/>
      <c r="J162" s="94" t="e">
        <f>#REF!-#REF!</f>
        <v>#REF!</v>
      </c>
      <c r="K162" s="317" t="e">
        <f>#REF!-#REF!</f>
        <v>#REF!</v>
      </c>
    </row>
    <row r="163" spans="1:11" ht="32.25" hidden="1" customHeight="1" thickBot="1" x14ac:dyDescent="0.25">
      <c r="A163" s="25" t="s">
        <v>5050</v>
      </c>
      <c r="B163" s="22" t="s">
        <v>3756</v>
      </c>
      <c r="C163" s="27" t="s">
        <v>1960</v>
      </c>
      <c r="D163" s="28" t="e">
        <f>(#REF!+#REF!)-#REF!</f>
        <v>#REF!</v>
      </c>
      <c r="E163" s="358" t="e">
        <f>#REF!-#REF!</f>
        <v>#REF!</v>
      </c>
      <c r="F163" s="76"/>
      <c r="G163" s="28"/>
      <c r="H163" s="28"/>
      <c r="I163" s="77"/>
      <c r="J163" s="94" t="e">
        <f>#REF!-#REF!</f>
        <v>#REF!</v>
      </c>
      <c r="K163" s="317" t="e">
        <f>#REF!-#REF!</f>
        <v>#REF!</v>
      </c>
    </row>
    <row r="164" spans="1:11" ht="28.5" hidden="1" customHeight="1" thickBot="1" x14ac:dyDescent="0.25">
      <c r="A164" s="25" t="s">
        <v>626</v>
      </c>
      <c r="B164" s="22" t="s">
        <v>3757</v>
      </c>
      <c r="C164" s="27" t="s">
        <v>173</v>
      </c>
      <c r="D164" s="28" t="e">
        <f>(#REF!+#REF!)-#REF!</f>
        <v>#REF!</v>
      </c>
      <c r="E164" s="358" t="e">
        <f>#REF!-#REF!</f>
        <v>#REF!</v>
      </c>
      <c r="F164" s="76"/>
      <c r="G164" s="28"/>
      <c r="H164" s="28"/>
      <c r="I164" s="77"/>
      <c r="J164" s="94" t="e">
        <f>#REF!-#REF!</f>
        <v>#REF!</v>
      </c>
      <c r="K164" s="317" t="e">
        <f>#REF!-#REF!</f>
        <v>#REF!</v>
      </c>
    </row>
    <row r="165" spans="1:11" ht="31.5" hidden="1" customHeight="1" thickBot="1" x14ac:dyDescent="0.25">
      <c r="A165" s="25" t="s">
        <v>7432</v>
      </c>
      <c r="B165" s="22" t="s">
        <v>4494</v>
      </c>
      <c r="C165" s="27" t="s">
        <v>8421</v>
      </c>
      <c r="D165" s="28" t="e">
        <f>(#REF!+#REF!)-#REF!</f>
        <v>#REF!</v>
      </c>
      <c r="E165" s="358" t="e">
        <f>#REF!-#REF!</f>
        <v>#REF!</v>
      </c>
      <c r="F165" s="76"/>
      <c r="G165" s="28"/>
      <c r="H165" s="28"/>
      <c r="I165" s="77"/>
      <c r="J165" s="94" t="e">
        <f>#REF!-#REF!</f>
        <v>#REF!</v>
      </c>
      <c r="K165" s="317" t="e">
        <f>#REF!-#REF!</f>
        <v>#REF!</v>
      </c>
    </row>
    <row r="166" spans="1:11" ht="30.75" hidden="1" customHeight="1" thickBot="1" x14ac:dyDescent="0.25">
      <c r="A166" s="25" t="s">
        <v>3930</v>
      </c>
      <c r="B166" s="22" t="s">
        <v>1901</v>
      </c>
      <c r="C166" s="27" t="s">
        <v>3028</v>
      </c>
      <c r="D166" s="28" t="e">
        <f>(#REF!+#REF!)-#REF!</f>
        <v>#REF!</v>
      </c>
      <c r="E166" s="358" t="e">
        <f>#REF!-#REF!</f>
        <v>#REF!</v>
      </c>
      <c r="F166" s="76"/>
      <c r="G166" s="28"/>
      <c r="H166" s="28"/>
      <c r="I166" s="77"/>
      <c r="J166" s="94" t="e">
        <f>#REF!-#REF!</f>
        <v>#REF!</v>
      </c>
      <c r="K166" s="317" t="e">
        <f>#REF!-#REF!</f>
        <v>#REF!</v>
      </c>
    </row>
    <row r="167" spans="1:11" ht="12" hidden="1" customHeight="1" thickBot="1" x14ac:dyDescent="0.25">
      <c r="A167" s="25" t="s">
        <v>6845</v>
      </c>
      <c r="B167" s="22" t="s">
        <v>2603</v>
      </c>
      <c r="C167" s="27" t="s">
        <v>2750</v>
      </c>
      <c r="D167" s="28" t="e">
        <f>(#REF!+#REF!)-#REF!</f>
        <v>#REF!</v>
      </c>
      <c r="E167" s="358" t="e">
        <f>#REF!-#REF!</f>
        <v>#REF!</v>
      </c>
      <c r="F167" s="76"/>
      <c r="G167" s="28"/>
      <c r="H167" s="28"/>
      <c r="I167" s="77"/>
      <c r="J167" s="94" t="e">
        <f>#REF!-#REF!</f>
        <v>#REF!</v>
      </c>
      <c r="K167" s="317" t="e">
        <f>#REF!-#REF!</f>
        <v>#REF!</v>
      </c>
    </row>
    <row r="168" spans="1:11" ht="45.75" customHeight="1" thickBot="1" x14ac:dyDescent="0.25">
      <c r="A168" s="31" t="s">
        <v>0</v>
      </c>
      <c r="B168" s="22" t="s">
        <v>2604</v>
      </c>
      <c r="C168" s="33" t="s">
        <v>1</v>
      </c>
      <c r="D168" s="24" t="e">
        <f>(#REF!+#REF!)-#REF!</f>
        <v>#REF!</v>
      </c>
      <c r="E168" s="358" t="e">
        <f>#REF!-#REF!</f>
        <v>#REF!</v>
      </c>
      <c r="F168" s="74">
        <f>F169+F220</f>
        <v>0</v>
      </c>
      <c r="G168" s="24">
        <f>G169+G220</f>
        <v>2075900</v>
      </c>
      <c r="H168" s="24">
        <f>H169+H220</f>
        <v>0</v>
      </c>
      <c r="I168" s="75">
        <f>I169+I220</f>
        <v>490522.44</v>
      </c>
      <c r="J168" s="94" t="e">
        <f>#REF!-#REF!</f>
        <v>#REF!</v>
      </c>
      <c r="K168" s="317" t="e">
        <f>#REF!-#REF!</f>
        <v>#REF!</v>
      </c>
    </row>
    <row r="169" spans="1:11" ht="11.25" customHeight="1" thickBot="1" x14ac:dyDescent="0.25">
      <c r="A169" s="25" t="s">
        <v>5608</v>
      </c>
      <c r="B169" s="22" t="s">
        <v>2605</v>
      </c>
      <c r="C169" s="27" t="s">
        <v>7423</v>
      </c>
      <c r="D169" s="28" t="e">
        <f>(#REF!+#REF!)-#REF!</f>
        <v>#REF!</v>
      </c>
      <c r="E169" s="358" t="e">
        <f>#REF!-#REF!</f>
        <v>#REF!</v>
      </c>
      <c r="F169" s="76">
        <f>F170+F176+F191+F194+F197+F201+F207</f>
        <v>0</v>
      </c>
      <c r="G169" s="28">
        <f>G170+G176+G191+G194+G197+G201+G207</f>
        <v>1869900</v>
      </c>
      <c r="H169" s="28">
        <f>H170+H176+H191+H194+H197+H201+H207</f>
        <v>0</v>
      </c>
      <c r="I169" s="77">
        <f>I170+I176+I191+I194+I197+I201+I207</f>
        <v>468218.44</v>
      </c>
      <c r="J169" s="94" t="e">
        <f>#REF!-#REF!</f>
        <v>#REF!</v>
      </c>
      <c r="K169" s="317" t="e">
        <f>#REF!-#REF!</f>
        <v>#REF!</v>
      </c>
    </row>
    <row r="170" spans="1:11" ht="21.75" customHeight="1" thickBot="1" x14ac:dyDescent="0.25">
      <c r="A170" s="25" t="s">
        <v>5760</v>
      </c>
      <c r="B170" s="22" t="s">
        <v>2606</v>
      </c>
      <c r="C170" s="27" t="s">
        <v>7217</v>
      </c>
      <c r="D170" s="28" t="e">
        <f>(#REF!+#REF!)-#REF!</f>
        <v>#REF!</v>
      </c>
      <c r="E170" s="358" t="e">
        <f>#REF!-#REF!</f>
        <v>#REF!</v>
      </c>
      <c r="F170" s="28">
        <f>F171+F172+F175</f>
        <v>0</v>
      </c>
      <c r="G170" s="28">
        <f>G171+G172+G175</f>
        <v>1037000</v>
      </c>
      <c r="H170" s="28">
        <f>H171+H172+H175</f>
        <v>0</v>
      </c>
      <c r="I170" s="28">
        <f>I171+I172+I175</f>
        <v>225491.08</v>
      </c>
      <c r="J170" s="94" t="e">
        <f>#REF!-#REF!</f>
        <v>#REF!</v>
      </c>
      <c r="K170" s="317" t="e">
        <f>#REF!-#REF!</f>
        <v>#REF!</v>
      </c>
    </row>
    <row r="171" spans="1:11" ht="12" customHeight="1" thickBot="1" x14ac:dyDescent="0.25">
      <c r="A171" s="25" t="s">
        <v>7430</v>
      </c>
      <c r="B171" s="22" t="s">
        <v>6062</v>
      </c>
      <c r="C171" s="27" t="s">
        <v>152</v>
      </c>
      <c r="D171" s="28" t="e">
        <f>(#REF!+#REF!)-#REF!</f>
        <v>#REF!</v>
      </c>
      <c r="E171" s="358" t="e">
        <f>#REF!-#REF!</f>
        <v>#REF!</v>
      </c>
      <c r="F171" s="78"/>
      <c r="G171" s="78">
        <v>796500</v>
      </c>
      <c r="H171" s="34"/>
      <c r="I171" s="79">
        <v>173188.24</v>
      </c>
      <c r="J171" s="94" t="e">
        <f>#REF!-#REF!</f>
        <v>#REF!</v>
      </c>
      <c r="K171" s="317" t="e">
        <f>#REF!-#REF!</f>
        <v>#REF!</v>
      </c>
    </row>
    <row r="172" spans="1:11" ht="12" customHeight="1" thickBot="1" x14ac:dyDescent="0.25">
      <c r="A172" s="25" t="s">
        <v>7308</v>
      </c>
      <c r="B172" s="22" t="s">
        <v>7683</v>
      </c>
      <c r="C172" s="27" t="s">
        <v>2654</v>
      </c>
      <c r="D172" s="28" t="e">
        <f>(#REF!+#REF!)-#REF!</f>
        <v>#REF!</v>
      </c>
      <c r="E172" s="358" t="e">
        <f>#REF!-#REF!</f>
        <v>#REF!</v>
      </c>
      <c r="F172" s="78"/>
      <c r="G172" s="78"/>
      <c r="H172" s="34"/>
      <c r="I172" s="79"/>
      <c r="J172" s="94" t="e">
        <f>#REF!-#REF!</f>
        <v>#REF!</v>
      </c>
      <c r="K172" s="317" t="e">
        <f>#REF!-#REF!</f>
        <v>#REF!</v>
      </c>
    </row>
    <row r="173" spans="1:11" s="172" customFormat="1" ht="11.25" hidden="1" customHeight="1" thickBot="1" x14ac:dyDescent="0.25">
      <c r="A173" s="169" t="s">
        <v>951</v>
      </c>
      <c r="B173" s="22" t="s">
        <v>7684</v>
      </c>
      <c r="C173" s="58" t="s">
        <v>9166</v>
      </c>
      <c r="D173" s="170"/>
      <c r="E173" s="358" t="e">
        <f>#REF!-#REF!</f>
        <v>#REF!</v>
      </c>
      <c r="F173" s="171"/>
      <c r="G173" s="171"/>
      <c r="H173" s="170"/>
      <c r="I173" s="173"/>
      <c r="J173" s="94" t="e">
        <f>#REF!-#REF!</f>
        <v>#REF!</v>
      </c>
      <c r="K173" s="317" t="e">
        <f>#REF!-#REF!</f>
        <v>#REF!</v>
      </c>
    </row>
    <row r="174" spans="1:11" s="92" customFormat="1" ht="12" hidden="1" customHeight="1" thickBot="1" x14ac:dyDescent="0.25">
      <c r="A174" s="165" t="s">
        <v>951</v>
      </c>
      <c r="B174" s="22" t="s">
        <v>7566</v>
      </c>
      <c r="C174" s="41" t="s">
        <v>8707</v>
      </c>
      <c r="D174" s="43"/>
      <c r="E174" s="358" t="e">
        <f>#REF!-#REF!</f>
        <v>#REF!</v>
      </c>
      <c r="F174" s="78"/>
      <c r="G174" s="78"/>
      <c r="H174" s="34"/>
      <c r="I174" s="79"/>
      <c r="J174" s="94" t="e">
        <f>#REF!-#REF!</f>
        <v>#REF!</v>
      </c>
      <c r="K174" s="317" t="e">
        <f>#REF!-#REF!</f>
        <v>#REF!</v>
      </c>
    </row>
    <row r="175" spans="1:11" s="92" customFormat="1" ht="21" customHeight="1" thickBot="1" x14ac:dyDescent="0.25">
      <c r="A175" s="166" t="s">
        <v>4165</v>
      </c>
      <c r="B175" s="22" t="s">
        <v>7567</v>
      </c>
      <c r="C175" s="41" t="s">
        <v>2561</v>
      </c>
      <c r="D175" s="43" t="e">
        <f>(#REF!+#REF!)-#REF!</f>
        <v>#REF!</v>
      </c>
      <c r="E175" s="358" t="e">
        <f>#REF!-#REF!</f>
        <v>#REF!</v>
      </c>
      <c r="F175" s="78"/>
      <c r="G175" s="78">
        <v>240500</v>
      </c>
      <c r="H175" s="34"/>
      <c r="I175" s="79">
        <v>52302.84</v>
      </c>
      <c r="J175" s="94" t="e">
        <f>#REF!-#REF!</f>
        <v>#REF!</v>
      </c>
      <c r="K175" s="317" t="e">
        <f>#REF!-#REF!</f>
        <v>#REF!</v>
      </c>
    </row>
    <row r="176" spans="1:11" ht="12" thickBot="1" x14ac:dyDescent="0.25">
      <c r="A176" s="25" t="s">
        <v>1990</v>
      </c>
      <c r="B176" s="22" t="s">
        <v>203</v>
      </c>
      <c r="C176" s="27" t="s">
        <v>4624</v>
      </c>
      <c r="D176" s="28" t="e">
        <f>(#REF!+#REF!)-#REF!</f>
        <v>#REF!</v>
      </c>
      <c r="E176" s="358" t="e">
        <f>#REF!-#REF!</f>
        <v>#REF!</v>
      </c>
      <c r="F176" s="28">
        <f>F177+F178+F181+F184+F185+F186+F189</f>
        <v>0</v>
      </c>
      <c r="G176" s="28">
        <f>G177+G178+G181+G184+G185+G186+G189</f>
        <v>819300</v>
      </c>
      <c r="H176" s="28">
        <f>H177+H178+H181+H184+H185+H186+H189</f>
        <v>0</v>
      </c>
      <c r="I176" s="28">
        <f>I177+I178+I181+I184+I185+I186+I189</f>
        <v>239082.36000000002</v>
      </c>
      <c r="J176" s="94" t="e">
        <f>#REF!-#REF!</f>
        <v>#REF!</v>
      </c>
      <c r="K176" s="317" t="e">
        <f>#REF!-#REF!</f>
        <v>#REF!</v>
      </c>
    </row>
    <row r="177" spans="1:11" ht="12" thickBot="1" x14ac:dyDescent="0.25">
      <c r="A177" s="25" t="s">
        <v>7631</v>
      </c>
      <c r="B177" s="22" t="s">
        <v>204</v>
      </c>
      <c r="C177" s="27" t="s">
        <v>8391</v>
      </c>
      <c r="D177" s="28" t="e">
        <f>(#REF!+#REF!)-#REF!</f>
        <v>#REF!</v>
      </c>
      <c r="E177" s="358" t="e">
        <f>#REF!-#REF!</f>
        <v>#REF!</v>
      </c>
      <c r="F177" s="78"/>
      <c r="G177" s="78">
        <v>45000</v>
      </c>
      <c r="H177" s="34"/>
      <c r="I177" s="79">
        <v>8012</v>
      </c>
      <c r="J177" s="94" t="e">
        <f>#REF!-#REF!</f>
        <v>#REF!</v>
      </c>
      <c r="K177" s="317" t="e">
        <f>#REF!-#REF!</f>
        <v>#REF!</v>
      </c>
    </row>
    <row r="178" spans="1:11" ht="14.25" customHeight="1" thickBot="1" x14ac:dyDescent="0.25">
      <c r="A178" s="25" t="s">
        <v>550</v>
      </c>
      <c r="B178" s="22" t="s">
        <v>205</v>
      </c>
      <c r="C178" s="27" t="s">
        <v>8515</v>
      </c>
      <c r="D178" s="28" t="e">
        <f>(#REF!+#REF!)-#REF!</f>
        <v>#REF!</v>
      </c>
      <c r="E178" s="358" t="e">
        <f>#REF!-#REF!</f>
        <v>#REF!</v>
      </c>
      <c r="F178" s="28">
        <f>F179+F180</f>
        <v>0</v>
      </c>
      <c r="G178" s="28">
        <f>G179+G180</f>
        <v>0</v>
      </c>
      <c r="H178" s="28">
        <f>H179+H180</f>
        <v>0</v>
      </c>
      <c r="I178" s="28">
        <f>I179+I180</f>
        <v>0</v>
      </c>
      <c r="J178" s="94" t="e">
        <f>#REF!-#REF!</f>
        <v>#REF!</v>
      </c>
      <c r="K178" s="317" t="e">
        <f>#REF!-#REF!</f>
        <v>#REF!</v>
      </c>
    </row>
    <row r="179" spans="1:11" s="213" customFormat="1" ht="12" customHeight="1" thickBot="1" x14ac:dyDescent="0.25">
      <c r="A179" s="131" t="s">
        <v>550</v>
      </c>
      <c r="B179" s="22" t="s">
        <v>206</v>
      </c>
      <c r="C179" s="236" t="s">
        <v>2851</v>
      </c>
      <c r="D179" s="237"/>
      <c r="E179" s="358" t="e">
        <f>#REF!-#REF!</f>
        <v>#REF!</v>
      </c>
      <c r="F179" s="78"/>
      <c r="G179" s="78"/>
      <c r="H179" s="34"/>
      <c r="I179" s="79"/>
      <c r="J179" s="238"/>
      <c r="K179" s="317" t="e">
        <f>#REF!-#REF!</f>
        <v>#REF!</v>
      </c>
    </row>
    <row r="180" spans="1:11" s="213" customFormat="1" ht="12" thickBot="1" x14ac:dyDescent="0.25">
      <c r="A180" s="131" t="s">
        <v>550</v>
      </c>
      <c r="B180" s="22" t="s">
        <v>207</v>
      </c>
      <c r="C180" s="236" t="s">
        <v>8516</v>
      </c>
      <c r="D180" s="237"/>
      <c r="E180" s="358" t="e">
        <f>#REF!-#REF!</f>
        <v>#REF!</v>
      </c>
      <c r="F180" s="78"/>
      <c r="G180" s="78"/>
      <c r="H180" s="34"/>
      <c r="I180" s="79"/>
      <c r="J180" s="238"/>
      <c r="K180" s="317" t="e">
        <f>#REF!-#REF!</f>
        <v>#REF!</v>
      </c>
    </row>
    <row r="181" spans="1:11" ht="12" thickBot="1" x14ac:dyDescent="0.25">
      <c r="A181" s="25" t="s">
        <v>2752</v>
      </c>
      <c r="B181" s="22" t="s">
        <v>208</v>
      </c>
      <c r="C181" s="27" t="s">
        <v>8746</v>
      </c>
      <c r="D181" s="28" t="e">
        <f>(#REF!+#REF!)-#REF!</f>
        <v>#REF!</v>
      </c>
      <c r="E181" s="358" t="e">
        <f>#REF!-#REF!</f>
        <v>#REF!</v>
      </c>
      <c r="F181" s="167"/>
      <c r="G181" s="167">
        <f>G182+G183</f>
        <v>196100</v>
      </c>
      <c r="H181" s="167">
        <f>H182+H183</f>
        <v>0</v>
      </c>
      <c r="I181" s="167">
        <f>I182+I183</f>
        <v>126185.77</v>
      </c>
      <c r="J181" s="94" t="e">
        <f>#REF!-#REF!</f>
        <v>#REF!</v>
      </c>
      <c r="K181" s="317" t="e">
        <f>#REF!-#REF!</f>
        <v>#REF!</v>
      </c>
    </row>
    <row r="182" spans="1:11" ht="12" thickBot="1" x14ac:dyDescent="0.25">
      <c r="A182" s="25" t="s">
        <v>2752</v>
      </c>
      <c r="B182" s="22"/>
      <c r="C182" s="298" t="s">
        <v>6752</v>
      </c>
      <c r="D182" s="28"/>
      <c r="E182" s="358"/>
      <c r="F182" s="78"/>
      <c r="G182" s="78"/>
      <c r="H182" s="34"/>
      <c r="I182" s="79"/>
      <c r="J182" s="94"/>
      <c r="K182" s="317"/>
    </row>
    <row r="183" spans="1:11" ht="12" thickBot="1" x14ac:dyDescent="0.25">
      <c r="A183" s="25" t="s">
        <v>2752</v>
      </c>
      <c r="B183" s="22"/>
      <c r="C183" s="27" t="s">
        <v>8747</v>
      </c>
      <c r="D183" s="28"/>
      <c r="E183" s="358"/>
      <c r="F183" s="78"/>
      <c r="G183" s="78">
        <v>196100</v>
      </c>
      <c r="H183" s="34"/>
      <c r="I183" s="79">
        <v>126185.77</v>
      </c>
      <c r="J183" s="94"/>
      <c r="K183" s="317"/>
    </row>
    <row r="184" spans="1:11" s="213" customFormat="1" ht="68.25" hidden="1" thickBot="1" x14ac:dyDescent="0.25">
      <c r="A184" s="330" t="s">
        <v>1086</v>
      </c>
      <c r="B184" s="22" t="s">
        <v>209</v>
      </c>
      <c r="C184" s="236" t="s">
        <v>6753</v>
      </c>
      <c r="D184" s="237" t="e">
        <f>(#REF!+#REF!)-#REF!</f>
        <v>#REF!</v>
      </c>
      <c r="E184" s="358" t="e">
        <f>#REF!-#REF!</f>
        <v>#REF!</v>
      </c>
      <c r="F184" s="78"/>
      <c r="G184" s="78"/>
      <c r="H184" s="34"/>
      <c r="I184" s="79"/>
      <c r="J184" s="238" t="e">
        <f>#REF!-#REF!</f>
        <v>#REF!</v>
      </c>
      <c r="K184" s="317" t="e">
        <f>#REF!-#REF!</f>
        <v>#REF!</v>
      </c>
    </row>
    <row r="185" spans="1:11" ht="23.25" thickBot="1" x14ac:dyDescent="0.25">
      <c r="A185" s="25" t="s">
        <v>8501</v>
      </c>
      <c r="B185" s="22" t="s">
        <v>5773</v>
      </c>
      <c r="C185" s="27" t="s">
        <v>6457</v>
      </c>
      <c r="D185" s="28" t="e">
        <f>(#REF!+#REF!)-#REF!</f>
        <v>#REF!</v>
      </c>
      <c r="E185" s="358" t="e">
        <f>#REF!-#REF!</f>
        <v>#REF!</v>
      </c>
      <c r="F185" s="78"/>
      <c r="G185" s="78">
        <v>107700</v>
      </c>
      <c r="H185" s="34"/>
      <c r="I185" s="79">
        <v>24412.66</v>
      </c>
      <c r="J185" s="94" t="e">
        <f>#REF!-#REF!</f>
        <v>#REF!</v>
      </c>
      <c r="K185" s="317" t="e">
        <f>#REF!-#REF!</f>
        <v>#REF!</v>
      </c>
    </row>
    <row r="186" spans="1:11" ht="12" thickBot="1" x14ac:dyDescent="0.25">
      <c r="A186" s="25" t="s">
        <v>2995</v>
      </c>
      <c r="B186" s="22" t="s">
        <v>5774</v>
      </c>
      <c r="C186" s="27" t="s">
        <v>8749</v>
      </c>
      <c r="D186" s="28" t="e">
        <f>(#REF!+#REF!)-#REF!</f>
        <v>#REF!</v>
      </c>
      <c r="E186" s="358" t="e">
        <f>#REF!-#REF!</f>
        <v>#REF!</v>
      </c>
      <c r="F186" s="78"/>
      <c r="G186" s="78">
        <v>462000</v>
      </c>
      <c r="H186" s="78">
        <f>H187+H188</f>
        <v>0</v>
      </c>
      <c r="I186" s="78">
        <v>80471.929999999993</v>
      </c>
      <c r="J186" s="94" t="e">
        <f>#REF!-#REF!</f>
        <v>#REF!</v>
      </c>
      <c r="K186" s="317" t="e">
        <f>#REF!-#REF!</f>
        <v>#REF!</v>
      </c>
    </row>
    <row r="187" spans="1:11" ht="12" thickBot="1" x14ac:dyDescent="0.25">
      <c r="A187" s="25" t="s">
        <v>2995</v>
      </c>
      <c r="B187" s="22"/>
      <c r="C187" s="27" t="s">
        <v>8748</v>
      </c>
      <c r="D187" s="28"/>
      <c r="E187" s="358"/>
      <c r="F187" s="78"/>
      <c r="G187" s="78">
        <v>139000</v>
      </c>
      <c r="H187" s="34"/>
      <c r="I187" s="79">
        <v>8000</v>
      </c>
      <c r="J187" s="94"/>
      <c r="K187" s="317"/>
    </row>
    <row r="188" spans="1:11" ht="12" thickBot="1" x14ac:dyDescent="0.25">
      <c r="A188" s="25" t="s">
        <v>2995</v>
      </c>
      <c r="B188" s="22"/>
      <c r="C188" s="298" t="s">
        <v>6458</v>
      </c>
      <c r="D188" s="28"/>
      <c r="E188" s="358"/>
      <c r="F188" s="78"/>
      <c r="G188" s="78">
        <v>323000</v>
      </c>
      <c r="H188" s="34"/>
      <c r="I188" s="79">
        <v>72471.929999999993</v>
      </c>
      <c r="J188" s="94"/>
      <c r="K188" s="317"/>
    </row>
    <row r="189" spans="1:11" s="213" customFormat="1" ht="12" thickBot="1" x14ac:dyDescent="0.25">
      <c r="A189" s="333" t="s">
        <v>1087</v>
      </c>
      <c r="B189" s="22" t="s">
        <v>7883</v>
      </c>
      <c r="C189" s="236" t="s">
        <v>1089</v>
      </c>
      <c r="D189" s="237"/>
      <c r="E189" s="358" t="e">
        <f>#REF!-#REF!</f>
        <v>#REF!</v>
      </c>
      <c r="F189" s="78"/>
      <c r="G189" s="78">
        <v>8500</v>
      </c>
      <c r="H189" s="34"/>
      <c r="I189" s="79"/>
      <c r="J189" s="238"/>
      <c r="K189" s="317" t="e">
        <f>#REF!-#REF!</f>
        <v>#REF!</v>
      </c>
    </row>
    <row r="190" spans="1:11" s="213" customFormat="1" ht="23.25" hidden="1" customHeight="1" thickBot="1" x14ac:dyDescent="0.25">
      <c r="A190" s="333" t="s">
        <v>1088</v>
      </c>
      <c r="B190" s="22" t="s">
        <v>7884</v>
      </c>
      <c r="C190" s="236" t="s">
        <v>1090</v>
      </c>
      <c r="D190" s="237"/>
      <c r="E190" s="358" t="e">
        <f>#REF!-#REF!</f>
        <v>#REF!</v>
      </c>
      <c r="F190" s="78"/>
      <c r="G190" s="78"/>
      <c r="H190" s="34"/>
      <c r="I190" s="79"/>
      <c r="J190" s="238"/>
      <c r="K190" s="317" t="e">
        <f>#REF!-#REF!</f>
        <v>#REF!</v>
      </c>
    </row>
    <row r="191" spans="1:11" ht="22.5" hidden="1" customHeight="1" thickBot="1" x14ac:dyDescent="0.25">
      <c r="A191" s="25" t="s">
        <v>3639</v>
      </c>
      <c r="B191" s="22" t="s">
        <v>7885</v>
      </c>
      <c r="C191" s="27" t="s">
        <v>2351</v>
      </c>
      <c r="D191" s="28" t="e">
        <f>(#REF!+#REF!)-#REF!</f>
        <v>#REF!</v>
      </c>
      <c r="E191" s="358" t="e">
        <f>#REF!-#REF!</f>
        <v>#REF!</v>
      </c>
      <c r="F191" s="78"/>
      <c r="G191" s="78"/>
      <c r="H191" s="34"/>
      <c r="I191" s="79"/>
      <c r="J191" s="94" t="e">
        <f>#REF!-#REF!</f>
        <v>#REF!</v>
      </c>
      <c r="K191" s="317" t="e">
        <f>#REF!-#REF!</f>
        <v>#REF!</v>
      </c>
    </row>
    <row r="192" spans="1:11" ht="12" hidden="1" customHeight="1" thickBot="1" x14ac:dyDescent="0.25">
      <c r="A192" s="25" t="s">
        <v>552</v>
      </c>
      <c r="B192" s="22" t="s">
        <v>7243</v>
      </c>
      <c r="C192" s="27" t="s">
        <v>7646</v>
      </c>
      <c r="D192" s="28" t="e">
        <f>(#REF!+#REF!)-#REF!</f>
        <v>#REF!</v>
      </c>
      <c r="E192" s="358" t="e">
        <f>#REF!-#REF!</f>
        <v>#REF!</v>
      </c>
      <c r="F192" s="78"/>
      <c r="G192" s="78"/>
      <c r="H192" s="34"/>
      <c r="I192" s="79"/>
      <c r="J192" s="94" t="e">
        <f>#REF!-#REF!</f>
        <v>#REF!</v>
      </c>
      <c r="K192" s="317" t="e">
        <f>#REF!-#REF!</f>
        <v>#REF!</v>
      </c>
    </row>
    <row r="193" spans="1:11" ht="11.25" hidden="1" customHeight="1" thickBot="1" x14ac:dyDescent="0.25">
      <c r="A193" s="25" t="s">
        <v>5659</v>
      </c>
      <c r="B193" s="22" t="s">
        <v>7244</v>
      </c>
      <c r="C193" s="27" t="s">
        <v>7647</v>
      </c>
      <c r="D193" s="28" t="e">
        <f>(#REF!+#REF!)-#REF!</f>
        <v>#REF!</v>
      </c>
      <c r="E193" s="358" t="e">
        <f>#REF!-#REF!</f>
        <v>#REF!</v>
      </c>
      <c r="F193" s="78"/>
      <c r="G193" s="78"/>
      <c r="H193" s="34"/>
      <c r="I193" s="79"/>
      <c r="J193" s="94" t="e">
        <f>#REF!-#REF!</f>
        <v>#REF!</v>
      </c>
      <c r="K193" s="317" t="e">
        <f>#REF!-#REF!</f>
        <v>#REF!</v>
      </c>
    </row>
    <row r="194" spans="1:11" ht="12" hidden="1" customHeight="1" thickBot="1" x14ac:dyDescent="0.25">
      <c r="A194" s="25" t="s">
        <v>4340</v>
      </c>
      <c r="B194" s="22" t="s">
        <v>7245</v>
      </c>
      <c r="C194" s="27" t="s">
        <v>9075</v>
      </c>
      <c r="D194" s="28" t="e">
        <f>(#REF!+#REF!)-#REF!</f>
        <v>#REF!</v>
      </c>
      <c r="E194" s="358" t="e">
        <f>#REF!-#REF!</f>
        <v>#REF!</v>
      </c>
      <c r="F194" s="78"/>
      <c r="G194" s="78"/>
      <c r="H194" s="34"/>
      <c r="I194" s="79"/>
      <c r="J194" s="94" t="e">
        <f>#REF!-#REF!</f>
        <v>#REF!</v>
      </c>
      <c r="K194" s="317" t="e">
        <f>#REF!-#REF!</f>
        <v>#REF!</v>
      </c>
    </row>
    <row r="195" spans="1:11" ht="22.5" hidden="1" customHeight="1" thickBot="1" x14ac:dyDescent="0.25">
      <c r="A195" s="25" t="s">
        <v>881</v>
      </c>
      <c r="B195" s="22" t="s">
        <v>3723</v>
      </c>
      <c r="C195" s="27" t="s">
        <v>5202</v>
      </c>
      <c r="D195" s="28" t="e">
        <f>(#REF!+#REF!)-#REF!</f>
        <v>#REF!</v>
      </c>
      <c r="E195" s="358" t="e">
        <f>#REF!-#REF!</f>
        <v>#REF!</v>
      </c>
      <c r="F195" s="78"/>
      <c r="G195" s="78"/>
      <c r="H195" s="34"/>
      <c r="I195" s="79"/>
      <c r="J195" s="94" t="e">
        <f>#REF!-#REF!</f>
        <v>#REF!</v>
      </c>
      <c r="K195" s="317" t="e">
        <f>#REF!-#REF!</f>
        <v>#REF!</v>
      </c>
    </row>
    <row r="196" spans="1:11" ht="34.5" hidden="1" customHeight="1" thickBot="1" x14ac:dyDescent="0.25">
      <c r="A196" s="25" t="s">
        <v>8427</v>
      </c>
      <c r="B196" s="22" t="s">
        <v>2610</v>
      </c>
      <c r="C196" s="27" t="s">
        <v>3051</v>
      </c>
      <c r="D196" s="28" t="e">
        <f>(#REF!+#REF!)-#REF!</f>
        <v>#REF!</v>
      </c>
      <c r="E196" s="358" t="e">
        <f>#REF!-#REF!</f>
        <v>#REF!</v>
      </c>
      <c r="F196" s="78"/>
      <c r="G196" s="78"/>
      <c r="H196" s="34"/>
      <c r="I196" s="79"/>
      <c r="J196" s="94" t="e">
        <f>#REF!-#REF!</f>
        <v>#REF!</v>
      </c>
      <c r="K196" s="317" t="e">
        <f>#REF!-#REF!</f>
        <v>#REF!</v>
      </c>
    </row>
    <row r="197" spans="1:11" ht="11.25" hidden="1" customHeight="1" thickBot="1" x14ac:dyDescent="0.25">
      <c r="A197" s="25" t="s">
        <v>7453</v>
      </c>
      <c r="B197" s="22" t="s">
        <v>2611</v>
      </c>
      <c r="C197" s="27" t="s">
        <v>9011</v>
      </c>
      <c r="D197" s="28" t="e">
        <f>(#REF!+#REF!)-#REF!</f>
        <v>#REF!</v>
      </c>
      <c r="E197" s="358" t="e">
        <f>#REF!-#REF!</f>
        <v>#REF!</v>
      </c>
      <c r="F197" s="78"/>
      <c r="G197" s="78"/>
      <c r="H197" s="34"/>
      <c r="I197" s="79"/>
      <c r="J197" s="94" t="e">
        <f>#REF!-#REF!</f>
        <v>#REF!</v>
      </c>
      <c r="K197" s="317" t="e">
        <f>#REF!-#REF!</f>
        <v>#REF!</v>
      </c>
    </row>
    <row r="198" spans="1:11" ht="23.25" hidden="1" customHeight="1" thickBot="1" x14ac:dyDescent="0.25">
      <c r="A198" s="25" t="s">
        <v>8490</v>
      </c>
      <c r="B198" s="22" t="s">
        <v>2612</v>
      </c>
      <c r="C198" s="27" t="s">
        <v>572</v>
      </c>
      <c r="D198" s="28" t="e">
        <f>(#REF!+#REF!)-#REF!</f>
        <v>#REF!</v>
      </c>
      <c r="E198" s="358" t="e">
        <f>#REF!-#REF!</f>
        <v>#REF!</v>
      </c>
      <c r="F198" s="78"/>
      <c r="G198" s="78"/>
      <c r="H198" s="34"/>
      <c r="I198" s="79"/>
      <c r="J198" s="94" t="e">
        <f>#REF!-#REF!</f>
        <v>#REF!</v>
      </c>
      <c r="K198" s="317" t="e">
        <f>#REF!-#REF!</f>
        <v>#REF!</v>
      </c>
    </row>
    <row r="199" spans="1:11" ht="22.5" hidden="1" customHeight="1" thickBot="1" x14ac:dyDescent="0.25">
      <c r="A199" s="25" t="s">
        <v>1057</v>
      </c>
      <c r="B199" s="22" t="s">
        <v>2613</v>
      </c>
      <c r="C199" s="27" t="s">
        <v>4269</v>
      </c>
      <c r="D199" s="28" t="e">
        <f>(#REF!+#REF!)-#REF!</f>
        <v>#REF!</v>
      </c>
      <c r="E199" s="358" t="e">
        <f>#REF!-#REF!</f>
        <v>#REF!</v>
      </c>
      <c r="F199" s="78"/>
      <c r="G199" s="78"/>
      <c r="H199" s="34"/>
      <c r="I199" s="79"/>
      <c r="J199" s="94" t="e">
        <f>#REF!-#REF!</f>
        <v>#REF!</v>
      </c>
      <c r="K199" s="317" t="e">
        <f>#REF!-#REF!</f>
        <v>#REF!</v>
      </c>
    </row>
    <row r="200" spans="1:11" ht="12" hidden="1" customHeight="1" thickBot="1" x14ac:dyDescent="0.25">
      <c r="A200" s="25" t="s">
        <v>1761</v>
      </c>
      <c r="B200" s="22" t="s">
        <v>2614</v>
      </c>
      <c r="C200" s="27" t="s">
        <v>8436</v>
      </c>
      <c r="D200" s="28" t="e">
        <f>(#REF!+#REF!)-#REF!</f>
        <v>#REF!</v>
      </c>
      <c r="E200" s="358" t="e">
        <f>#REF!-#REF!</f>
        <v>#REF!</v>
      </c>
      <c r="F200" s="78"/>
      <c r="G200" s="78"/>
      <c r="H200" s="34"/>
      <c r="I200" s="79"/>
      <c r="J200" s="94" t="e">
        <f>#REF!-#REF!</f>
        <v>#REF!</v>
      </c>
      <c r="K200" s="317" t="e">
        <f>#REF!-#REF!</f>
        <v>#REF!</v>
      </c>
    </row>
    <row r="201" spans="1:11" ht="11.25" hidden="1" customHeight="1" thickBot="1" x14ac:dyDescent="0.25">
      <c r="A201" s="25" t="s">
        <v>8998</v>
      </c>
      <c r="B201" s="22" t="s">
        <v>7705</v>
      </c>
      <c r="C201" s="27" t="s">
        <v>8437</v>
      </c>
      <c r="D201" s="28" t="e">
        <f>(#REF!+#REF!)-#REF!</f>
        <v>#REF!</v>
      </c>
      <c r="E201" s="358" t="e">
        <f>#REF!-#REF!</f>
        <v>#REF!</v>
      </c>
      <c r="F201" s="28">
        <f>SUM(F202:F206)</f>
        <v>0</v>
      </c>
      <c r="G201" s="28">
        <f>SUM(G202:G206)</f>
        <v>0</v>
      </c>
      <c r="H201" s="28">
        <f>SUM(H202:H206)</f>
        <v>0</v>
      </c>
      <c r="I201" s="28">
        <f>SUM(I202:I206)</f>
        <v>0</v>
      </c>
      <c r="J201" s="94" t="e">
        <f>#REF!-#REF!</f>
        <v>#REF!</v>
      </c>
      <c r="K201" s="317" t="e">
        <f>#REF!-#REF!</f>
        <v>#REF!</v>
      </c>
    </row>
    <row r="202" spans="1:11" ht="34.5" hidden="1" customHeight="1" thickBot="1" x14ac:dyDescent="0.25">
      <c r="A202" s="25" t="s">
        <v>1668</v>
      </c>
      <c r="B202" s="22" t="s">
        <v>7421</v>
      </c>
      <c r="C202" s="27" t="s">
        <v>2625</v>
      </c>
      <c r="D202" s="28" t="e">
        <f>(#REF!+#REF!)-#REF!</f>
        <v>#REF!</v>
      </c>
      <c r="E202" s="358" t="e">
        <f>#REF!-#REF!</f>
        <v>#REF!</v>
      </c>
      <c r="F202" s="78"/>
      <c r="G202" s="78"/>
      <c r="H202" s="34"/>
      <c r="I202" s="79"/>
      <c r="J202" s="94" t="e">
        <f>#REF!-#REF!</f>
        <v>#REF!</v>
      </c>
      <c r="K202" s="317" t="e">
        <f>#REF!-#REF!</f>
        <v>#REF!</v>
      </c>
    </row>
    <row r="203" spans="1:11" ht="11.25" hidden="1" customHeight="1" thickBot="1" x14ac:dyDescent="0.25">
      <c r="A203" s="25" t="s">
        <v>54</v>
      </c>
      <c r="B203" s="22" t="s">
        <v>7422</v>
      </c>
      <c r="C203" s="27" t="s">
        <v>8210</v>
      </c>
      <c r="D203" s="28" t="e">
        <f>(#REF!+#REF!)-#REF!</f>
        <v>#REF!</v>
      </c>
      <c r="E203" s="358" t="e">
        <f>#REF!-#REF!</f>
        <v>#REF!</v>
      </c>
      <c r="F203" s="78"/>
      <c r="G203" s="78"/>
      <c r="H203" s="34"/>
      <c r="I203" s="79"/>
      <c r="J203" s="94" t="e">
        <f>#REF!-#REF!</f>
        <v>#REF!</v>
      </c>
      <c r="K203" s="317" t="e">
        <f>#REF!-#REF!</f>
        <v>#REF!</v>
      </c>
    </row>
    <row r="204" spans="1:11" ht="34.5" hidden="1" customHeight="1" thickBot="1" x14ac:dyDescent="0.25">
      <c r="A204" s="25" t="s">
        <v>7064</v>
      </c>
      <c r="B204" s="22" t="s">
        <v>4628</v>
      </c>
      <c r="C204" s="27" t="s">
        <v>9155</v>
      </c>
      <c r="D204" s="28" t="e">
        <f>(#REF!+#REF!)-#REF!</f>
        <v>#REF!</v>
      </c>
      <c r="E204" s="358" t="e">
        <f>#REF!-#REF!</f>
        <v>#REF!</v>
      </c>
      <c r="F204" s="78"/>
      <c r="G204" s="78"/>
      <c r="H204" s="34"/>
      <c r="I204" s="79"/>
      <c r="J204" s="94" t="e">
        <f>#REF!-#REF!</f>
        <v>#REF!</v>
      </c>
      <c r="K204" s="317" t="e">
        <f>#REF!-#REF!</f>
        <v>#REF!</v>
      </c>
    </row>
    <row r="205" spans="1:11" ht="34.5" customHeight="1" thickBot="1" x14ac:dyDescent="0.25">
      <c r="A205" s="344" t="s">
        <v>6226</v>
      </c>
      <c r="B205" s="345"/>
      <c r="C205" s="164" t="s">
        <v>6227</v>
      </c>
      <c r="D205" s="28"/>
      <c r="E205" s="358" t="e">
        <f>#REF!-#REF!</f>
        <v>#REF!</v>
      </c>
      <c r="F205" s="34"/>
      <c r="G205" s="34"/>
      <c r="H205" s="34"/>
      <c r="I205" s="34"/>
      <c r="J205" s="94"/>
      <c r="K205" s="317" t="e">
        <f>#REF!-#REF!</f>
        <v>#REF!</v>
      </c>
    </row>
    <row r="206" spans="1:11" ht="34.5" hidden="1" customHeight="1" thickBot="1" x14ac:dyDescent="0.25">
      <c r="A206" s="344" t="s">
        <v>6226</v>
      </c>
      <c r="B206" s="345"/>
      <c r="C206" s="164" t="s">
        <v>6228</v>
      </c>
      <c r="D206" s="28"/>
      <c r="E206" s="358" t="e">
        <f>#REF!-#REF!</f>
        <v>#REF!</v>
      </c>
      <c r="F206" s="34"/>
      <c r="G206" s="34"/>
      <c r="H206" s="34"/>
      <c r="I206" s="34"/>
      <c r="J206" s="94"/>
      <c r="K206" s="317" t="e">
        <f>#REF!-#REF!</f>
        <v>#REF!</v>
      </c>
    </row>
    <row r="207" spans="1:11" ht="12" thickBot="1" x14ac:dyDescent="0.25">
      <c r="A207" s="25" t="s">
        <v>6521</v>
      </c>
      <c r="B207" s="22" t="s">
        <v>4629</v>
      </c>
      <c r="C207" s="27" t="s">
        <v>7800</v>
      </c>
      <c r="D207" s="28" t="e">
        <f>(#REF!+#REF!)-#REF!</f>
        <v>#REF!</v>
      </c>
      <c r="E207" s="28" t="e">
        <f>E208+E211+E214+E217+E212</f>
        <v>#REF!</v>
      </c>
      <c r="F207" s="28">
        <f>F208+F211+F214+F217+F212+F213</f>
        <v>0</v>
      </c>
      <c r="G207" s="28">
        <f>G208+G211+G214+G217+G212+G213</f>
        <v>13600</v>
      </c>
      <c r="H207" s="28">
        <f>H208+H211+H214+H217+H212+H213</f>
        <v>0</v>
      </c>
      <c r="I207" s="28">
        <f>I208+I211+I214+I217+I212+I213</f>
        <v>3645</v>
      </c>
      <c r="J207" s="94" t="e">
        <f>#REF!-#REF!</f>
        <v>#REF!</v>
      </c>
      <c r="K207" s="317" t="e">
        <f>#REF!-#REF!</f>
        <v>#REF!</v>
      </c>
    </row>
    <row r="208" spans="1:11" s="213" customFormat="1" ht="12" thickBot="1" x14ac:dyDescent="0.25">
      <c r="A208" s="333" t="s">
        <v>1091</v>
      </c>
      <c r="B208" s="22" t="s">
        <v>6269</v>
      </c>
      <c r="C208" s="236" t="s">
        <v>1092</v>
      </c>
      <c r="D208" s="237"/>
      <c r="E208" s="358" t="e">
        <f>#REF!-#REF!</f>
        <v>#REF!</v>
      </c>
      <c r="F208" s="167"/>
      <c r="G208" s="309">
        <f>G209+G210</f>
        <v>12100</v>
      </c>
      <c r="H208" s="309"/>
      <c r="I208" s="309">
        <f>I209+I210</f>
        <v>3645</v>
      </c>
      <c r="J208" s="238"/>
      <c r="K208" s="317" t="e">
        <f>#REF!-#REF!</f>
        <v>#REF!</v>
      </c>
    </row>
    <row r="209" spans="1:11" s="213" customFormat="1" ht="12" thickBot="1" x14ac:dyDescent="0.25">
      <c r="A209" s="335" t="s">
        <v>5378</v>
      </c>
      <c r="B209" s="22" t="s">
        <v>6270</v>
      </c>
      <c r="C209" s="236" t="s">
        <v>1093</v>
      </c>
      <c r="D209" s="237"/>
      <c r="E209" s="358" t="e">
        <f>#REF!-#REF!</f>
        <v>#REF!</v>
      </c>
      <c r="F209" s="78"/>
      <c r="G209" s="161">
        <v>12100</v>
      </c>
      <c r="H209" s="161"/>
      <c r="I209" s="161">
        <v>3645</v>
      </c>
      <c r="J209" s="238"/>
      <c r="K209" s="317" t="e">
        <f>#REF!-#REF!</f>
        <v>#REF!</v>
      </c>
    </row>
    <row r="210" spans="1:11" s="213" customFormat="1" ht="34.5" thickBot="1" x14ac:dyDescent="0.25">
      <c r="A210" s="330" t="s">
        <v>1097</v>
      </c>
      <c r="B210" s="22" t="s">
        <v>6271</v>
      </c>
      <c r="C210" s="236" t="s">
        <v>1094</v>
      </c>
      <c r="D210" s="237"/>
      <c r="E210" s="358" t="e">
        <f>#REF!-#REF!</f>
        <v>#REF!</v>
      </c>
      <c r="F210" s="78"/>
      <c r="G210" s="161"/>
      <c r="H210" s="161"/>
      <c r="I210" s="161"/>
      <c r="J210" s="238"/>
      <c r="K210" s="317" t="e">
        <f>#REF!-#REF!</f>
        <v>#REF!</v>
      </c>
    </row>
    <row r="211" spans="1:11" s="213" customFormat="1" ht="34.5" thickBot="1" x14ac:dyDescent="0.25">
      <c r="A211" s="333" t="s">
        <v>1095</v>
      </c>
      <c r="B211" s="22" t="s">
        <v>6272</v>
      </c>
      <c r="C211" s="236" t="s">
        <v>1099</v>
      </c>
      <c r="D211" s="237"/>
      <c r="E211" s="358" t="e">
        <f>#REF!-#REF!</f>
        <v>#REF!</v>
      </c>
      <c r="F211" s="78"/>
      <c r="G211" s="161"/>
      <c r="H211" s="161"/>
      <c r="I211" s="161"/>
      <c r="J211" s="238"/>
      <c r="K211" s="317" t="e">
        <f>#REF!-#REF!</f>
        <v>#REF!</v>
      </c>
    </row>
    <row r="212" spans="1:11" s="213" customFormat="1" ht="45.75" thickBot="1" x14ac:dyDescent="0.25">
      <c r="A212" s="333" t="s">
        <v>2935</v>
      </c>
      <c r="B212" s="22"/>
      <c r="C212" s="384" t="s">
        <v>9236</v>
      </c>
      <c r="D212" s="237"/>
      <c r="E212" s="358"/>
      <c r="F212" s="78"/>
      <c r="G212" s="161"/>
      <c r="H212" s="161"/>
      <c r="I212" s="161"/>
      <c r="J212" s="238"/>
      <c r="K212" s="317"/>
    </row>
    <row r="213" spans="1:11" s="213" customFormat="1" ht="12.75" thickBot="1" x14ac:dyDescent="0.25">
      <c r="A213" s="385" t="s">
        <v>5323</v>
      </c>
      <c r="B213" s="22"/>
      <c r="C213" s="384" t="s">
        <v>5320</v>
      </c>
      <c r="D213" s="237"/>
      <c r="E213" s="358"/>
      <c r="F213" s="78"/>
      <c r="G213" s="161"/>
      <c r="H213" s="161"/>
      <c r="I213" s="161"/>
      <c r="J213" s="238"/>
      <c r="K213" s="317"/>
    </row>
    <row r="214" spans="1:11" s="213" customFormat="1" ht="34.5" thickBot="1" x14ac:dyDescent="0.25">
      <c r="A214" s="335" t="s">
        <v>5377</v>
      </c>
      <c r="B214" s="22" t="s">
        <v>4566</v>
      </c>
      <c r="C214" s="236" t="s">
        <v>5380</v>
      </c>
      <c r="D214" s="237"/>
      <c r="E214" s="358" t="e">
        <f>#REF!-#REF!</f>
        <v>#REF!</v>
      </c>
      <c r="F214" s="167">
        <f>F215+F216</f>
        <v>0</v>
      </c>
      <c r="G214" s="167">
        <f>G215+G216</f>
        <v>0</v>
      </c>
      <c r="H214" s="167">
        <f>H215+H216</f>
        <v>0</v>
      </c>
      <c r="I214" s="167">
        <f>I215+I216</f>
        <v>0</v>
      </c>
      <c r="J214" s="238"/>
      <c r="K214" s="317" t="e">
        <f>#REF!-#REF!</f>
        <v>#REF!</v>
      </c>
    </row>
    <row r="215" spans="1:11" s="213" customFormat="1" ht="23.25" customHeight="1" thickBot="1" x14ac:dyDescent="0.25">
      <c r="A215" s="335" t="s">
        <v>5377</v>
      </c>
      <c r="B215" s="22" t="s">
        <v>8494</v>
      </c>
      <c r="C215" s="236" t="s">
        <v>8513</v>
      </c>
      <c r="D215" s="237"/>
      <c r="E215" s="358" t="e">
        <f>#REF!-#REF!</f>
        <v>#REF!</v>
      </c>
      <c r="F215" s="78"/>
      <c r="G215" s="161"/>
      <c r="H215" s="161"/>
      <c r="I215" s="161"/>
      <c r="J215" s="238"/>
      <c r="K215" s="317" t="e">
        <f>#REF!-#REF!</f>
        <v>#REF!</v>
      </c>
    </row>
    <row r="216" spans="1:11" s="213" customFormat="1" ht="34.5" thickBot="1" x14ac:dyDescent="0.25">
      <c r="A216" s="335" t="s">
        <v>5377</v>
      </c>
      <c r="B216" s="22" t="s">
        <v>7226</v>
      </c>
      <c r="C216" s="236" t="s">
        <v>8512</v>
      </c>
      <c r="D216" s="237"/>
      <c r="E216" s="358" t="e">
        <f>#REF!-#REF!</f>
        <v>#REF!</v>
      </c>
      <c r="F216" s="78"/>
      <c r="G216" s="161"/>
      <c r="H216" s="161"/>
      <c r="I216" s="161"/>
      <c r="J216" s="238"/>
      <c r="K216" s="317" t="e">
        <f>#REF!-#REF!</f>
        <v>#REF!</v>
      </c>
    </row>
    <row r="217" spans="1:11" s="213" customFormat="1" ht="19.5" customHeight="1" thickBot="1" x14ac:dyDescent="0.25">
      <c r="A217" s="333" t="s">
        <v>1096</v>
      </c>
      <c r="B217" s="22" t="s">
        <v>7227</v>
      </c>
      <c r="C217" s="236" t="s">
        <v>5379</v>
      </c>
      <c r="D217" s="237"/>
      <c r="E217" s="358" t="e">
        <f>#REF!-#REF!</f>
        <v>#REF!</v>
      </c>
      <c r="F217" s="167"/>
      <c r="G217" s="309">
        <f>G218+G219</f>
        <v>1500</v>
      </c>
      <c r="H217" s="309"/>
      <c r="I217" s="309">
        <f>I218+I219</f>
        <v>0</v>
      </c>
      <c r="J217" s="238"/>
      <c r="K217" s="317" t="e">
        <f>#REF!-#REF!</f>
        <v>#REF!</v>
      </c>
    </row>
    <row r="218" spans="1:11" s="213" customFormat="1" ht="19.5" customHeight="1" thickBot="1" x14ac:dyDescent="0.25">
      <c r="A218" s="333" t="s">
        <v>1096</v>
      </c>
      <c r="B218" s="22" t="s">
        <v>7531</v>
      </c>
      <c r="C218" s="236" t="s">
        <v>8514</v>
      </c>
      <c r="D218" s="237"/>
      <c r="E218" s="358" t="e">
        <f>#REF!-#REF!</f>
        <v>#REF!</v>
      </c>
      <c r="F218" s="78"/>
      <c r="G218" s="161"/>
      <c r="H218" s="161"/>
      <c r="I218" s="338"/>
      <c r="J218" s="238"/>
      <c r="K218" s="317" t="e">
        <f>#REF!-#REF!</f>
        <v>#REF!</v>
      </c>
    </row>
    <row r="219" spans="1:11" s="213" customFormat="1" ht="19.5" customHeight="1" thickBot="1" x14ac:dyDescent="0.25">
      <c r="A219" s="333" t="s">
        <v>1096</v>
      </c>
      <c r="B219" s="22" t="s">
        <v>5651</v>
      </c>
      <c r="C219" s="236" t="s">
        <v>1098</v>
      </c>
      <c r="D219" s="237"/>
      <c r="E219" s="358" t="e">
        <f>#REF!-#REF!</f>
        <v>#REF!</v>
      </c>
      <c r="F219" s="78"/>
      <c r="G219" s="161">
        <v>1500</v>
      </c>
      <c r="H219" s="161"/>
      <c r="I219" s="338"/>
      <c r="J219" s="238"/>
      <c r="K219" s="317" t="e">
        <f>#REF!-#REF!</f>
        <v>#REF!</v>
      </c>
    </row>
    <row r="220" spans="1:11" ht="23.25" thickBot="1" x14ac:dyDescent="0.25">
      <c r="A220" s="25" t="s">
        <v>5920</v>
      </c>
      <c r="B220" s="22" t="s">
        <v>5652</v>
      </c>
      <c r="C220" s="27" t="s">
        <v>3672</v>
      </c>
      <c r="D220" s="28" t="e">
        <f>(#REF!+#REF!)-#REF!</f>
        <v>#REF!</v>
      </c>
      <c r="E220" s="358" t="e">
        <f>#REF!-#REF!</f>
        <v>#REF!</v>
      </c>
      <c r="F220" s="76">
        <f>SUM(F221:F224)</f>
        <v>0</v>
      </c>
      <c r="G220" s="28">
        <f>SUM(G221:G224)</f>
        <v>206000</v>
      </c>
      <c r="H220" s="28">
        <f>SUM(H221:H224)</f>
        <v>0</v>
      </c>
      <c r="I220" s="77">
        <f>SUM(I221:I224)</f>
        <v>22304</v>
      </c>
      <c r="J220" s="94" t="e">
        <f>#REF!-#REF!</f>
        <v>#REF!</v>
      </c>
      <c r="K220" s="317" t="e">
        <f>#REF!-#REF!</f>
        <v>#REF!</v>
      </c>
    </row>
    <row r="221" spans="1:11" ht="23.25" thickBot="1" x14ac:dyDescent="0.25">
      <c r="A221" s="25" t="s">
        <v>7210</v>
      </c>
      <c r="B221" s="22" t="s">
        <v>5653</v>
      </c>
      <c r="C221" s="27" t="s">
        <v>1637</v>
      </c>
      <c r="D221" s="28" t="e">
        <f>(#REF!+#REF!)-#REF!</f>
        <v>#REF!</v>
      </c>
      <c r="E221" s="358" t="e">
        <f>#REF!-#REF!</f>
        <v>#REF!</v>
      </c>
      <c r="F221" s="78"/>
      <c r="G221" s="34"/>
      <c r="H221" s="34"/>
      <c r="I221" s="79"/>
      <c r="J221" s="94" t="e">
        <f>#REF!-#REF!</f>
        <v>#REF!</v>
      </c>
      <c r="K221" s="317" t="e">
        <f>#REF!-#REF!</f>
        <v>#REF!</v>
      </c>
    </row>
    <row r="222" spans="1:11" ht="23.25" hidden="1" customHeight="1" thickBot="1" x14ac:dyDescent="0.25">
      <c r="A222" s="25" t="s">
        <v>5050</v>
      </c>
      <c r="B222" s="22" t="s">
        <v>7213</v>
      </c>
      <c r="C222" s="27" t="s">
        <v>4806</v>
      </c>
      <c r="D222" s="28" t="e">
        <f>(#REF!+#REF!)-#REF!</f>
        <v>#REF!</v>
      </c>
      <c r="E222" s="358" t="e">
        <f>#REF!-#REF!</f>
        <v>#REF!</v>
      </c>
      <c r="F222" s="78"/>
      <c r="G222" s="34"/>
      <c r="H222" s="34"/>
      <c r="I222" s="79"/>
      <c r="J222" s="94" t="e">
        <f>#REF!-#REF!</f>
        <v>#REF!</v>
      </c>
      <c r="K222" s="317" t="e">
        <f>#REF!-#REF!</f>
        <v>#REF!</v>
      </c>
    </row>
    <row r="223" spans="1:11" ht="22.5" hidden="1" customHeight="1" thickBot="1" x14ac:dyDescent="0.25">
      <c r="A223" s="25" t="s">
        <v>626</v>
      </c>
      <c r="B223" s="22" t="s">
        <v>7214</v>
      </c>
      <c r="C223" s="27" t="s">
        <v>4807</v>
      </c>
      <c r="D223" s="28" t="e">
        <f>(#REF!+#REF!)-#REF!</f>
        <v>#REF!</v>
      </c>
      <c r="E223" s="358" t="e">
        <f>#REF!-#REF!</f>
        <v>#REF!</v>
      </c>
      <c r="F223" s="78"/>
      <c r="G223" s="34"/>
      <c r="H223" s="34"/>
      <c r="I223" s="79"/>
      <c r="J223" s="94" t="e">
        <f>#REF!-#REF!</f>
        <v>#REF!</v>
      </c>
      <c r="K223" s="317" t="e">
        <f>#REF!-#REF!</f>
        <v>#REF!</v>
      </c>
    </row>
    <row r="224" spans="1:11" s="213" customFormat="1" ht="23.25" thickBot="1" x14ac:dyDescent="0.25">
      <c r="A224" s="131" t="s">
        <v>7432</v>
      </c>
      <c r="B224" s="22" t="s">
        <v>7215</v>
      </c>
      <c r="C224" s="236" t="s">
        <v>791</v>
      </c>
      <c r="D224" s="237" t="e">
        <f>(#REF!+#REF!)-#REF!</f>
        <v>#REF!</v>
      </c>
      <c r="E224" s="237" t="e">
        <f>E226+E227+E228+E229+E225</f>
        <v>#REF!</v>
      </c>
      <c r="F224" s="237">
        <f>F226+F227+F228+F229+F225</f>
        <v>0</v>
      </c>
      <c r="G224" s="237">
        <f>G226+G227+G228+G229+G225</f>
        <v>206000</v>
      </c>
      <c r="H224" s="237">
        <f>H226+H227+H228+H229+H225</f>
        <v>0</v>
      </c>
      <c r="I224" s="237">
        <f>I226+I227+I228+I229+I225</f>
        <v>22304</v>
      </c>
      <c r="J224" s="238" t="e">
        <f>#REF!-#REF!</f>
        <v>#REF!</v>
      </c>
      <c r="K224" s="317" t="e">
        <f>#REF!-#REF!</f>
        <v>#REF!</v>
      </c>
    </row>
    <row r="225" spans="1:11" s="213" customFormat="1" ht="57" thickBot="1" x14ac:dyDescent="0.25">
      <c r="A225" s="387" t="s">
        <v>8931</v>
      </c>
      <c r="B225" s="22"/>
      <c r="C225" s="236" t="s">
        <v>8930</v>
      </c>
      <c r="D225" s="237"/>
      <c r="E225" s="358"/>
      <c r="F225" s="34"/>
      <c r="G225" s="34"/>
      <c r="H225" s="34"/>
      <c r="I225" s="34"/>
      <c r="J225" s="238"/>
      <c r="K225" s="317"/>
    </row>
    <row r="226" spans="1:11" s="213" customFormat="1" ht="23.25" thickBot="1" x14ac:dyDescent="0.25">
      <c r="A226" s="336" t="s">
        <v>6011</v>
      </c>
      <c r="B226" s="22" t="s">
        <v>7216</v>
      </c>
      <c r="C226" s="236" t="s">
        <v>6015</v>
      </c>
      <c r="D226" s="237"/>
      <c r="E226" s="358" t="e">
        <f>#REF!-#REF!</f>
        <v>#REF!</v>
      </c>
      <c r="F226" s="78"/>
      <c r="G226" s="161">
        <v>110000</v>
      </c>
      <c r="H226" s="34"/>
      <c r="I226" s="79">
        <v>7100</v>
      </c>
      <c r="J226" s="238"/>
      <c r="K226" s="317" t="e">
        <f>#REF!-#REF!</f>
        <v>#REF!</v>
      </c>
    </row>
    <row r="227" spans="1:11" s="213" customFormat="1" ht="23.25" thickBot="1" x14ac:dyDescent="0.25">
      <c r="A227" s="336" t="s">
        <v>6012</v>
      </c>
      <c r="B227" s="22" t="s">
        <v>7739</v>
      </c>
      <c r="C227" s="236" t="s">
        <v>3463</v>
      </c>
      <c r="D227" s="237"/>
      <c r="E227" s="358" t="e">
        <f>#REF!-#REF!</f>
        <v>#REF!</v>
      </c>
      <c r="F227" s="78"/>
      <c r="G227" s="161"/>
      <c r="H227" s="34"/>
      <c r="I227" s="79"/>
      <c r="J227" s="238"/>
      <c r="K227" s="317" t="e">
        <f>#REF!-#REF!</f>
        <v>#REF!</v>
      </c>
    </row>
    <row r="228" spans="1:11" s="213" customFormat="1" ht="18.75" customHeight="1" thickBot="1" x14ac:dyDescent="0.25">
      <c r="A228" s="337" t="s">
        <v>6013</v>
      </c>
      <c r="B228" s="22" t="s">
        <v>7740</v>
      </c>
      <c r="C228" s="236" t="s">
        <v>3464</v>
      </c>
      <c r="D228" s="237"/>
      <c r="E228" s="358" t="e">
        <f>#REF!-#REF!</f>
        <v>#REF!</v>
      </c>
      <c r="F228" s="78"/>
      <c r="G228" s="161">
        <v>96000</v>
      </c>
      <c r="H228" s="34"/>
      <c r="I228" s="79">
        <v>15204</v>
      </c>
      <c r="J228" s="238"/>
      <c r="K228" s="317" t="e">
        <f>#REF!-#REF!</f>
        <v>#REF!</v>
      </c>
    </row>
    <row r="229" spans="1:11" s="213" customFormat="1" ht="34.5" hidden="1" customHeight="1" thickBot="1" x14ac:dyDescent="0.25">
      <c r="A229" s="337" t="s">
        <v>6014</v>
      </c>
      <c r="B229" s="22" t="s">
        <v>7741</v>
      </c>
      <c r="C229" s="236" t="s">
        <v>3465</v>
      </c>
      <c r="D229" s="237"/>
      <c r="E229" s="358" t="e">
        <f>#REF!-#REF!</f>
        <v>#REF!</v>
      </c>
      <c r="F229" s="331"/>
      <c r="G229" s="334"/>
      <c r="H229" s="237"/>
      <c r="I229" s="332"/>
      <c r="J229" s="238"/>
      <c r="K229" s="317" t="e">
        <f>#REF!-#REF!</f>
        <v>#REF!</v>
      </c>
    </row>
    <row r="230" spans="1:11" ht="12" hidden="1" customHeight="1" thickBot="1" x14ac:dyDescent="0.25">
      <c r="A230" s="25" t="s">
        <v>3930</v>
      </c>
      <c r="B230" s="22" t="s">
        <v>4826</v>
      </c>
      <c r="C230" s="27" t="s">
        <v>4832</v>
      </c>
      <c r="D230" s="28" t="e">
        <f>(#REF!+#REF!)-#REF!</f>
        <v>#REF!</v>
      </c>
      <c r="E230" s="358" t="e">
        <f>#REF!-#REF!</f>
        <v>#REF!</v>
      </c>
      <c r="F230" s="76"/>
      <c r="G230" s="28"/>
      <c r="H230" s="28"/>
      <c r="I230" s="77"/>
      <c r="J230" s="94" t="e">
        <f>#REF!-#REF!</f>
        <v>#REF!</v>
      </c>
      <c r="K230" s="317" t="e">
        <f>#REF!-#REF!</f>
        <v>#REF!</v>
      </c>
    </row>
    <row r="231" spans="1:11" ht="23.25" hidden="1" customHeight="1" thickBot="1" x14ac:dyDescent="0.25">
      <c r="A231" s="25" t="s">
        <v>6845</v>
      </c>
      <c r="B231" s="22" t="s">
        <v>4827</v>
      </c>
      <c r="C231" s="27" t="s">
        <v>3298</v>
      </c>
      <c r="D231" s="28" t="e">
        <f>(#REF!+#REF!)-#REF!</f>
        <v>#REF!</v>
      </c>
      <c r="E231" s="358" t="e">
        <f>#REF!-#REF!</f>
        <v>#REF!</v>
      </c>
      <c r="F231" s="76"/>
      <c r="G231" s="28"/>
      <c r="H231" s="28"/>
      <c r="I231" s="77"/>
      <c r="J231" s="94" t="e">
        <f>#REF!-#REF!</f>
        <v>#REF!</v>
      </c>
      <c r="K231" s="317" t="e">
        <f>#REF!-#REF!</f>
        <v>#REF!</v>
      </c>
    </row>
    <row r="232" spans="1:11" ht="11.25" hidden="1" customHeight="1" thickBot="1" x14ac:dyDescent="0.25">
      <c r="A232" s="25" t="s">
        <v>3299</v>
      </c>
      <c r="B232" s="22" t="s">
        <v>4304</v>
      </c>
      <c r="C232" s="27" t="s">
        <v>3300</v>
      </c>
      <c r="D232" s="28" t="e">
        <f>(#REF!+#REF!)-#REF!</f>
        <v>#REF!</v>
      </c>
      <c r="E232" s="358" t="e">
        <f>#REF!-#REF!</f>
        <v>#REF!</v>
      </c>
      <c r="F232" s="76"/>
      <c r="G232" s="28"/>
      <c r="H232" s="28"/>
      <c r="I232" s="77"/>
      <c r="J232" s="94" t="e">
        <f>#REF!-#REF!</f>
        <v>#REF!</v>
      </c>
      <c r="K232" s="317" t="e">
        <f>#REF!-#REF!</f>
        <v>#REF!</v>
      </c>
    </row>
    <row r="233" spans="1:11" ht="12" hidden="1" customHeight="1" thickBot="1" x14ac:dyDescent="0.25">
      <c r="A233" s="25" t="s">
        <v>5608</v>
      </c>
      <c r="B233" s="22" t="s">
        <v>5957</v>
      </c>
      <c r="C233" s="27" t="s">
        <v>1336</v>
      </c>
      <c r="D233" s="28" t="e">
        <f>(#REF!+#REF!)-#REF!</f>
        <v>#REF!</v>
      </c>
      <c r="E233" s="358" t="e">
        <f>#REF!-#REF!</f>
        <v>#REF!</v>
      </c>
      <c r="F233" s="76"/>
      <c r="G233" s="28"/>
      <c r="H233" s="28"/>
      <c r="I233" s="77"/>
      <c r="J233" s="94" t="e">
        <f>#REF!-#REF!</f>
        <v>#REF!</v>
      </c>
      <c r="K233" s="317" t="e">
        <f>#REF!-#REF!</f>
        <v>#REF!</v>
      </c>
    </row>
    <row r="234" spans="1:11" ht="22.5" hidden="1" customHeight="1" thickBot="1" x14ac:dyDescent="0.25">
      <c r="A234" s="25" t="s">
        <v>5760</v>
      </c>
      <c r="B234" s="22" t="s">
        <v>5213</v>
      </c>
      <c r="C234" s="27" t="s">
        <v>926</v>
      </c>
      <c r="D234" s="28" t="e">
        <f>(#REF!+#REF!)-#REF!</f>
        <v>#REF!</v>
      </c>
      <c r="E234" s="358" t="e">
        <f>#REF!-#REF!</f>
        <v>#REF!</v>
      </c>
      <c r="F234" s="76"/>
      <c r="G234" s="28"/>
      <c r="H234" s="28"/>
      <c r="I234" s="77"/>
      <c r="J234" s="94" t="e">
        <f>#REF!-#REF!</f>
        <v>#REF!</v>
      </c>
      <c r="K234" s="317" t="e">
        <f>#REF!-#REF!</f>
        <v>#REF!</v>
      </c>
    </row>
    <row r="235" spans="1:11" ht="12" hidden="1" customHeight="1" thickBot="1" x14ac:dyDescent="0.25">
      <c r="A235" s="25" t="s">
        <v>7430</v>
      </c>
      <c r="B235" s="22" t="s">
        <v>1051</v>
      </c>
      <c r="C235" s="27" t="s">
        <v>2754</v>
      </c>
      <c r="D235" s="28" t="e">
        <f>(#REF!+#REF!)-#REF!</f>
        <v>#REF!</v>
      </c>
      <c r="E235" s="358" t="e">
        <f>#REF!-#REF!</f>
        <v>#REF!</v>
      </c>
      <c r="F235" s="76"/>
      <c r="G235" s="28"/>
      <c r="H235" s="28"/>
      <c r="I235" s="77"/>
      <c r="J235" s="94" t="e">
        <f>#REF!-#REF!</f>
        <v>#REF!</v>
      </c>
      <c r="K235" s="317" t="e">
        <f>#REF!-#REF!</f>
        <v>#REF!</v>
      </c>
    </row>
    <row r="236" spans="1:11" ht="11.25" hidden="1" customHeight="1" thickBot="1" x14ac:dyDescent="0.25">
      <c r="A236" s="25" t="s">
        <v>7308</v>
      </c>
      <c r="B236" s="22" t="s">
        <v>1052</v>
      </c>
      <c r="C236" s="27" t="s">
        <v>6367</v>
      </c>
      <c r="D236" s="28" t="e">
        <f>(#REF!+#REF!)-#REF!</f>
        <v>#REF!</v>
      </c>
      <c r="E236" s="358" t="e">
        <f>#REF!-#REF!</f>
        <v>#REF!</v>
      </c>
      <c r="F236" s="76"/>
      <c r="G236" s="28"/>
      <c r="H236" s="28"/>
      <c r="I236" s="77"/>
      <c r="J236" s="94" t="e">
        <f>#REF!-#REF!</f>
        <v>#REF!</v>
      </c>
      <c r="K236" s="317" t="e">
        <f>#REF!-#REF!</f>
        <v>#REF!</v>
      </c>
    </row>
    <row r="237" spans="1:11" ht="12" hidden="1" customHeight="1" thickBot="1" x14ac:dyDescent="0.25">
      <c r="A237" s="25" t="s">
        <v>951</v>
      </c>
      <c r="B237" s="22" t="s">
        <v>1053</v>
      </c>
      <c r="C237" s="27" t="s">
        <v>8455</v>
      </c>
      <c r="D237" s="28" t="e">
        <f>(#REF!+#REF!)-#REF!</f>
        <v>#REF!</v>
      </c>
      <c r="E237" s="358" t="e">
        <f>#REF!-#REF!</f>
        <v>#REF!</v>
      </c>
      <c r="F237" s="76"/>
      <c r="G237" s="28"/>
      <c r="H237" s="28"/>
      <c r="I237" s="77"/>
      <c r="J237" s="94" t="e">
        <f>#REF!-#REF!</f>
        <v>#REF!</v>
      </c>
      <c r="K237" s="317" t="e">
        <f>#REF!-#REF!</f>
        <v>#REF!</v>
      </c>
    </row>
    <row r="238" spans="1:11" ht="11.25" hidden="1" customHeight="1" thickBot="1" x14ac:dyDescent="0.25">
      <c r="A238" s="25" t="s">
        <v>1990</v>
      </c>
      <c r="B238" s="22" t="s">
        <v>1316</v>
      </c>
      <c r="C238" s="27" t="s">
        <v>5190</v>
      </c>
      <c r="D238" s="28" t="e">
        <f>(#REF!+#REF!)-#REF!</f>
        <v>#REF!</v>
      </c>
      <c r="E238" s="358" t="e">
        <f>#REF!-#REF!</f>
        <v>#REF!</v>
      </c>
      <c r="F238" s="76"/>
      <c r="G238" s="28"/>
      <c r="H238" s="28"/>
      <c r="I238" s="77"/>
      <c r="J238" s="94" t="e">
        <f>#REF!-#REF!</f>
        <v>#REF!</v>
      </c>
      <c r="K238" s="317" t="e">
        <f>#REF!-#REF!</f>
        <v>#REF!</v>
      </c>
    </row>
    <row r="239" spans="1:11" ht="12" hidden="1" customHeight="1" thickBot="1" x14ac:dyDescent="0.25">
      <c r="A239" s="25" t="s">
        <v>7631</v>
      </c>
      <c r="B239" s="22" t="s">
        <v>3890</v>
      </c>
      <c r="C239" s="27" t="s">
        <v>2087</v>
      </c>
      <c r="D239" s="28" t="e">
        <f>(#REF!+#REF!)-#REF!</f>
        <v>#REF!</v>
      </c>
      <c r="E239" s="358" t="e">
        <f>#REF!-#REF!</f>
        <v>#REF!</v>
      </c>
      <c r="F239" s="76"/>
      <c r="G239" s="28"/>
      <c r="H239" s="28"/>
      <c r="I239" s="77"/>
      <c r="J239" s="94" t="e">
        <f>#REF!-#REF!</f>
        <v>#REF!</v>
      </c>
      <c r="K239" s="317" t="e">
        <f>#REF!-#REF!</f>
        <v>#REF!</v>
      </c>
    </row>
    <row r="240" spans="1:11" ht="11.25" hidden="1" customHeight="1" thickBot="1" x14ac:dyDescent="0.25">
      <c r="A240" s="25" t="s">
        <v>550</v>
      </c>
      <c r="B240" s="22" t="s">
        <v>4322</v>
      </c>
      <c r="C240" s="27" t="s">
        <v>2468</v>
      </c>
      <c r="D240" s="28" t="e">
        <f>(#REF!+#REF!)-#REF!</f>
        <v>#REF!</v>
      </c>
      <c r="E240" s="358" t="e">
        <f>#REF!-#REF!</f>
        <v>#REF!</v>
      </c>
      <c r="F240" s="76"/>
      <c r="G240" s="28"/>
      <c r="H240" s="28"/>
      <c r="I240" s="77"/>
      <c r="J240" s="94" t="e">
        <f>#REF!-#REF!</f>
        <v>#REF!</v>
      </c>
      <c r="K240" s="317" t="e">
        <f>#REF!-#REF!</f>
        <v>#REF!</v>
      </c>
    </row>
    <row r="241" spans="1:11" ht="12" hidden="1" customHeight="1" thickBot="1" x14ac:dyDescent="0.25">
      <c r="A241" s="25" t="s">
        <v>2752</v>
      </c>
      <c r="B241" s="22" t="s">
        <v>4323</v>
      </c>
      <c r="C241" s="27" t="s">
        <v>7716</v>
      </c>
      <c r="D241" s="28" t="e">
        <f>(#REF!+#REF!)-#REF!</f>
        <v>#REF!</v>
      </c>
      <c r="E241" s="358" t="e">
        <f>#REF!-#REF!</f>
        <v>#REF!</v>
      </c>
      <c r="F241" s="76"/>
      <c r="G241" s="28"/>
      <c r="H241" s="28"/>
      <c r="I241" s="77"/>
      <c r="J241" s="94" t="e">
        <f>#REF!-#REF!</f>
        <v>#REF!</v>
      </c>
      <c r="K241" s="317" t="e">
        <f>#REF!-#REF!</f>
        <v>#REF!</v>
      </c>
    </row>
    <row r="242" spans="1:11" ht="11.25" hidden="1" customHeight="1" thickBot="1" x14ac:dyDescent="0.25">
      <c r="A242" s="25" t="s">
        <v>2296</v>
      </c>
      <c r="B242" s="22" t="s">
        <v>5116</v>
      </c>
      <c r="C242" s="27" t="s">
        <v>7969</v>
      </c>
      <c r="D242" s="28" t="e">
        <f>(#REF!+#REF!)-#REF!</f>
        <v>#REF!</v>
      </c>
      <c r="E242" s="358" t="e">
        <f>#REF!-#REF!</f>
        <v>#REF!</v>
      </c>
      <c r="F242" s="76"/>
      <c r="G242" s="28"/>
      <c r="H242" s="28"/>
      <c r="I242" s="77"/>
      <c r="J242" s="94" t="e">
        <f>#REF!-#REF!</f>
        <v>#REF!</v>
      </c>
      <c r="K242" s="317" t="e">
        <f>#REF!-#REF!</f>
        <v>#REF!</v>
      </c>
    </row>
    <row r="243" spans="1:11" ht="12" hidden="1" customHeight="1" thickBot="1" x14ac:dyDescent="0.25">
      <c r="A243" s="25" t="s">
        <v>8501</v>
      </c>
      <c r="B243" s="22" t="s">
        <v>1630</v>
      </c>
      <c r="C243" s="27" t="s">
        <v>4685</v>
      </c>
      <c r="D243" s="28" t="e">
        <f>(#REF!+#REF!)-#REF!</f>
        <v>#REF!</v>
      </c>
      <c r="E243" s="358" t="e">
        <f>#REF!-#REF!</f>
        <v>#REF!</v>
      </c>
      <c r="F243" s="76"/>
      <c r="G243" s="28"/>
      <c r="H243" s="28"/>
      <c r="I243" s="77"/>
      <c r="J243" s="94" t="e">
        <f>#REF!-#REF!</f>
        <v>#REF!</v>
      </c>
      <c r="K243" s="317" t="e">
        <f>#REF!-#REF!</f>
        <v>#REF!</v>
      </c>
    </row>
    <row r="244" spans="1:11" ht="11.25" hidden="1" customHeight="1" thickBot="1" x14ac:dyDescent="0.25">
      <c r="A244" s="25" t="s">
        <v>2995</v>
      </c>
      <c r="B244" s="22" t="s">
        <v>6025</v>
      </c>
      <c r="C244" s="27" t="s">
        <v>4815</v>
      </c>
      <c r="D244" s="28" t="e">
        <f>(#REF!+#REF!)-#REF!</f>
        <v>#REF!</v>
      </c>
      <c r="E244" s="358" t="e">
        <f>#REF!-#REF!</f>
        <v>#REF!</v>
      </c>
      <c r="F244" s="76"/>
      <c r="G244" s="28"/>
      <c r="H244" s="28"/>
      <c r="I244" s="77"/>
      <c r="J244" s="94" t="e">
        <f>#REF!-#REF!</f>
        <v>#REF!</v>
      </c>
      <c r="K244" s="317" t="e">
        <f>#REF!-#REF!</f>
        <v>#REF!</v>
      </c>
    </row>
    <row r="245" spans="1:11" ht="23.25" hidden="1" customHeight="1" thickBot="1" x14ac:dyDescent="0.25">
      <c r="A245" s="25" t="s">
        <v>3639</v>
      </c>
      <c r="B245" s="22" t="s">
        <v>6026</v>
      </c>
      <c r="C245" s="27" t="s">
        <v>7639</v>
      </c>
      <c r="D245" s="28" t="e">
        <f>(#REF!+#REF!)-#REF!</f>
        <v>#REF!</v>
      </c>
      <c r="E245" s="358" t="e">
        <f>#REF!-#REF!</f>
        <v>#REF!</v>
      </c>
      <c r="F245" s="76"/>
      <c r="G245" s="28"/>
      <c r="H245" s="28"/>
      <c r="I245" s="77"/>
      <c r="J245" s="94" t="e">
        <f>#REF!-#REF!</f>
        <v>#REF!</v>
      </c>
      <c r="K245" s="317" t="e">
        <f>#REF!-#REF!</f>
        <v>#REF!</v>
      </c>
    </row>
    <row r="246" spans="1:11" ht="11.25" hidden="1" customHeight="1" thickBot="1" x14ac:dyDescent="0.25">
      <c r="A246" s="25" t="s">
        <v>552</v>
      </c>
      <c r="B246" s="22" t="s">
        <v>6027</v>
      </c>
      <c r="C246" s="27" t="s">
        <v>6821</v>
      </c>
      <c r="D246" s="28" t="e">
        <f>(#REF!+#REF!)-#REF!</f>
        <v>#REF!</v>
      </c>
      <c r="E246" s="358" t="e">
        <f>#REF!-#REF!</f>
        <v>#REF!</v>
      </c>
      <c r="F246" s="76"/>
      <c r="G246" s="28"/>
      <c r="H246" s="28"/>
      <c r="I246" s="77"/>
      <c r="J246" s="94" t="e">
        <f>#REF!-#REF!</f>
        <v>#REF!</v>
      </c>
      <c r="K246" s="317" t="e">
        <f>#REF!-#REF!</f>
        <v>#REF!</v>
      </c>
    </row>
    <row r="247" spans="1:11" ht="12" hidden="1" customHeight="1" thickBot="1" x14ac:dyDescent="0.25">
      <c r="A247" s="25" t="s">
        <v>5659</v>
      </c>
      <c r="B247" s="22" t="s">
        <v>6028</v>
      </c>
      <c r="C247" s="27" t="s">
        <v>7642</v>
      </c>
      <c r="D247" s="28" t="e">
        <f>(#REF!+#REF!)-#REF!</f>
        <v>#REF!</v>
      </c>
      <c r="E247" s="358" t="e">
        <f>#REF!-#REF!</f>
        <v>#REF!</v>
      </c>
      <c r="F247" s="76"/>
      <c r="G247" s="28"/>
      <c r="H247" s="28"/>
      <c r="I247" s="77"/>
      <c r="J247" s="94" t="e">
        <f>#REF!-#REF!</f>
        <v>#REF!</v>
      </c>
      <c r="K247" s="317" t="e">
        <f>#REF!-#REF!</f>
        <v>#REF!</v>
      </c>
    </row>
    <row r="248" spans="1:11" ht="11.25" hidden="1" customHeight="1" thickBot="1" x14ac:dyDescent="0.25">
      <c r="A248" s="25" t="s">
        <v>4340</v>
      </c>
      <c r="B248" s="22" t="s">
        <v>6029</v>
      </c>
      <c r="C248" s="27" t="s">
        <v>2136</v>
      </c>
      <c r="D248" s="28" t="e">
        <f>(#REF!+#REF!)-#REF!</f>
        <v>#REF!</v>
      </c>
      <c r="E248" s="358" t="e">
        <f>#REF!-#REF!</f>
        <v>#REF!</v>
      </c>
      <c r="F248" s="76"/>
      <c r="G248" s="28"/>
      <c r="H248" s="28"/>
      <c r="I248" s="77"/>
      <c r="J248" s="94" t="e">
        <f>#REF!-#REF!</f>
        <v>#REF!</v>
      </c>
      <c r="K248" s="317" t="e">
        <f>#REF!-#REF!</f>
        <v>#REF!</v>
      </c>
    </row>
    <row r="249" spans="1:11" ht="23.25" hidden="1" customHeight="1" thickBot="1" x14ac:dyDescent="0.25">
      <c r="A249" s="25" t="s">
        <v>881</v>
      </c>
      <c r="B249" s="22" t="s">
        <v>2499</v>
      </c>
      <c r="C249" s="27" t="s">
        <v>2137</v>
      </c>
      <c r="D249" s="28" t="e">
        <f>(#REF!+#REF!)-#REF!</f>
        <v>#REF!</v>
      </c>
      <c r="E249" s="358" t="e">
        <f>#REF!-#REF!</f>
        <v>#REF!</v>
      </c>
      <c r="F249" s="76"/>
      <c r="G249" s="28"/>
      <c r="H249" s="28"/>
      <c r="I249" s="77"/>
      <c r="J249" s="94" t="e">
        <f>#REF!-#REF!</f>
        <v>#REF!</v>
      </c>
      <c r="K249" s="317" t="e">
        <f>#REF!-#REF!</f>
        <v>#REF!</v>
      </c>
    </row>
    <row r="250" spans="1:11" ht="33.75" hidden="1" customHeight="1" thickBot="1" x14ac:dyDescent="0.25">
      <c r="A250" s="25" t="s">
        <v>8427</v>
      </c>
      <c r="B250" s="22" t="s">
        <v>2500</v>
      </c>
      <c r="C250" s="27" t="s">
        <v>4145</v>
      </c>
      <c r="D250" s="28" t="e">
        <f>(#REF!+#REF!)-#REF!</f>
        <v>#REF!</v>
      </c>
      <c r="E250" s="358" t="e">
        <f>#REF!-#REF!</f>
        <v>#REF!</v>
      </c>
      <c r="F250" s="76"/>
      <c r="G250" s="28"/>
      <c r="H250" s="28"/>
      <c r="I250" s="77"/>
      <c r="J250" s="94" t="e">
        <f>#REF!-#REF!</f>
        <v>#REF!</v>
      </c>
      <c r="K250" s="317" t="e">
        <f>#REF!-#REF!</f>
        <v>#REF!</v>
      </c>
    </row>
    <row r="251" spans="1:11" ht="12" hidden="1" customHeight="1" thickBot="1" x14ac:dyDescent="0.25">
      <c r="A251" s="25" t="s">
        <v>7453</v>
      </c>
      <c r="B251" s="22" t="s">
        <v>2501</v>
      </c>
      <c r="C251" s="27" t="s">
        <v>4146</v>
      </c>
      <c r="D251" s="28" t="e">
        <f>(#REF!+#REF!)-#REF!</f>
        <v>#REF!</v>
      </c>
      <c r="E251" s="358" t="e">
        <f>#REF!-#REF!</f>
        <v>#REF!</v>
      </c>
      <c r="F251" s="76"/>
      <c r="G251" s="28"/>
      <c r="H251" s="28"/>
      <c r="I251" s="77"/>
      <c r="J251" s="94" t="e">
        <f>#REF!-#REF!</f>
        <v>#REF!</v>
      </c>
      <c r="K251" s="317" t="e">
        <f>#REF!-#REF!</f>
        <v>#REF!</v>
      </c>
    </row>
    <row r="252" spans="1:11" ht="22.5" hidden="1" customHeight="1" thickBot="1" x14ac:dyDescent="0.25">
      <c r="A252" s="25" t="s">
        <v>8490</v>
      </c>
      <c r="B252" s="22" t="s">
        <v>2502</v>
      </c>
      <c r="C252" s="27" t="s">
        <v>3191</v>
      </c>
      <c r="D252" s="28" t="e">
        <f>(#REF!+#REF!)-#REF!</f>
        <v>#REF!</v>
      </c>
      <c r="E252" s="358" t="e">
        <f>#REF!-#REF!</f>
        <v>#REF!</v>
      </c>
      <c r="F252" s="76"/>
      <c r="G252" s="28"/>
      <c r="H252" s="28"/>
      <c r="I252" s="77"/>
      <c r="J252" s="94" t="e">
        <f>#REF!-#REF!</f>
        <v>#REF!</v>
      </c>
      <c r="K252" s="317" t="e">
        <f>#REF!-#REF!</f>
        <v>#REF!</v>
      </c>
    </row>
    <row r="253" spans="1:11" ht="23.25" hidden="1" customHeight="1" thickBot="1" x14ac:dyDescent="0.25">
      <c r="A253" s="25" t="s">
        <v>1057</v>
      </c>
      <c r="B253" s="22" t="s">
        <v>2671</v>
      </c>
      <c r="C253" s="27" t="s">
        <v>8431</v>
      </c>
      <c r="D253" s="28" t="e">
        <f>(#REF!+#REF!)-#REF!</f>
        <v>#REF!</v>
      </c>
      <c r="E253" s="358" t="e">
        <f>#REF!-#REF!</f>
        <v>#REF!</v>
      </c>
      <c r="F253" s="76"/>
      <c r="G253" s="28"/>
      <c r="H253" s="28"/>
      <c r="I253" s="77"/>
      <c r="J253" s="94" t="e">
        <f>#REF!-#REF!</f>
        <v>#REF!</v>
      </c>
      <c r="K253" s="317" t="e">
        <f>#REF!-#REF!</f>
        <v>#REF!</v>
      </c>
    </row>
    <row r="254" spans="1:11" ht="11.25" hidden="1" customHeight="1" thickBot="1" x14ac:dyDescent="0.25">
      <c r="A254" s="25" t="s">
        <v>1761</v>
      </c>
      <c r="B254" s="22" t="s">
        <v>6167</v>
      </c>
      <c r="C254" s="27" t="s">
        <v>4168</v>
      </c>
      <c r="D254" s="28" t="e">
        <f>(#REF!+#REF!)-#REF!</f>
        <v>#REF!</v>
      </c>
      <c r="E254" s="358" t="e">
        <f>#REF!-#REF!</f>
        <v>#REF!</v>
      </c>
      <c r="F254" s="76"/>
      <c r="G254" s="28"/>
      <c r="H254" s="28"/>
      <c r="I254" s="77"/>
      <c r="J254" s="94" t="e">
        <f>#REF!-#REF!</f>
        <v>#REF!</v>
      </c>
      <c r="K254" s="317" t="e">
        <f>#REF!-#REF!</f>
        <v>#REF!</v>
      </c>
    </row>
    <row r="255" spans="1:11" ht="12" hidden="1" customHeight="1" thickBot="1" x14ac:dyDescent="0.25">
      <c r="A255" s="25" t="s">
        <v>8998</v>
      </c>
      <c r="B255" s="22" t="s">
        <v>875</v>
      </c>
      <c r="C255" s="27" t="s">
        <v>907</v>
      </c>
      <c r="D255" s="28" t="e">
        <f>(#REF!+#REF!)-#REF!</f>
        <v>#REF!</v>
      </c>
      <c r="E255" s="358" t="e">
        <f>#REF!-#REF!</f>
        <v>#REF!</v>
      </c>
      <c r="F255" s="76"/>
      <c r="G255" s="28"/>
      <c r="H255" s="28"/>
      <c r="I255" s="77"/>
      <c r="J255" s="94" t="e">
        <f>#REF!-#REF!</f>
        <v>#REF!</v>
      </c>
      <c r="K255" s="317" t="e">
        <f>#REF!-#REF!</f>
        <v>#REF!</v>
      </c>
    </row>
    <row r="256" spans="1:11" ht="33.75" hidden="1" customHeight="1" thickBot="1" x14ac:dyDescent="0.25">
      <c r="A256" s="25" t="s">
        <v>1668</v>
      </c>
      <c r="B256" s="22" t="s">
        <v>876</v>
      </c>
      <c r="C256" s="27" t="s">
        <v>6778</v>
      </c>
      <c r="D256" s="28" t="e">
        <f>(#REF!+#REF!)-#REF!</f>
        <v>#REF!</v>
      </c>
      <c r="E256" s="358" t="e">
        <f>#REF!-#REF!</f>
        <v>#REF!</v>
      </c>
      <c r="F256" s="76"/>
      <c r="G256" s="28"/>
      <c r="H256" s="28"/>
      <c r="I256" s="77"/>
      <c r="J256" s="94" t="e">
        <f>#REF!-#REF!</f>
        <v>#REF!</v>
      </c>
      <c r="K256" s="317" t="e">
        <f>#REF!-#REF!</f>
        <v>#REF!</v>
      </c>
    </row>
    <row r="257" spans="1:11" ht="12" hidden="1" customHeight="1" thickBot="1" x14ac:dyDescent="0.25">
      <c r="A257" s="25" t="s">
        <v>54</v>
      </c>
      <c r="B257" s="22" t="s">
        <v>877</v>
      </c>
      <c r="C257" s="27" t="s">
        <v>3912</v>
      </c>
      <c r="D257" s="28" t="e">
        <f>(#REF!+#REF!)-#REF!</f>
        <v>#REF!</v>
      </c>
      <c r="E257" s="358" t="e">
        <f>#REF!-#REF!</f>
        <v>#REF!</v>
      </c>
      <c r="F257" s="76"/>
      <c r="G257" s="28"/>
      <c r="H257" s="28"/>
      <c r="I257" s="77"/>
      <c r="J257" s="94" t="e">
        <f>#REF!-#REF!</f>
        <v>#REF!</v>
      </c>
      <c r="K257" s="317" t="e">
        <f>#REF!-#REF!</f>
        <v>#REF!</v>
      </c>
    </row>
    <row r="258" spans="1:11" ht="33.75" hidden="1" customHeight="1" thickBot="1" x14ac:dyDescent="0.25">
      <c r="A258" s="25" t="s">
        <v>7064</v>
      </c>
      <c r="B258" s="22" t="s">
        <v>543</v>
      </c>
      <c r="C258" s="27" t="s">
        <v>8524</v>
      </c>
      <c r="D258" s="28" t="e">
        <f>(#REF!+#REF!)-#REF!</f>
        <v>#REF!</v>
      </c>
      <c r="E258" s="358" t="e">
        <f>#REF!-#REF!</f>
        <v>#REF!</v>
      </c>
      <c r="F258" s="76"/>
      <c r="G258" s="28"/>
      <c r="H258" s="28"/>
      <c r="I258" s="77"/>
      <c r="J258" s="94" t="e">
        <f>#REF!-#REF!</f>
        <v>#REF!</v>
      </c>
      <c r="K258" s="317" t="e">
        <f>#REF!-#REF!</f>
        <v>#REF!</v>
      </c>
    </row>
    <row r="259" spans="1:11" ht="12" hidden="1" customHeight="1" thickBot="1" x14ac:dyDescent="0.25">
      <c r="A259" s="25" t="s">
        <v>6521</v>
      </c>
      <c r="B259" s="22" t="s">
        <v>544</v>
      </c>
      <c r="C259" s="27" t="s">
        <v>5029</v>
      </c>
      <c r="D259" s="28" t="e">
        <f>(#REF!+#REF!)-#REF!</f>
        <v>#REF!</v>
      </c>
      <c r="E259" s="358" t="e">
        <f>#REF!-#REF!</f>
        <v>#REF!</v>
      </c>
      <c r="F259" s="76"/>
      <c r="G259" s="28"/>
      <c r="H259" s="28"/>
      <c r="I259" s="77"/>
      <c r="J259" s="94" t="e">
        <f>#REF!-#REF!</f>
        <v>#REF!</v>
      </c>
      <c r="K259" s="317" t="e">
        <f>#REF!-#REF!</f>
        <v>#REF!</v>
      </c>
    </row>
    <row r="260" spans="1:11" ht="11.25" hidden="1" customHeight="1" thickBot="1" x14ac:dyDescent="0.25">
      <c r="A260" s="25" t="s">
        <v>5920</v>
      </c>
      <c r="B260" s="22" t="s">
        <v>545</v>
      </c>
      <c r="C260" s="27" t="s">
        <v>3654</v>
      </c>
      <c r="D260" s="28" t="e">
        <f>(#REF!+#REF!)-#REF!</f>
        <v>#REF!</v>
      </c>
      <c r="E260" s="358" t="e">
        <f>#REF!-#REF!</f>
        <v>#REF!</v>
      </c>
      <c r="F260" s="76"/>
      <c r="G260" s="28"/>
      <c r="H260" s="28"/>
      <c r="I260" s="77"/>
      <c r="J260" s="94" t="e">
        <f>#REF!-#REF!</f>
        <v>#REF!</v>
      </c>
      <c r="K260" s="317" t="e">
        <f>#REF!-#REF!</f>
        <v>#REF!</v>
      </c>
    </row>
    <row r="261" spans="1:11" ht="12" hidden="1" customHeight="1" thickBot="1" x14ac:dyDescent="0.25">
      <c r="A261" s="25" t="s">
        <v>7210</v>
      </c>
      <c r="B261" s="22" t="s">
        <v>5752</v>
      </c>
      <c r="C261" s="27" t="s">
        <v>532</v>
      </c>
      <c r="D261" s="28" t="e">
        <f>(#REF!+#REF!)-#REF!</f>
        <v>#REF!</v>
      </c>
      <c r="E261" s="358" t="e">
        <f>#REF!-#REF!</f>
        <v>#REF!</v>
      </c>
      <c r="F261" s="76"/>
      <c r="G261" s="28"/>
      <c r="H261" s="28"/>
      <c r="I261" s="77"/>
      <c r="J261" s="94" t="e">
        <f>#REF!-#REF!</f>
        <v>#REF!</v>
      </c>
      <c r="K261" s="317" t="e">
        <f>#REF!-#REF!</f>
        <v>#REF!</v>
      </c>
    </row>
    <row r="262" spans="1:11" ht="22.5" hidden="1" customHeight="1" thickBot="1" x14ac:dyDescent="0.25">
      <c r="A262" s="25" t="s">
        <v>5050</v>
      </c>
      <c r="B262" s="22" t="s">
        <v>5753</v>
      </c>
      <c r="C262" s="27" t="s">
        <v>3536</v>
      </c>
      <c r="D262" s="28" t="e">
        <f>(#REF!+#REF!)-#REF!</f>
        <v>#REF!</v>
      </c>
      <c r="E262" s="358" t="e">
        <f>#REF!-#REF!</f>
        <v>#REF!</v>
      </c>
      <c r="F262" s="76"/>
      <c r="G262" s="28"/>
      <c r="H262" s="28"/>
      <c r="I262" s="77"/>
      <c r="J262" s="94" t="e">
        <f>#REF!-#REF!</f>
        <v>#REF!</v>
      </c>
      <c r="K262" s="317" t="e">
        <f>#REF!-#REF!</f>
        <v>#REF!</v>
      </c>
    </row>
    <row r="263" spans="1:11" ht="23.25" hidden="1" customHeight="1" thickBot="1" x14ac:dyDescent="0.25">
      <c r="A263" s="25" t="s">
        <v>626</v>
      </c>
      <c r="B263" s="22" t="s">
        <v>5754</v>
      </c>
      <c r="C263" s="27" t="s">
        <v>7126</v>
      </c>
      <c r="D263" s="28" t="e">
        <f>(#REF!+#REF!)-#REF!</f>
        <v>#REF!</v>
      </c>
      <c r="E263" s="358" t="e">
        <f>#REF!-#REF!</f>
        <v>#REF!</v>
      </c>
      <c r="F263" s="76"/>
      <c r="G263" s="28"/>
      <c r="H263" s="28"/>
      <c r="I263" s="77"/>
      <c r="J263" s="94" t="e">
        <f>#REF!-#REF!</f>
        <v>#REF!</v>
      </c>
      <c r="K263" s="317" t="e">
        <f>#REF!-#REF!</f>
        <v>#REF!</v>
      </c>
    </row>
    <row r="264" spans="1:11" ht="11.25" hidden="1" customHeight="1" thickBot="1" x14ac:dyDescent="0.25">
      <c r="A264" s="25" t="s">
        <v>7432</v>
      </c>
      <c r="B264" s="22" t="s">
        <v>5755</v>
      </c>
      <c r="C264" s="27" t="s">
        <v>1081</v>
      </c>
      <c r="D264" s="28" t="e">
        <f>(#REF!+#REF!)-#REF!</f>
        <v>#REF!</v>
      </c>
      <c r="E264" s="358" t="e">
        <f>#REF!-#REF!</f>
        <v>#REF!</v>
      </c>
      <c r="F264" s="76"/>
      <c r="G264" s="28"/>
      <c r="H264" s="28"/>
      <c r="I264" s="77"/>
      <c r="J264" s="94" t="e">
        <f>#REF!-#REF!</f>
        <v>#REF!</v>
      </c>
      <c r="K264" s="317" t="e">
        <f>#REF!-#REF!</f>
        <v>#REF!</v>
      </c>
    </row>
    <row r="265" spans="1:11" ht="12.6" hidden="1" customHeight="1" thickBot="1" x14ac:dyDescent="0.25">
      <c r="A265" s="25" t="s">
        <v>3930</v>
      </c>
      <c r="B265" s="22" t="s">
        <v>6850</v>
      </c>
      <c r="C265" s="27" t="s">
        <v>3795</v>
      </c>
      <c r="D265" s="28" t="e">
        <f>(#REF!+#REF!)-#REF!</f>
        <v>#REF!</v>
      </c>
      <c r="E265" s="358" t="e">
        <f>#REF!-#REF!</f>
        <v>#REF!</v>
      </c>
      <c r="F265" s="76"/>
      <c r="G265" s="28"/>
      <c r="H265" s="28"/>
      <c r="I265" s="77"/>
      <c r="J265" s="94" t="e">
        <f>#REF!-#REF!</f>
        <v>#REF!</v>
      </c>
      <c r="K265" s="317" t="e">
        <f>#REF!-#REF!</f>
        <v>#REF!</v>
      </c>
    </row>
    <row r="266" spans="1:11" ht="22.5" hidden="1" customHeight="1" thickBot="1" x14ac:dyDescent="0.25">
      <c r="A266" s="25" t="s">
        <v>6845</v>
      </c>
      <c r="B266" s="22" t="s">
        <v>6851</v>
      </c>
      <c r="C266" s="27" t="s">
        <v>3451</v>
      </c>
      <c r="D266" s="28" t="e">
        <f>(#REF!+#REF!)-#REF!</f>
        <v>#REF!</v>
      </c>
      <c r="E266" s="358" t="e">
        <f>#REF!-#REF!</f>
        <v>#REF!</v>
      </c>
      <c r="F266" s="76"/>
      <c r="G266" s="28"/>
      <c r="H266" s="28"/>
      <c r="I266" s="77"/>
      <c r="J266" s="94" t="e">
        <f>#REF!-#REF!</f>
        <v>#REF!</v>
      </c>
      <c r="K266" s="317" t="e">
        <f>#REF!-#REF!</f>
        <v>#REF!</v>
      </c>
    </row>
    <row r="267" spans="1:11" ht="34.5" hidden="1" customHeight="1" thickBot="1" x14ac:dyDescent="0.25">
      <c r="A267" s="25" t="s">
        <v>2491</v>
      </c>
      <c r="B267" s="22" t="s">
        <v>6852</v>
      </c>
      <c r="C267" s="27" t="s">
        <v>4312</v>
      </c>
      <c r="D267" s="28" t="e">
        <f>(#REF!+#REF!)-#REF!</f>
        <v>#REF!</v>
      </c>
      <c r="E267" s="358" t="e">
        <f>#REF!-#REF!</f>
        <v>#REF!</v>
      </c>
      <c r="F267" s="76">
        <f>F268+F295</f>
        <v>0</v>
      </c>
      <c r="G267" s="28">
        <f>G268+G295</f>
        <v>0</v>
      </c>
      <c r="H267" s="28">
        <f>H268+H295</f>
        <v>0</v>
      </c>
      <c r="I267" s="77">
        <f>I268+I295</f>
        <v>0</v>
      </c>
      <c r="J267" s="94" t="e">
        <f>#REF!-#REF!</f>
        <v>#REF!</v>
      </c>
      <c r="K267" s="317" t="e">
        <f>#REF!-#REF!</f>
        <v>#REF!</v>
      </c>
    </row>
    <row r="268" spans="1:11" ht="11.25" hidden="1" customHeight="1" thickBot="1" x14ac:dyDescent="0.25">
      <c r="A268" s="25" t="s">
        <v>5608</v>
      </c>
      <c r="B268" s="22" t="s">
        <v>9150</v>
      </c>
      <c r="C268" s="27" t="s">
        <v>4546</v>
      </c>
      <c r="D268" s="28" t="e">
        <f>(#REF!+#REF!)-#REF!</f>
        <v>#REF!</v>
      </c>
      <c r="E268" s="358" t="e">
        <f>#REF!-#REF!</f>
        <v>#REF!</v>
      </c>
      <c r="F268" s="76">
        <f>F269+F273+F280+F283+F286+F290+F294</f>
        <v>0</v>
      </c>
      <c r="G268" s="28">
        <f>G269+G273+G280+G283+G286+G290+G294</f>
        <v>0</v>
      </c>
      <c r="H268" s="28">
        <f>H269+H273+H280+H283+H286+H290+H294</f>
        <v>0</v>
      </c>
      <c r="I268" s="77">
        <f>I269+I273+I280+I283+I286+I290+I294</f>
        <v>0</v>
      </c>
      <c r="J268" s="94" t="e">
        <f>#REF!-#REF!</f>
        <v>#REF!</v>
      </c>
      <c r="K268" s="317" t="e">
        <f>#REF!-#REF!</f>
        <v>#REF!</v>
      </c>
    </row>
    <row r="269" spans="1:11" ht="23.25" hidden="1" customHeight="1" thickBot="1" x14ac:dyDescent="0.25">
      <c r="A269" s="25" t="s">
        <v>5760</v>
      </c>
      <c r="B269" s="22" t="s">
        <v>9151</v>
      </c>
      <c r="C269" s="27" t="s">
        <v>3943</v>
      </c>
      <c r="D269" s="28" t="e">
        <f>(#REF!+#REF!)-#REF!</f>
        <v>#REF!</v>
      </c>
      <c r="E269" s="358" t="e">
        <f>#REF!-#REF!</f>
        <v>#REF!</v>
      </c>
      <c r="F269" s="76">
        <f>SUM(F270:F272)</f>
        <v>0</v>
      </c>
      <c r="G269" s="28">
        <f>SUM(G270:G272)</f>
        <v>0</v>
      </c>
      <c r="H269" s="28">
        <f>SUM(H270:H272)</f>
        <v>0</v>
      </c>
      <c r="I269" s="77">
        <f>SUM(I270:I272)</f>
        <v>0</v>
      </c>
      <c r="J269" s="94" t="e">
        <f>#REF!-#REF!</f>
        <v>#REF!</v>
      </c>
      <c r="K269" s="317" t="e">
        <f>#REF!-#REF!</f>
        <v>#REF!</v>
      </c>
    </row>
    <row r="270" spans="1:11" ht="11.25" hidden="1" customHeight="1" thickBot="1" x14ac:dyDescent="0.25">
      <c r="A270" s="25" t="s">
        <v>7430</v>
      </c>
      <c r="B270" s="22" t="s">
        <v>9152</v>
      </c>
      <c r="C270" s="27" t="s">
        <v>1603</v>
      </c>
      <c r="D270" s="28" t="e">
        <f>(#REF!+#REF!)-#REF!</f>
        <v>#REF!</v>
      </c>
      <c r="E270" s="358" t="e">
        <f>#REF!-#REF!</f>
        <v>#REF!</v>
      </c>
      <c r="F270" s="76"/>
      <c r="G270" s="28"/>
      <c r="H270" s="28"/>
      <c r="I270" s="77"/>
      <c r="J270" s="94" t="e">
        <f>#REF!-#REF!</f>
        <v>#REF!</v>
      </c>
      <c r="K270" s="317" t="e">
        <f>#REF!-#REF!</f>
        <v>#REF!</v>
      </c>
    </row>
    <row r="271" spans="1:11" ht="12" hidden="1" customHeight="1" thickBot="1" x14ac:dyDescent="0.25">
      <c r="A271" s="25" t="s">
        <v>7308</v>
      </c>
      <c r="B271" s="22" t="s">
        <v>7379</v>
      </c>
      <c r="C271" s="27" t="s">
        <v>1604</v>
      </c>
      <c r="D271" s="28" t="e">
        <f>(#REF!+#REF!)-#REF!</f>
        <v>#REF!</v>
      </c>
      <c r="E271" s="358" t="e">
        <f>#REF!-#REF!</f>
        <v>#REF!</v>
      </c>
      <c r="F271" s="76"/>
      <c r="G271" s="28"/>
      <c r="H271" s="28"/>
      <c r="I271" s="77"/>
      <c r="J271" s="94" t="e">
        <f>#REF!-#REF!</f>
        <v>#REF!</v>
      </c>
      <c r="K271" s="317" t="e">
        <f>#REF!-#REF!</f>
        <v>#REF!</v>
      </c>
    </row>
    <row r="272" spans="1:11" ht="11.25" hidden="1" customHeight="1" thickBot="1" x14ac:dyDescent="0.25">
      <c r="A272" s="25" t="s">
        <v>951</v>
      </c>
      <c r="B272" s="22" t="s">
        <v>6989</v>
      </c>
      <c r="C272" s="27" t="s">
        <v>1605</v>
      </c>
      <c r="D272" s="28" t="e">
        <f>(#REF!+#REF!)-#REF!</f>
        <v>#REF!</v>
      </c>
      <c r="E272" s="358" t="e">
        <f>#REF!-#REF!</f>
        <v>#REF!</v>
      </c>
      <c r="F272" s="76"/>
      <c r="G272" s="28"/>
      <c r="H272" s="28"/>
      <c r="I272" s="77"/>
      <c r="J272" s="94" t="e">
        <f>#REF!-#REF!</f>
        <v>#REF!</v>
      </c>
      <c r="K272" s="317" t="e">
        <f>#REF!-#REF!</f>
        <v>#REF!</v>
      </c>
    </row>
    <row r="273" spans="1:11" ht="12" hidden="1" customHeight="1" thickBot="1" x14ac:dyDescent="0.25">
      <c r="A273" s="25" t="s">
        <v>1990</v>
      </c>
      <c r="B273" s="22" t="s">
        <v>6990</v>
      </c>
      <c r="C273" s="27" t="s">
        <v>4969</v>
      </c>
      <c r="D273" s="28" t="e">
        <f>(#REF!+#REF!)-#REF!</f>
        <v>#REF!</v>
      </c>
      <c r="E273" s="358" t="e">
        <f>#REF!-#REF!</f>
        <v>#REF!</v>
      </c>
      <c r="F273" s="76">
        <f>SUM(F274:F279)</f>
        <v>0</v>
      </c>
      <c r="G273" s="28">
        <f>SUM(G274:G279)</f>
        <v>0</v>
      </c>
      <c r="H273" s="28">
        <f>SUM(H274:H279)</f>
        <v>0</v>
      </c>
      <c r="I273" s="77">
        <f>SUM(I274:I279)</f>
        <v>0</v>
      </c>
      <c r="J273" s="94" t="e">
        <f>#REF!-#REF!</f>
        <v>#REF!</v>
      </c>
      <c r="K273" s="317" t="e">
        <f>#REF!-#REF!</f>
        <v>#REF!</v>
      </c>
    </row>
    <row r="274" spans="1:11" ht="11.25" hidden="1" customHeight="1" thickBot="1" x14ac:dyDescent="0.25">
      <c r="A274" s="25" t="s">
        <v>7631</v>
      </c>
      <c r="B274" s="22" t="s">
        <v>6991</v>
      </c>
      <c r="C274" s="27" t="s">
        <v>3809</v>
      </c>
      <c r="D274" s="28" t="e">
        <f>(#REF!+#REF!)-#REF!</f>
        <v>#REF!</v>
      </c>
      <c r="E274" s="358" t="e">
        <f>#REF!-#REF!</f>
        <v>#REF!</v>
      </c>
      <c r="F274" s="76"/>
      <c r="G274" s="28"/>
      <c r="H274" s="28"/>
      <c r="I274" s="77"/>
      <c r="J274" s="94" t="e">
        <f>#REF!-#REF!</f>
        <v>#REF!</v>
      </c>
      <c r="K274" s="317" t="e">
        <f>#REF!-#REF!</f>
        <v>#REF!</v>
      </c>
    </row>
    <row r="275" spans="1:11" ht="12" hidden="1" customHeight="1" thickBot="1" x14ac:dyDescent="0.25">
      <c r="A275" s="25" t="s">
        <v>550</v>
      </c>
      <c r="B275" s="22" t="s">
        <v>6992</v>
      </c>
      <c r="C275" s="27" t="s">
        <v>7431</v>
      </c>
      <c r="D275" s="28" t="e">
        <f>(#REF!+#REF!)-#REF!</f>
        <v>#REF!</v>
      </c>
      <c r="E275" s="358" t="e">
        <f>#REF!-#REF!</f>
        <v>#REF!</v>
      </c>
      <c r="F275" s="76"/>
      <c r="G275" s="28"/>
      <c r="H275" s="28"/>
      <c r="I275" s="77"/>
      <c r="J275" s="94" t="e">
        <f>#REF!-#REF!</f>
        <v>#REF!</v>
      </c>
      <c r="K275" s="317" t="e">
        <f>#REF!-#REF!</f>
        <v>#REF!</v>
      </c>
    </row>
    <row r="276" spans="1:11" ht="11.25" hidden="1" customHeight="1" thickBot="1" x14ac:dyDescent="0.25">
      <c r="A276" s="25" t="s">
        <v>2752</v>
      </c>
      <c r="B276" s="22" t="s">
        <v>6993</v>
      </c>
      <c r="C276" s="27" t="s">
        <v>6938</v>
      </c>
      <c r="D276" s="28" t="e">
        <f>(#REF!+#REF!)-#REF!</f>
        <v>#REF!</v>
      </c>
      <c r="E276" s="358" t="e">
        <f>#REF!-#REF!</f>
        <v>#REF!</v>
      </c>
      <c r="F276" s="76"/>
      <c r="G276" s="28"/>
      <c r="H276" s="28"/>
      <c r="I276" s="77"/>
      <c r="J276" s="94" t="e">
        <f>#REF!-#REF!</f>
        <v>#REF!</v>
      </c>
      <c r="K276" s="317" t="e">
        <f>#REF!-#REF!</f>
        <v>#REF!</v>
      </c>
    </row>
    <row r="277" spans="1:11" ht="12" hidden="1" customHeight="1" thickBot="1" x14ac:dyDescent="0.25">
      <c r="A277" s="25" t="s">
        <v>2296</v>
      </c>
      <c r="B277" s="22" t="s">
        <v>6994</v>
      </c>
      <c r="C277" s="27" t="s">
        <v>3846</v>
      </c>
      <c r="D277" s="28" t="e">
        <f>(#REF!+#REF!)-#REF!</f>
        <v>#REF!</v>
      </c>
      <c r="E277" s="358" t="e">
        <f>#REF!-#REF!</f>
        <v>#REF!</v>
      </c>
      <c r="F277" s="76"/>
      <c r="G277" s="28"/>
      <c r="H277" s="28"/>
      <c r="I277" s="77"/>
      <c r="J277" s="94" t="e">
        <f>#REF!-#REF!</f>
        <v>#REF!</v>
      </c>
      <c r="K277" s="317" t="e">
        <f>#REF!-#REF!</f>
        <v>#REF!</v>
      </c>
    </row>
    <row r="278" spans="1:11" ht="11.25" hidden="1" customHeight="1" thickBot="1" x14ac:dyDescent="0.25">
      <c r="A278" s="25" t="s">
        <v>8501</v>
      </c>
      <c r="B278" s="22" t="s">
        <v>6995</v>
      </c>
      <c r="C278" s="27" t="s">
        <v>2025</v>
      </c>
      <c r="D278" s="28" t="e">
        <f>(#REF!+#REF!)-#REF!</f>
        <v>#REF!</v>
      </c>
      <c r="E278" s="358" t="e">
        <f>#REF!-#REF!</f>
        <v>#REF!</v>
      </c>
      <c r="F278" s="76"/>
      <c r="G278" s="28"/>
      <c r="H278" s="28"/>
      <c r="I278" s="77"/>
      <c r="J278" s="94" t="e">
        <f>#REF!-#REF!</f>
        <v>#REF!</v>
      </c>
      <c r="K278" s="317" t="e">
        <f>#REF!-#REF!</f>
        <v>#REF!</v>
      </c>
    </row>
    <row r="279" spans="1:11" ht="12" hidden="1" customHeight="1" thickBot="1" x14ac:dyDescent="0.25">
      <c r="A279" s="25" t="s">
        <v>2995</v>
      </c>
      <c r="B279" s="22" t="s">
        <v>6996</v>
      </c>
      <c r="C279" s="27" t="s">
        <v>2026</v>
      </c>
      <c r="D279" s="28" t="e">
        <f>(#REF!+#REF!)-#REF!</f>
        <v>#REF!</v>
      </c>
      <c r="E279" s="358" t="e">
        <f>#REF!-#REF!</f>
        <v>#REF!</v>
      </c>
      <c r="F279" s="76"/>
      <c r="G279" s="28"/>
      <c r="H279" s="28"/>
      <c r="I279" s="77"/>
      <c r="J279" s="94" t="e">
        <f>#REF!-#REF!</f>
        <v>#REF!</v>
      </c>
      <c r="K279" s="317" t="e">
        <f>#REF!-#REF!</f>
        <v>#REF!</v>
      </c>
    </row>
    <row r="280" spans="1:11" ht="22.5" hidden="1" customHeight="1" thickBot="1" x14ac:dyDescent="0.25">
      <c r="A280" s="25" t="s">
        <v>3639</v>
      </c>
      <c r="B280" s="22" t="s">
        <v>6997</v>
      </c>
      <c r="C280" s="27" t="s">
        <v>8460</v>
      </c>
      <c r="D280" s="28" t="e">
        <f>(#REF!+#REF!)-#REF!</f>
        <v>#REF!</v>
      </c>
      <c r="E280" s="358" t="e">
        <f>#REF!-#REF!</f>
        <v>#REF!</v>
      </c>
      <c r="F280" s="76">
        <f>SUM(F281:F282)</f>
        <v>0</v>
      </c>
      <c r="G280" s="28">
        <f>SUM(G281:G282)</f>
        <v>0</v>
      </c>
      <c r="H280" s="28">
        <f>SUM(H281:H282)</f>
        <v>0</v>
      </c>
      <c r="I280" s="77">
        <f>SUM(I281:I282)</f>
        <v>0</v>
      </c>
      <c r="J280" s="94" t="e">
        <f>#REF!-#REF!</f>
        <v>#REF!</v>
      </c>
      <c r="K280" s="317" t="e">
        <f>#REF!-#REF!</f>
        <v>#REF!</v>
      </c>
    </row>
    <row r="281" spans="1:11" ht="12" hidden="1" customHeight="1" thickBot="1" x14ac:dyDescent="0.25">
      <c r="A281" s="25" t="s">
        <v>552</v>
      </c>
      <c r="B281" s="22" t="s">
        <v>6998</v>
      </c>
      <c r="C281" s="27" t="s">
        <v>6139</v>
      </c>
      <c r="D281" s="28" t="e">
        <f>(#REF!+#REF!)-#REF!</f>
        <v>#REF!</v>
      </c>
      <c r="E281" s="358" t="e">
        <f>#REF!-#REF!</f>
        <v>#REF!</v>
      </c>
      <c r="F281" s="76"/>
      <c r="G281" s="28"/>
      <c r="H281" s="28"/>
      <c r="I281" s="77"/>
      <c r="J281" s="94" t="e">
        <f>#REF!-#REF!</f>
        <v>#REF!</v>
      </c>
      <c r="K281" s="317" t="e">
        <f>#REF!-#REF!</f>
        <v>#REF!</v>
      </c>
    </row>
    <row r="282" spans="1:11" ht="11.25" hidden="1" customHeight="1" thickBot="1" x14ac:dyDescent="0.25">
      <c r="A282" s="25" t="s">
        <v>5659</v>
      </c>
      <c r="B282" s="22" t="s">
        <v>8339</v>
      </c>
      <c r="C282" s="27" t="s">
        <v>3646</v>
      </c>
      <c r="D282" s="28" t="e">
        <f>(#REF!+#REF!)-#REF!</f>
        <v>#REF!</v>
      </c>
      <c r="E282" s="358" t="e">
        <f>#REF!-#REF!</f>
        <v>#REF!</v>
      </c>
      <c r="F282" s="76"/>
      <c r="G282" s="28"/>
      <c r="H282" s="28"/>
      <c r="I282" s="77"/>
      <c r="J282" s="94" t="e">
        <f>#REF!-#REF!</f>
        <v>#REF!</v>
      </c>
      <c r="K282" s="317" t="e">
        <f>#REF!-#REF!</f>
        <v>#REF!</v>
      </c>
    </row>
    <row r="283" spans="1:11" ht="12" hidden="1" customHeight="1" thickBot="1" x14ac:dyDescent="0.25">
      <c r="A283" s="25" t="s">
        <v>4340</v>
      </c>
      <c r="B283" s="22" t="s">
        <v>8340</v>
      </c>
      <c r="C283" s="27" t="s">
        <v>3647</v>
      </c>
      <c r="D283" s="28" t="e">
        <f>(#REF!+#REF!)-#REF!</f>
        <v>#REF!</v>
      </c>
      <c r="E283" s="358" t="e">
        <f>#REF!-#REF!</f>
        <v>#REF!</v>
      </c>
      <c r="F283" s="76">
        <f>SUM(F284:F285)</f>
        <v>0</v>
      </c>
      <c r="G283" s="28">
        <f>SUM(G284:G285)</f>
        <v>0</v>
      </c>
      <c r="H283" s="28">
        <f>SUM(H284:H285)</f>
        <v>0</v>
      </c>
      <c r="I283" s="77">
        <f>SUM(I284:I285)</f>
        <v>0</v>
      </c>
      <c r="J283" s="94" t="e">
        <f>#REF!-#REF!</f>
        <v>#REF!</v>
      </c>
      <c r="K283" s="317" t="e">
        <f>#REF!-#REF!</f>
        <v>#REF!</v>
      </c>
    </row>
    <row r="284" spans="1:11" ht="22.5" hidden="1" customHeight="1" thickBot="1" x14ac:dyDescent="0.25">
      <c r="A284" s="25" t="s">
        <v>881</v>
      </c>
      <c r="B284" s="22" t="s">
        <v>8341</v>
      </c>
      <c r="C284" s="27" t="s">
        <v>7919</v>
      </c>
      <c r="D284" s="28" t="e">
        <f>(#REF!+#REF!)-#REF!</f>
        <v>#REF!</v>
      </c>
      <c r="E284" s="358" t="e">
        <f>#REF!-#REF!</f>
        <v>#REF!</v>
      </c>
      <c r="F284" s="76"/>
      <c r="G284" s="28"/>
      <c r="H284" s="28"/>
      <c r="I284" s="77"/>
      <c r="J284" s="94" t="e">
        <f>#REF!-#REF!</f>
        <v>#REF!</v>
      </c>
      <c r="K284" s="317" t="e">
        <f>#REF!-#REF!</f>
        <v>#REF!</v>
      </c>
    </row>
    <row r="285" spans="1:11" ht="34.5" hidden="1" customHeight="1" thickBot="1" x14ac:dyDescent="0.25">
      <c r="A285" s="25" t="s">
        <v>8427</v>
      </c>
      <c r="B285" s="22" t="s">
        <v>4184</v>
      </c>
      <c r="C285" s="27" t="s">
        <v>542</v>
      </c>
      <c r="D285" s="28" t="e">
        <f>(#REF!+#REF!)-#REF!</f>
        <v>#REF!</v>
      </c>
      <c r="E285" s="358" t="e">
        <f>#REF!-#REF!</f>
        <v>#REF!</v>
      </c>
      <c r="F285" s="76"/>
      <c r="G285" s="28"/>
      <c r="H285" s="28"/>
      <c r="I285" s="77"/>
      <c r="J285" s="94" t="e">
        <f>#REF!-#REF!</f>
        <v>#REF!</v>
      </c>
      <c r="K285" s="317" t="e">
        <f>#REF!-#REF!</f>
        <v>#REF!</v>
      </c>
    </row>
    <row r="286" spans="1:11" ht="11.25" hidden="1" customHeight="1" thickBot="1" x14ac:dyDescent="0.25">
      <c r="A286" s="25" t="s">
        <v>7453</v>
      </c>
      <c r="B286" s="22" t="s">
        <v>4185</v>
      </c>
      <c r="C286" s="27" t="s">
        <v>1295</v>
      </c>
      <c r="D286" s="28" t="e">
        <f>(#REF!+#REF!)-#REF!</f>
        <v>#REF!</v>
      </c>
      <c r="E286" s="358" t="e">
        <f>#REF!-#REF!</f>
        <v>#REF!</v>
      </c>
      <c r="F286" s="76">
        <f>SUM(F287:F289)</f>
        <v>0</v>
      </c>
      <c r="G286" s="28">
        <f>SUM(G287:G289)</f>
        <v>0</v>
      </c>
      <c r="H286" s="28">
        <f>SUM(H287:H289)</f>
        <v>0</v>
      </c>
      <c r="I286" s="77">
        <f>SUM(I287:I289)</f>
        <v>0</v>
      </c>
      <c r="J286" s="94" t="e">
        <f>#REF!-#REF!</f>
        <v>#REF!</v>
      </c>
      <c r="K286" s="317" t="e">
        <f>#REF!-#REF!</f>
        <v>#REF!</v>
      </c>
    </row>
    <row r="287" spans="1:11" ht="23.25" hidden="1" customHeight="1" thickBot="1" x14ac:dyDescent="0.25">
      <c r="A287" s="25" t="s">
        <v>8490</v>
      </c>
      <c r="B287" s="22" t="s">
        <v>4186</v>
      </c>
      <c r="C287" s="27" t="s">
        <v>8958</v>
      </c>
      <c r="D287" s="28" t="e">
        <f>(#REF!+#REF!)-#REF!</f>
        <v>#REF!</v>
      </c>
      <c r="E287" s="358" t="e">
        <f>#REF!-#REF!</f>
        <v>#REF!</v>
      </c>
      <c r="F287" s="76"/>
      <c r="G287" s="28"/>
      <c r="H287" s="28"/>
      <c r="I287" s="77"/>
      <c r="J287" s="94" t="e">
        <f>#REF!-#REF!</f>
        <v>#REF!</v>
      </c>
      <c r="K287" s="317" t="e">
        <f>#REF!-#REF!</f>
        <v>#REF!</v>
      </c>
    </row>
    <row r="288" spans="1:11" ht="22.5" hidden="1" customHeight="1" thickBot="1" x14ac:dyDescent="0.25">
      <c r="A288" s="25" t="s">
        <v>1057</v>
      </c>
      <c r="B288" s="22" t="s">
        <v>4187</v>
      </c>
      <c r="C288" s="27" t="s">
        <v>7482</v>
      </c>
      <c r="D288" s="28" t="e">
        <f>(#REF!+#REF!)-#REF!</f>
        <v>#REF!</v>
      </c>
      <c r="E288" s="358" t="e">
        <f>#REF!-#REF!</f>
        <v>#REF!</v>
      </c>
      <c r="F288" s="76"/>
      <c r="G288" s="28"/>
      <c r="H288" s="28"/>
      <c r="I288" s="77"/>
      <c r="J288" s="94" t="e">
        <f>#REF!-#REF!</f>
        <v>#REF!</v>
      </c>
      <c r="K288" s="317" t="e">
        <f>#REF!-#REF!</f>
        <v>#REF!</v>
      </c>
    </row>
    <row r="289" spans="1:11" ht="12" hidden="1" customHeight="1" thickBot="1" x14ac:dyDescent="0.25">
      <c r="A289" s="25" t="s">
        <v>1761</v>
      </c>
      <c r="B289" s="22" t="s">
        <v>4188</v>
      </c>
      <c r="C289" s="27" t="s">
        <v>8055</v>
      </c>
      <c r="D289" s="28" t="e">
        <f>(#REF!+#REF!)-#REF!</f>
        <v>#REF!</v>
      </c>
      <c r="E289" s="358" t="e">
        <f>#REF!-#REF!</f>
        <v>#REF!</v>
      </c>
      <c r="F289" s="76"/>
      <c r="G289" s="28"/>
      <c r="H289" s="28"/>
      <c r="I289" s="77"/>
      <c r="J289" s="94" t="e">
        <f>#REF!-#REF!</f>
        <v>#REF!</v>
      </c>
      <c r="K289" s="317" t="e">
        <f>#REF!-#REF!</f>
        <v>#REF!</v>
      </c>
    </row>
    <row r="290" spans="1:11" ht="11.25" hidden="1" customHeight="1" thickBot="1" x14ac:dyDescent="0.25">
      <c r="A290" s="25" t="s">
        <v>8998</v>
      </c>
      <c r="B290" s="22" t="s">
        <v>1148</v>
      </c>
      <c r="C290" s="27" t="s">
        <v>8417</v>
      </c>
      <c r="D290" s="28" t="e">
        <f>(#REF!+#REF!)-#REF!</f>
        <v>#REF!</v>
      </c>
      <c r="E290" s="358" t="e">
        <f>#REF!-#REF!</f>
        <v>#REF!</v>
      </c>
      <c r="F290" s="76">
        <f>SUM(F291:F293)</f>
        <v>0</v>
      </c>
      <c r="G290" s="28">
        <f>SUM(G291:G293)</f>
        <v>0</v>
      </c>
      <c r="H290" s="28">
        <f>SUM(H291:H293)</f>
        <v>0</v>
      </c>
      <c r="I290" s="77">
        <f>SUM(I291:I293)</f>
        <v>0</v>
      </c>
      <c r="J290" s="94" t="e">
        <f>#REF!-#REF!</f>
        <v>#REF!</v>
      </c>
      <c r="K290" s="317" t="e">
        <f>#REF!-#REF!</f>
        <v>#REF!</v>
      </c>
    </row>
    <row r="291" spans="1:11" ht="34.5" hidden="1" customHeight="1" thickBot="1" x14ac:dyDescent="0.25">
      <c r="A291" s="25" t="s">
        <v>1668</v>
      </c>
      <c r="B291" s="22" t="s">
        <v>4101</v>
      </c>
      <c r="C291" s="27" t="s">
        <v>2281</v>
      </c>
      <c r="D291" s="28" t="e">
        <f>(#REF!+#REF!)-#REF!</f>
        <v>#REF!</v>
      </c>
      <c r="E291" s="358" t="e">
        <f>#REF!-#REF!</f>
        <v>#REF!</v>
      </c>
      <c r="F291" s="76"/>
      <c r="G291" s="28"/>
      <c r="H291" s="28"/>
      <c r="I291" s="77"/>
      <c r="J291" s="94" t="e">
        <f>#REF!-#REF!</f>
        <v>#REF!</v>
      </c>
      <c r="K291" s="317" t="e">
        <f>#REF!-#REF!</f>
        <v>#REF!</v>
      </c>
    </row>
    <row r="292" spans="1:11" ht="11.25" hidden="1" customHeight="1" thickBot="1" x14ac:dyDescent="0.25">
      <c r="A292" s="25" t="s">
        <v>54</v>
      </c>
      <c r="B292" s="22" t="s">
        <v>4102</v>
      </c>
      <c r="C292" s="27" t="s">
        <v>2282</v>
      </c>
      <c r="D292" s="28" t="e">
        <f>(#REF!+#REF!)-#REF!</f>
        <v>#REF!</v>
      </c>
      <c r="E292" s="358" t="e">
        <f>#REF!-#REF!</f>
        <v>#REF!</v>
      </c>
      <c r="F292" s="76"/>
      <c r="G292" s="28"/>
      <c r="H292" s="28"/>
      <c r="I292" s="77"/>
      <c r="J292" s="94" t="e">
        <f>#REF!-#REF!</f>
        <v>#REF!</v>
      </c>
      <c r="K292" s="317" t="e">
        <f>#REF!-#REF!</f>
        <v>#REF!</v>
      </c>
    </row>
    <row r="293" spans="1:11" ht="34.5" hidden="1" customHeight="1" thickBot="1" x14ac:dyDescent="0.25">
      <c r="A293" s="25" t="s">
        <v>7064</v>
      </c>
      <c r="B293" s="22" t="s">
        <v>4103</v>
      </c>
      <c r="C293" s="27" t="s">
        <v>8465</v>
      </c>
      <c r="D293" s="28" t="e">
        <f>(#REF!+#REF!)-#REF!</f>
        <v>#REF!</v>
      </c>
      <c r="E293" s="358" t="e">
        <f>#REF!-#REF!</f>
        <v>#REF!</v>
      </c>
      <c r="F293" s="76"/>
      <c r="G293" s="28"/>
      <c r="H293" s="28"/>
      <c r="I293" s="77"/>
      <c r="J293" s="94" t="e">
        <f>#REF!-#REF!</f>
        <v>#REF!</v>
      </c>
      <c r="K293" s="317" t="e">
        <f>#REF!-#REF!</f>
        <v>#REF!</v>
      </c>
    </row>
    <row r="294" spans="1:11" ht="11.25" hidden="1" customHeight="1" thickBot="1" x14ac:dyDescent="0.25">
      <c r="A294" s="25" t="s">
        <v>6521</v>
      </c>
      <c r="B294" s="22" t="s">
        <v>2287</v>
      </c>
      <c r="C294" s="27" t="s">
        <v>2788</v>
      </c>
      <c r="D294" s="28" t="e">
        <f>(#REF!+#REF!)-#REF!</f>
        <v>#REF!</v>
      </c>
      <c r="E294" s="358" t="e">
        <f>#REF!-#REF!</f>
        <v>#REF!</v>
      </c>
      <c r="F294" s="76"/>
      <c r="G294" s="28"/>
      <c r="H294" s="28"/>
      <c r="I294" s="77"/>
      <c r="J294" s="94" t="e">
        <f>#REF!-#REF!</f>
        <v>#REF!</v>
      </c>
      <c r="K294" s="317" t="e">
        <f>#REF!-#REF!</f>
        <v>#REF!</v>
      </c>
    </row>
    <row r="295" spans="1:11" ht="12" hidden="1" customHeight="1" thickBot="1" x14ac:dyDescent="0.25">
      <c r="A295" s="25" t="s">
        <v>5920</v>
      </c>
      <c r="B295" s="22" t="s">
        <v>2288</v>
      </c>
      <c r="C295" s="27" t="s">
        <v>2789</v>
      </c>
      <c r="D295" s="28" t="e">
        <f>(#REF!+#REF!)-#REF!</f>
        <v>#REF!</v>
      </c>
      <c r="E295" s="358" t="e">
        <f>#REF!-#REF!</f>
        <v>#REF!</v>
      </c>
      <c r="F295" s="76">
        <f>SUM(F296:F299)</f>
        <v>0</v>
      </c>
      <c r="G295" s="28">
        <f>SUM(G296:G299)</f>
        <v>0</v>
      </c>
      <c r="H295" s="28">
        <f>SUM(H296:H299)</f>
        <v>0</v>
      </c>
      <c r="I295" s="77">
        <f>SUM(I296:I299)</f>
        <v>0</v>
      </c>
      <c r="J295" s="94" t="e">
        <f>#REF!-#REF!</f>
        <v>#REF!</v>
      </c>
      <c r="K295" s="317" t="e">
        <f>#REF!-#REF!</f>
        <v>#REF!</v>
      </c>
    </row>
    <row r="296" spans="1:11" ht="11.25" hidden="1" customHeight="1" thickBot="1" x14ac:dyDescent="0.25">
      <c r="A296" s="25" t="s">
        <v>7210</v>
      </c>
      <c r="B296" s="22" t="s">
        <v>2289</v>
      </c>
      <c r="C296" s="27" t="s">
        <v>7148</v>
      </c>
      <c r="D296" s="28" t="e">
        <f>(#REF!+#REF!)-#REF!</f>
        <v>#REF!</v>
      </c>
      <c r="E296" s="358" t="e">
        <f>#REF!-#REF!</f>
        <v>#REF!</v>
      </c>
      <c r="F296" s="76"/>
      <c r="G296" s="28"/>
      <c r="H296" s="28"/>
      <c r="I296" s="77"/>
      <c r="J296" s="94" t="e">
        <f>#REF!-#REF!</f>
        <v>#REF!</v>
      </c>
      <c r="K296" s="317" t="e">
        <f>#REF!-#REF!</f>
        <v>#REF!</v>
      </c>
    </row>
    <row r="297" spans="1:11" ht="23.25" hidden="1" customHeight="1" thickBot="1" x14ac:dyDescent="0.25">
      <c r="A297" s="25" t="s">
        <v>5050</v>
      </c>
      <c r="B297" s="22" t="s">
        <v>7643</v>
      </c>
      <c r="C297" s="27" t="s">
        <v>3993</v>
      </c>
      <c r="D297" s="28" t="e">
        <f>(#REF!+#REF!)-#REF!</f>
        <v>#REF!</v>
      </c>
      <c r="E297" s="358" t="e">
        <f>#REF!-#REF!</f>
        <v>#REF!</v>
      </c>
      <c r="F297" s="76"/>
      <c r="G297" s="28"/>
      <c r="H297" s="28"/>
      <c r="I297" s="77"/>
      <c r="J297" s="94" t="e">
        <f>#REF!-#REF!</f>
        <v>#REF!</v>
      </c>
      <c r="K297" s="317" t="e">
        <f>#REF!-#REF!</f>
        <v>#REF!</v>
      </c>
    </row>
    <row r="298" spans="1:11" ht="22.5" hidden="1" customHeight="1" thickBot="1" x14ac:dyDescent="0.25">
      <c r="A298" s="25" t="s">
        <v>626</v>
      </c>
      <c r="B298" s="22" t="s">
        <v>5921</v>
      </c>
      <c r="C298" s="27" t="s">
        <v>3994</v>
      </c>
      <c r="D298" s="28" t="e">
        <f>(#REF!+#REF!)-#REF!</f>
        <v>#REF!</v>
      </c>
      <c r="E298" s="358" t="e">
        <f>#REF!-#REF!</f>
        <v>#REF!</v>
      </c>
      <c r="F298" s="76"/>
      <c r="G298" s="28"/>
      <c r="H298" s="28"/>
      <c r="I298" s="77"/>
      <c r="J298" s="94" t="e">
        <f>#REF!-#REF!</f>
        <v>#REF!</v>
      </c>
      <c r="K298" s="317" t="e">
        <f>#REF!-#REF!</f>
        <v>#REF!</v>
      </c>
    </row>
    <row r="299" spans="1:11" ht="12" hidden="1" customHeight="1" thickBot="1" x14ac:dyDescent="0.25">
      <c r="A299" s="25" t="s">
        <v>7432</v>
      </c>
      <c r="B299" s="22" t="s">
        <v>6844</v>
      </c>
      <c r="C299" s="27" t="s">
        <v>3127</v>
      </c>
      <c r="D299" s="28" t="e">
        <f>(#REF!+#REF!)-#REF!</f>
        <v>#REF!</v>
      </c>
      <c r="E299" s="358" t="e">
        <f>#REF!-#REF!</f>
        <v>#REF!</v>
      </c>
      <c r="F299" s="76"/>
      <c r="G299" s="28"/>
      <c r="H299" s="28"/>
      <c r="I299" s="77"/>
      <c r="J299" s="94" t="e">
        <f>#REF!-#REF!</f>
        <v>#REF!</v>
      </c>
      <c r="K299" s="317" t="e">
        <f>#REF!-#REF!</f>
        <v>#REF!</v>
      </c>
    </row>
    <row r="300" spans="1:11" ht="11.25" hidden="1" customHeight="1" thickBot="1" x14ac:dyDescent="0.25">
      <c r="A300" s="25" t="s">
        <v>3930</v>
      </c>
      <c r="B300" s="22" t="s">
        <v>4046</v>
      </c>
      <c r="C300" s="27" t="s">
        <v>3068</v>
      </c>
      <c r="D300" s="28" t="e">
        <f>(#REF!+#REF!)-#REF!</f>
        <v>#REF!</v>
      </c>
      <c r="E300" s="358" t="e">
        <f>#REF!-#REF!</f>
        <v>#REF!</v>
      </c>
      <c r="F300" s="76"/>
      <c r="G300" s="28"/>
      <c r="H300" s="28"/>
      <c r="I300" s="77"/>
      <c r="J300" s="94" t="e">
        <f>#REF!-#REF!</f>
        <v>#REF!</v>
      </c>
      <c r="K300" s="317" t="e">
        <f>#REF!-#REF!</f>
        <v>#REF!</v>
      </c>
    </row>
    <row r="301" spans="1:11" ht="5.25" hidden="1" customHeight="1" thickBot="1" x14ac:dyDescent="0.25">
      <c r="A301" s="25" t="s">
        <v>6845</v>
      </c>
      <c r="B301" s="22" t="s">
        <v>4047</v>
      </c>
      <c r="C301" s="27" t="s">
        <v>4804</v>
      </c>
      <c r="D301" s="28" t="e">
        <f>(#REF!+#REF!)-#REF!</f>
        <v>#REF!</v>
      </c>
      <c r="E301" s="358" t="e">
        <f>#REF!-#REF!</f>
        <v>#REF!</v>
      </c>
      <c r="F301" s="76"/>
      <c r="G301" s="28"/>
      <c r="H301" s="28"/>
      <c r="I301" s="77"/>
      <c r="J301" s="94" t="e">
        <f>#REF!-#REF!</f>
        <v>#REF!</v>
      </c>
      <c r="K301" s="317" t="e">
        <f>#REF!-#REF!</f>
        <v>#REF!</v>
      </c>
    </row>
    <row r="302" spans="1:11" ht="41.25" customHeight="1" thickBot="1" x14ac:dyDescent="0.25">
      <c r="A302" s="31" t="s">
        <v>414</v>
      </c>
      <c r="B302" s="22" t="s">
        <v>4048</v>
      </c>
      <c r="C302" s="33" t="s">
        <v>3491</v>
      </c>
      <c r="D302" s="24" t="e">
        <f>(#REF!+#REF!)-#REF!</f>
        <v>#REF!</v>
      </c>
      <c r="E302" s="358" t="e">
        <f>#REF!-#REF!</f>
        <v>#REF!</v>
      </c>
      <c r="F302" s="74">
        <f>F303+F330</f>
        <v>0</v>
      </c>
      <c r="G302" s="24">
        <f>G303+G330</f>
        <v>123200</v>
      </c>
      <c r="H302" s="24">
        <f>H303+H330</f>
        <v>0</v>
      </c>
      <c r="I302" s="75">
        <f>I303+I330</f>
        <v>0</v>
      </c>
      <c r="J302" s="94" t="e">
        <f>#REF!-#REF!</f>
        <v>#REF!</v>
      </c>
      <c r="K302" s="317" t="e">
        <f>#REF!-#REF!</f>
        <v>#REF!</v>
      </c>
    </row>
    <row r="303" spans="1:11" ht="32.25" hidden="1" customHeight="1" thickBot="1" x14ac:dyDescent="0.25">
      <c r="A303" s="25" t="s">
        <v>5608</v>
      </c>
      <c r="B303" s="22" t="s">
        <v>4527</v>
      </c>
      <c r="C303" s="27" t="s">
        <v>5726</v>
      </c>
      <c r="D303" s="28" t="e">
        <f>(#REF!+#REF!)-#REF!</f>
        <v>#REF!</v>
      </c>
      <c r="E303" s="358" t="e">
        <f>#REF!-#REF!</f>
        <v>#REF!</v>
      </c>
      <c r="F303" s="76">
        <f>F304+F308+F315+F318+F321+F325+F329</f>
        <v>0</v>
      </c>
      <c r="G303" s="28">
        <f>G304+G308+G315+G318+G321+G325+G329</f>
        <v>123200</v>
      </c>
      <c r="H303" s="28">
        <f>H304+H308+H315+H318+H321+H325+H329</f>
        <v>0</v>
      </c>
      <c r="I303" s="77">
        <f>I304+I308+I315+I318+I321+I325+I329</f>
        <v>0</v>
      </c>
      <c r="J303" s="94" t="e">
        <f>#REF!-#REF!</f>
        <v>#REF!</v>
      </c>
      <c r="K303" s="317" t="e">
        <f>#REF!-#REF!</f>
        <v>#REF!</v>
      </c>
    </row>
    <row r="304" spans="1:11" ht="32.25" hidden="1" customHeight="1" thickBot="1" x14ac:dyDescent="0.25">
      <c r="A304" s="25" t="s">
        <v>5760</v>
      </c>
      <c r="B304" s="22" t="s">
        <v>4528</v>
      </c>
      <c r="C304" s="27" t="s">
        <v>3344</v>
      </c>
      <c r="D304" s="28" t="e">
        <f>(#REF!+#REF!)-#REF!</f>
        <v>#REF!</v>
      </c>
      <c r="E304" s="358" t="e">
        <f>#REF!-#REF!</f>
        <v>#REF!</v>
      </c>
      <c r="F304" s="76">
        <f>SUM(F305:F307)</f>
        <v>0</v>
      </c>
      <c r="G304" s="28">
        <f>SUM(G305:G307)</f>
        <v>0</v>
      </c>
      <c r="H304" s="28">
        <f>SUM(H305:H307)</f>
        <v>0</v>
      </c>
      <c r="I304" s="77">
        <f>SUM(I305:I307)</f>
        <v>0</v>
      </c>
      <c r="J304" s="94" t="e">
        <f>#REF!-#REF!</f>
        <v>#REF!</v>
      </c>
      <c r="K304" s="317" t="e">
        <f>#REF!-#REF!</f>
        <v>#REF!</v>
      </c>
    </row>
    <row r="305" spans="1:11" ht="25.5" hidden="1" customHeight="1" thickBot="1" x14ac:dyDescent="0.25">
      <c r="A305" s="25" t="s">
        <v>7430</v>
      </c>
      <c r="B305" s="22" t="s">
        <v>2272</v>
      </c>
      <c r="C305" s="27" t="s">
        <v>2462</v>
      </c>
      <c r="D305" s="28" t="e">
        <f>(#REF!+#REF!)-#REF!</f>
        <v>#REF!</v>
      </c>
      <c r="E305" s="358" t="e">
        <f>#REF!-#REF!</f>
        <v>#REF!</v>
      </c>
      <c r="F305" s="76"/>
      <c r="G305" s="28"/>
      <c r="H305" s="28"/>
      <c r="I305" s="77"/>
      <c r="J305" s="94" t="e">
        <f>#REF!-#REF!</f>
        <v>#REF!</v>
      </c>
      <c r="K305" s="317" t="e">
        <f>#REF!-#REF!</f>
        <v>#REF!</v>
      </c>
    </row>
    <row r="306" spans="1:11" ht="25.5" hidden="1" customHeight="1" thickBot="1" x14ac:dyDescent="0.25">
      <c r="A306" s="25" t="s">
        <v>7308</v>
      </c>
      <c r="B306" s="22" t="s">
        <v>7948</v>
      </c>
      <c r="C306" s="27" t="s">
        <v>4060</v>
      </c>
      <c r="D306" s="28" t="e">
        <f>(#REF!+#REF!)-#REF!</f>
        <v>#REF!</v>
      </c>
      <c r="E306" s="358" t="e">
        <f>#REF!-#REF!</f>
        <v>#REF!</v>
      </c>
      <c r="F306" s="76"/>
      <c r="G306" s="28"/>
      <c r="H306" s="28"/>
      <c r="I306" s="77"/>
      <c r="J306" s="94" t="e">
        <f>#REF!-#REF!</f>
        <v>#REF!</v>
      </c>
      <c r="K306" s="317" t="e">
        <f>#REF!-#REF!</f>
        <v>#REF!</v>
      </c>
    </row>
    <row r="307" spans="1:11" ht="18.75" hidden="1" customHeight="1" thickBot="1" x14ac:dyDescent="0.25">
      <c r="A307" s="25" t="s">
        <v>951</v>
      </c>
      <c r="B307" s="22" t="s">
        <v>7949</v>
      </c>
      <c r="C307" s="27" t="s">
        <v>6148</v>
      </c>
      <c r="D307" s="28" t="e">
        <f>(#REF!+#REF!)-#REF!</f>
        <v>#REF!</v>
      </c>
      <c r="E307" s="358" t="e">
        <f>#REF!-#REF!</f>
        <v>#REF!</v>
      </c>
      <c r="F307" s="76"/>
      <c r="G307" s="28"/>
      <c r="H307" s="28"/>
      <c r="I307" s="77"/>
      <c r="J307" s="94" t="e">
        <f>#REF!-#REF!</f>
        <v>#REF!</v>
      </c>
      <c r="K307" s="317" t="e">
        <f>#REF!-#REF!</f>
        <v>#REF!</v>
      </c>
    </row>
    <row r="308" spans="1:11" ht="33.75" hidden="1" customHeight="1" thickBot="1" x14ac:dyDescent="0.25">
      <c r="A308" s="25" t="s">
        <v>1990</v>
      </c>
      <c r="B308" s="22" t="s">
        <v>8100</v>
      </c>
      <c r="C308" s="27" t="s">
        <v>4570</v>
      </c>
      <c r="D308" s="28" t="e">
        <f>(#REF!+#REF!)-#REF!</f>
        <v>#REF!</v>
      </c>
      <c r="E308" s="358" t="e">
        <f>#REF!-#REF!</f>
        <v>#REF!</v>
      </c>
      <c r="F308" s="76">
        <f>SUM(F309:F314)</f>
        <v>0</v>
      </c>
      <c r="G308" s="28">
        <f>SUM(G309:G314)</f>
        <v>0</v>
      </c>
      <c r="H308" s="28">
        <f>SUM(H309:H314)</f>
        <v>0</v>
      </c>
      <c r="I308" s="77">
        <f>SUM(I309:I314)</f>
        <v>0</v>
      </c>
      <c r="J308" s="94" t="e">
        <f>#REF!-#REF!</f>
        <v>#REF!</v>
      </c>
      <c r="K308" s="317" t="e">
        <f>#REF!-#REF!</f>
        <v>#REF!</v>
      </c>
    </row>
    <row r="309" spans="1:11" ht="27" hidden="1" customHeight="1" thickBot="1" x14ac:dyDescent="0.25">
      <c r="A309" s="25" t="s">
        <v>7631</v>
      </c>
      <c r="B309" s="22" t="s">
        <v>853</v>
      </c>
      <c r="C309" s="27" t="s">
        <v>3863</v>
      </c>
      <c r="D309" s="28" t="e">
        <f>(#REF!+#REF!)-#REF!</f>
        <v>#REF!</v>
      </c>
      <c r="E309" s="358" t="e">
        <f>#REF!-#REF!</f>
        <v>#REF!</v>
      </c>
      <c r="F309" s="76"/>
      <c r="G309" s="28"/>
      <c r="H309" s="28"/>
      <c r="I309" s="77"/>
      <c r="J309" s="94" t="e">
        <f>#REF!-#REF!</f>
        <v>#REF!</v>
      </c>
      <c r="K309" s="317" t="e">
        <f>#REF!-#REF!</f>
        <v>#REF!</v>
      </c>
    </row>
    <row r="310" spans="1:11" ht="29.25" hidden="1" customHeight="1" thickBot="1" x14ac:dyDescent="0.25">
      <c r="A310" s="25" t="s">
        <v>550</v>
      </c>
      <c r="B310" s="22" t="s">
        <v>1585</v>
      </c>
      <c r="C310" s="27" t="s">
        <v>2409</v>
      </c>
      <c r="D310" s="28" t="e">
        <f>(#REF!+#REF!)-#REF!</f>
        <v>#REF!</v>
      </c>
      <c r="E310" s="358" t="e">
        <f>#REF!-#REF!</f>
        <v>#REF!</v>
      </c>
      <c r="F310" s="76"/>
      <c r="G310" s="28"/>
      <c r="H310" s="28"/>
      <c r="I310" s="77"/>
      <c r="J310" s="94" t="e">
        <f>#REF!-#REF!</f>
        <v>#REF!</v>
      </c>
      <c r="K310" s="317" t="e">
        <f>#REF!-#REF!</f>
        <v>#REF!</v>
      </c>
    </row>
    <row r="311" spans="1:11" ht="33.75" hidden="1" customHeight="1" thickBot="1" x14ac:dyDescent="0.25">
      <c r="A311" s="25" t="s">
        <v>2752</v>
      </c>
      <c r="B311" s="22" t="s">
        <v>1586</v>
      </c>
      <c r="C311" s="27" t="s">
        <v>2256</v>
      </c>
      <c r="D311" s="28" t="e">
        <f>(#REF!+#REF!)-#REF!</f>
        <v>#REF!</v>
      </c>
      <c r="E311" s="358" t="e">
        <f>#REF!-#REF!</f>
        <v>#REF!</v>
      </c>
      <c r="F311" s="76"/>
      <c r="G311" s="28"/>
      <c r="H311" s="28"/>
      <c r="I311" s="77"/>
      <c r="J311" s="94" t="e">
        <f>#REF!-#REF!</f>
        <v>#REF!</v>
      </c>
      <c r="K311" s="317" t="e">
        <f>#REF!-#REF!</f>
        <v>#REF!</v>
      </c>
    </row>
    <row r="312" spans="1:11" ht="27" hidden="1" customHeight="1" thickBot="1" x14ac:dyDescent="0.25">
      <c r="A312" s="25" t="s">
        <v>2296</v>
      </c>
      <c r="B312" s="22" t="s">
        <v>1587</v>
      </c>
      <c r="C312" s="27" t="s">
        <v>9036</v>
      </c>
      <c r="D312" s="28" t="e">
        <f>(#REF!+#REF!)-#REF!</f>
        <v>#REF!</v>
      </c>
      <c r="E312" s="358" t="e">
        <f>#REF!-#REF!</f>
        <v>#REF!</v>
      </c>
      <c r="F312" s="76"/>
      <c r="G312" s="28"/>
      <c r="H312" s="28"/>
      <c r="I312" s="77"/>
      <c r="J312" s="94" t="e">
        <f>#REF!-#REF!</f>
        <v>#REF!</v>
      </c>
      <c r="K312" s="317" t="e">
        <f>#REF!-#REF!</f>
        <v>#REF!</v>
      </c>
    </row>
    <row r="313" spans="1:11" ht="30.75" hidden="1" customHeight="1" thickBot="1" x14ac:dyDescent="0.25">
      <c r="A313" s="25" t="s">
        <v>8501</v>
      </c>
      <c r="B313" s="22" t="s">
        <v>3623</v>
      </c>
      <c r="C313" s="27" t="s">
        <v>5930</v>
      </c>
      <c r="D313" s="28" t="e">
        <f>(#REF!+#REF!)-#REF!</f>
        <v>#REF!</v>
      </c>
      <c r="E313" s="358" t="e">
        <f>#REF!-#REF!</f>
        <v>#REF!</v>
      </c>
      <c r="F313" s="76"/>
      <c r="G313" s="28"/>
      <c r="H313" s="28"/>
      <c r="I313" s="77"/>
      <c r="J313" s="94" t="e">
        <f>#REF!-#REF!</f>
        <v>#REF!</v>
      </c>
      <c r="K313" s="317" t="e">
        <f>#REF!-#REF!</f>
        <v>#REF!</v>
      </c>
    </row>
    <row r="314" spans="1:11" ht="28.5" hidden="1" customHeight="1" thickBot="1" x14ac:dyDescent="0.25">
      <c r="A314" s="25" t="s">
        <v>2995</v>
      </c>
      <c r="B314" s="22" t="s">
        <v>2760</v>
      </c>
      <c r="C314" s="27" t="s">
        <v>3495</v>
      </c>
      <c r="D314" s="28" t="e">
        <f>(#REF!+#REF!)-#REF!</f>
        <v>#REF!</v>
      </c>
      <c r="E314" s="358" t="e">
        <f>#REF!-#REF!</f>
        <v>#REF!</v>
      </c>
      <c r="F314" s="76"/>
      <c r="G314" s="28"/>
      <c r="H314" s="28"/>
      <c r="I314" s="77"/>
      <c r="J314" s="94" t="e">
        <f>#REF!-#REF!</f>
        <v>#REF!</v>
      </c>
      <c r="K314" s="317" t="e">
        <f>#REF!-#REF!</f>
        <v>#REF!</v>
      </c>
    </row>
    <row r="315" spans="1:11" ht="30.75" hidden="1" customHeight="1" thickBot="1" x14ac:dyDescent="0.25">
      <c r="A315" s="25" t="s">
        <v>3639</v>
      </c>
      <c r="B315" s="22" t="s">
        <v>3005</v>
      </c>
      <c r="C315" s="27" t="s">
        <v>3323</v>
      </c>
      <c r="D315" s="28" t="e">
        <f>(#REF!+#REF!)-#REF!</f>
        <v>#REF!</v>
      </c>
      <c r="E315" s="358" t="e">
        <f>#REF!-#REF!</f>
        <v>#REF!</v>
      </c>
      <c r="F315" s="76">
        <f>SUM(F316:F317)</f>
        <v>0</v>
      </c>
      <c r="G315" s="28">
        <f>SUM(G316:G317)</f>
        <v>0</v>
      </c>
      <c r="H315" s="28">
        <f>SUM(H316:H317)</f>
        <v>0</v>
      </c>
      <c r="I315" s="77">
        <f>SUM(I316:I317)</f>
        <v>0</v>
      </c>
      <c r="J315" s="94" t="e">
        <f>#REF!-#REF!</f>
        <v>#REF!</v>
      </c>
      <c r="K315" s="317" t="e">
        <f>#REF!-#REF!</f>
        <v>#REF!</v>
      </c>
    </row>
    <row r="316" spans="1:11" ht="38.25" hidden="1" customHeight="1" thickBot="1" x14ac:dyDescent="0.25">
      <c r="A316" s="25" t="s">
        <v>552</v>
      </c>
      <c r="B316" s="22" t="s">
        <v>4876</v>
      </c>
      <c r="C316" s="27" t="s">
        <v>3015</v>
      </c>
      <c r="D316" s="28" t="e">
        <f>(#REF!+#REF!)-#REF!</f>
        <v>#REF!</v>
      </c>
      <c r="E316" s="358" t="e">
        <f>#REF!-#REF!</f>
        <v>#REF!</v>
      </c>
      <c r="F316" s="76"/>
      <c r="G316" s="28"/>
      <c r="H316" s="28"/>
      <c r="I316" s="77"/>
      <c r="J316" s="94" t="e">
        <f>#REF!-#REF!</f>
        <v>#REF!</v>
      </c>
      <c r="K316" s="317" t="e">
        <f>#REF!-#REF!</f>
        <v>#REF!</v>
      </c>
    </row>
    <row r="317" spans="1:11" ht="21" hidden="1" customHeight="1" thickBot="1" x14ac:dyDescent="0.25">
      <c r="A317" s="25" t="s">
        <v>5659</v>
      </c>
      <c r="B317" s="22" t="s">
        <v>4759</v>
      </c>
      <c r="C317" s="27" t="s">
        <v>3016</v>
      </c>
      <c r="D317" s="28" t="e">
        <f>(#REF!+#REF!)-#REF!</f>
        <v>#REF!</v>
      </c>
      <c r="E317" s="358" t="e">
        <f>#REF!-#REF!</f>
        <v>#REF!</v>
      </c>
      <c r="F317" s="76"/>
      <c r="G317" s="28"/>
      <c r="H317" s="28"/>
      <c r="I317" s="77"/>
      <c r="J317" s="94" t="e">
        <f>#REF!-#REF!</f>
        <v>#REF!</v>
      </c>
      <c r="K317" s="317" t="e">
        <f>#REF!-#REF!</f>
        <v>#REF!</v>
      </c>
    </row>
    <row r="318" spans="1:11" ht="44.25" hidden="1" customHeight="1" thickBot="1" x14ac:dyDescent="0.25">
      <c r="A318" s="25" t="s">
        <v>4340</v>
      </c>
      <c r="B318" s="22" t="s">
        <v>4760</v>
      </c>
      <c r="C318" s="27" t="s">
        <v>384</v>
      </c>
      <c r="D318" s="28" t="e">
        <f>(#REF!+#REF!)-#REF!</f>
        <v>#REF!</v>
      </c>
      <c r="E318" s="358" t="e">
        <f>#REF!-#REF!</f>
        <v>#REF!</v>
      </c>
      <c r="F318" s="76">
        <f>SUM(F319:F320)</f>
        <v>0</v>
      </c>
      <c r="G318" s="28">
        <f>SUM(G319:G320)</f>
        <v>0</v>
      </c>
      <c r="H318" s="28">
        <f>SUM(H319:H320)</f>
        <v>0</v>
      </c>
      <c r="I318" s="77">
        <f>SUM(I319:I320)</f>
        <v>0</v>
      </c>
      <c r="J318" s="94" t="e">
        <f>#REF!-#REF!</f>
        <v>#REF!</v>
      </c>
      <c r="K318" s="317" t="e">
        <f>#REF!-#REF!</f>
        <v>#REF!</v>
      </c>
    </row>
    <row r="319" spans="1:11" ht="27.75" hidden="1" customHeight="1" thickBot="1" x14ac:dyDescent="0.25">
      <c r="A319" s="25" t="s">
        <v>881</v>
      </c>
      <c r="B319" s="22" t="s">
        <v>4761</v>
      </c>
      <c r="C319" s="27" t="s">
        <v>7588</v>
      </c>
      <c r="D319" s="28" t="e">
        <f>(#REF!+#REF!)-#REF!</f>
        <v>#REF!</v>
      </c>
      <c r="E319" s="358" t="e">
        <f>#REF!-#REF!</f>
        <v>#REF!</v>
      </c>
      <c r="F319" s="76"/>
      <c r="G319" s="28"/>
      <c r="H319" s="28"/>
      <c r="I319" s="77"/>
      <c r="J319" s="94" t="e">
        <f>#REF!-#REF!</f>
        <v>#REF!</v>
      </c>
      <c r="K319" s="317" t="e">
        <f>#REF!-#REF!</f>
        <v>#REF!</v>
      </c>
    </row>
    <row r="320" spans="1:11" ht="43.5" hidden="1" customHeight="1" thickBot="1" x14ac:dyDescent="0.25">
      <c r="A320" s="25" t="s">
        <v>8427</v>
      </c>
      <c r="B320" s="22" t="s">
        <v>4762</v>
      </c>
      <c r="C320" s="27" t="s">
        <v>4974</v>
      </c>
      <c r="D320" s="28" t="e">
        <f>(#REF!+#REF!)-#REF!</f>
        <v>#REF!</v>
      </c>
      <c r="E320" s="358" t="e">
        <f>#REF!-#REF!</f>
        <v>#REF!</v>
      </c>
      <c r="F320" s="76"/>
      <c r="G320" s="28"/>
      <c r="H320" s="28"/>
      <c r="I320" s="77"/>
      <c r="J320" s="94" t="e">
        <f>#REF!-#REF!</f>
        <v>#REF!</v>
      </c>
      <c r="K320" s="317" t="e">
        <f>#REF!-#REF!</f>
        <v>#REF!</v>
      </c>
    </row>
    <row r="321" spans="1:11" ht="39.75" hidden="1" customHeight="1" thickBot="1" x14ac:dyDescent="0.25">
      <c r="A321" s="25" t="s">
        <v>7453</v>
      </c>
      <c r="B321" s="22" t="s">
        <v>4763</v>
      </c>
      <c r="C321" s="27" t="s">
        <v>2791</v>
      </c>
      <c r="D321" s="28" t="e">
        <f>(#REF!+#REF!)-#REF!</f>
        <v>#REF!</v>
      </c>
      <c r="E321" s="358" t="e">
        <f>#REF!-#REF!</f>
        <v>#REF!</v>
      </c>
      <c r="F321" s="76">
        <f>SUM(F322:F324)</f>
        <v>0</v>
      </c>
      <c r="G321" s="28">
        <f>SUM(G322:G324)</f>
        <v>0</v>
      </c>
      <c r="H321" s="28">
        <f>SUM(H322:H324)</f>
        <v>0</v>
      </c>
      <c r="I321" s="77">
        <f>SUM(I322:I324)</f>
        <v>0</v>
      </c>
      <c r="J321" s="94" t="e">
        <f>#REF!-#REF!</f>
        <v>#REF!</v>
      </c>
      <c r="K321" s="317" t="e">
        <f>#REF!-#REF!</f>
        <v>#REF!</v>
      </c>
    </row>
    <row r="322" spans="1:11" ht="48" hidden="1" customHeight="1" thickBot="1" x14ac:dyDescent="0.25">
      <c r="A322" s="25" t="s">
        <v>8490</v>
      </c>
      <c r="B322" s="22" t="s">
        <v>4764</v>
      </c>
      <c r="C322" s="27" t="s">
        <v>8706</v>
      </c>
      <c r="D322" s="28" t="e">
        <f>(#REF!+#REF!)-#REF!</f>
        <v>#REF!</v>
      </c>
      <c r="E322" s="358" t="e">
        <f>#REF!-#REF!</f>
        <v>#REF!</v>
      </c>
      <c r="F322" s="76"/>
      <c r="G322" s="28"/>
      <c r="H322" s="28"/>
      <c r="I322" s="77"/>
      <c r="J322" s="94" t="e">
        <f>#REF!-#REF!</f>
        <v>#REF!</v>
      </c>
      <c r="K322" s="317" t="e">
        <f>#REF!-#REF!</f>
        <v>#REF!</v>
      </c>
    </row>
    <row r="323" spans="1:11" ht="39" hidden="1" customHeight="1" thickBot="1" x14ac:dyDescent="0.25">
      <c r="A323" s="25" t="s">
        <v>1057</v>
      </c>
      <c r="B323" s="22" t="s">
        <v>1058</v>
      </c>
      <c r="C323" s="27" t="s">
        <v>8426</v>
      </c>
      <c r="D323" s="28" t="e">
        <f>(#REF!+#REF!)-#REF!</f>
        <v>#REF!</v>
      </c>
      <c r="E323" s="358" t="e">
        <f>#REF!-#REF!</f>
        <v>#REF!</v>
      </c>
      <c r="F323" s="76"/>
      <c r="G323" s="28"/>
      <c r="H323" s="28"/>
      <c r="I323" s="77"/>
      <c r="J323" s="94" t="e">
        <f>#REF!-#REF!</f>
        <v>#REF!</v>
      </c>
      <c r="K323" s="317" t="e">
        <f>#REF!-#REF!</f>
        <v>#REF!</v>
      </c>
    </row>
    <row r="324" spans="1:11" ht="35.25" hidden="1" customHeight="1" thickBot="1" x14ac:dyDescent="0.25">
      <c r="A324" s="25" t="s">
        <v>1761</v>
      </c>
      <c r="B324" s="22" t="s">
        <v>1059</v>
      </c>
      <c r="C324" s="27" t="s">
        <v>2419</v>
      </c>
      <c r="D324" s="28" t="e">
        <f>(#REF!+#REF!)-#REF!</f>
        <v>#REF!</v>
      </c>
      <c r="E324" s="358" t="e">
        <f>#REF!-#REF!</f>
        <v>#REF!</v>
      </c>
      <c r="F324" s="76"/>
      <c r="G324" s="28"/>
      <c r="H324" s="28"/>
      <c r="I324" s="77"/>
      <c r="J324" s="94" t="e">
        <f>#REF!-#REF!</f>
        <v>#REF!</v>
      </c>
      <c r="K324" s="317" t="e">
        <f>#REF!-#REF!</f>
        <v>#REF!</v>
      </c>
    </row>
    <row r="325" spans="1:11" ht="27" hidden="1" customHeight="1" thickBot="1" x14ac:dyDescent="0.25">
      <c r="A325" s="25" t="s">
        <v>8998</v>
      </c>
      <c r="B325" s="22" t="s">
        <v>6274</v>
      </c>
      <c r="C325" s="27" t="s">
        <v>7818</v>
      </c>
      <c r="D325" s="28" t="e">
        <f>(#REF!+#REF!)-#REF!</f>
        <v>#REF!</v>
      </c>
      <c r="E325" s="358" t="e">
        <f>#REF!-#REF!</f>
        <v>#REF!</v>
      </c>
      <c r="F325" s="76">
        <f>SUM(F326:F328)</f>
        <v>0</v>
      </c>
      <c r="G325" s="28">
        <f>SUM(G326:G328)</f>
        <v>0</v>
      </c>
      <c r="H325" s="28">
        <f>SUM(H326:H328)</f>
        <v>0</v>
      </c>
      <c r="I325" s="77">
        <f>SUM(I326:I328)</f>
        <v>0</v>
      </c>
      <c r="J325" s="94" t="e">
        <f>#REF!-#REF!</f>
        <v>#REF!</v>
      </c>
      <c r="K325" s="317" t="e">
        <f>#REF!-#REF!</f>
        <v>#REF!</v>
      </c>
    </row>
    <row r="326" spans="1:11" ht="39.75" hidden="1" customHeight="1" thickBot="1" x14ac:dyDescent="0.25">
      <c r="A326" s="25" t="s">
        <v>1668</v>
      </c>
      <c r="B326" s="22" t="s">
        <v>6363</v>
      </c>
      <c r="C326" s="27" t="s">
        <v>4845</v>
      </c>
      <c r="D326" s="28" t="e">
        <f>(#REF!+#REF!)-#REF!</f>
        <v>#REF!</v>
      </c>
      <c r="E326" s="358" t="e">
        <f>#REF!-#REF!</f>
        <v>#REF!</v>
      </c>
      <c r="F326" s="76"/>
      <c r="G326" s="28"/>
      <c r="H326" s="28"/>
      <c r="I326" s="77"/>
      <c r="J326" s="94" t="e">
        <f>#REF!-#REF!</f>
        <v>#REF!</v>
      </c>
      <c r="K326" s="317" t="e">
        <f>#REF!-#REF!</f>
        <v>#REF!</v>
      </c>
    </row>
    <row r="327" spans="1:11" ht="27" hidden="1" customHeight="1" thickBot="1" x14ac:dyDescent="0.25">
      <c r="A327" s="25" t="s">
        <v>54</v>
      </c>
      <c r="B327" s="22" t="s">
        <v>6364</v>
      </c>
      <c r="C327" s="27" t="s">
        <v>1177</v>
      </c>
      <c r="D327" s="28" t="e">
        <f>(#REF!+#REF!)-#REF!</f>
        <v>#REF!</v>
      </c>
      <c r="E327" s="358" t="e">
        <f>#REF!-#REF!</f>
        <v>#REF!</v>
      </c>
      <c r="F327" s="76"/>
      <c r="G327" s="28"/>
      <c r="H327" s="28"/>
      <c r="I327" s="77"/>
      <c r="J327" s="94" t="e">
        <f>#REF!-#REF!</f>
        <v>#REF!</v>
      </c>
      <c r="K327" s="317" t="e">
        <f>#REF!-#REF!</f>
        <v>#REF!</v>
      </c>
    </row>
    <row r="328" spans="1:11" ht="33.75" hidden="1" customHeight="1" thickBot="1" x14ac:dyDescent="0.25">
      <c r="A328" s="25" t="s">
        <v>7064</v>
      </c>
      <c r="B328" s="22" t="s">
        <v>6365</v>
      </c>
      <c r="C328" s="27" t="s">
        <v>3486</v>
      </c>
      <c r="D328" s="28" t="e">
        <f>(#REF!+#REF!)-#REF!</f>
        <v>#REF!</v>
      </c>
      <c r="E328" s="358" t="e">
        <f>#REF!-#REF!</f>
        <v>#REF!</v>
      </c>
      <c r="F328" s="76"/>
      <c r="G328" s="28"/>
      <c r="H328" s="28"/>
      <c r="I328" s="77"/>
      <c r="J328" s="94" t="e">
        <f>#REF!-#REF!</f>
        <v>#REF!</v>
      </c>
      <c r="K328" s="317" t="e">
        <f>#REF!-#REF!</f>
        <v>#REF!</v>
      </c>
    </row>
    <row r="329" spans="1:11" ht="28.5" customHeight="1" thickBot="1" x14ac:dyDescent="0.25">
      <c r="A329" s="25" t="s">
        <v>6521</v>
      </c>
      <c r="B329" s="22" t="s">
        <v>6366</v>
      </c>
      <c r="C329" s="27" t="s">
        <v>2478</v>
      </c>
      <c r="D329" s="28" t="e">
        <f>(#REF!+#REF!)-#REF!</f>
        <v>#REF!</v>
      </c>
      <c r="E329" s="358" t="e">
        <f>#REF!-#REF!</f>
        <v>#REF!</v>
      </c>
      <c r="F329" s="78"/>
      <c r="G329" s="78">
        <v>123200</v>
      </c>
      <c r="H329" s="34"/>
      <c r="I329" s="79"/>
      <c r="J329" s="94" t="e">
        <f>#REF!-#REF!</f>
        <v>#REF!</v>
      </c>
      <c r="K329" s="317" t="e">
        <f>#REF!-#REF!</f>
        <v>#REF!</v>
      </c>
    </row>
    <row r="330" spans="1:11" ht="24.75" hidden="1" customHeight="1" thickBot="1" x14ac:dyDescent="0.25">
      <c r="A330" s="25" t="s">
        <v>5920</v>
      </c>
      <c r="B330" s="22" t="s">
        <v>5669</v>
      </c>
      <c r="C330" s="27" t="s">
        <v>8322</v>
      </c>
      <c r="D330" s="28" t="e">
        <f>(#REF!+#REF!)-#REF!</f>
        <v>#REF!</v>
      </c>
      <c r="E330" s="358" t="e">
        <f>#REF!-#REF!</f>
        <v>#REF!</v>
      </c>
      <c r="F330" s="76">
        <f>SUM(F331:F334)</f>
        <v>0</v>
      </c>
      <c r="G330" s="28">
        <f>SUM(G331:G334)</f>
        <v>0</v>
      </c>
      <c r="H330" s="28">
        <f>SUM(H331:H334)</f>
        <v>0</v>
      </c>
      <c r="I330" s="77">
        <f>SUM(I331:I334)</f>
        <v>0</v>
      </c>
      <c r="J330" s="94" t="e">
        <f>#REF!-#REF!</f>
        <v>#REF!</v>
      </c>
      <c r="K330" s="317" t="e">
        <f>#REF!-#REF!</f>
        <v>#REF!</v>
      </c>
    </row>
    <row r="331" spans="1:11" ht="27.75" hidden="1" customHeight="1" thickBot="1" x14ac:dyDescent="0.25">
      <c r="A331" s="25" t="s">
        <v>7210</v>
      </c>
      <c r="B331" s="22" t="s">
        <v>174</v>
      </c>
      <c r="C331" s="27" t="s">
        <v>8323</v>
      </c>
      <c r="D331" s="28" t="e">
        <f>(#REF!+#REF!)-#REF!</f>
        <v>#REF!</v>
      </c>
      <c r="E331" s="358" t="e">
        <f>#REF!-#REF!</f>
        <v>#REF!</v>
      </c>
      <c r="F331" s="76"/>
      <c r="G331" s="28"/>
      <c r="H331" s="28"/>
      <c r="I331" s="77"/>
      <c r="J331" s="94" t="e">
        <f>#REF!-#REF!</f>
        <v>#REF!</v>
      </c>
      <c r="K331" s="317" t="e">
        <f>#REF!-#REF!</f>
        <v>#REF!</v>
      </c>
    </row>
    <row r="332" spans="1:11" ht="34.5" hidden="1" customHeight="1" thickBot="1" x14ac:dyDescent="0.25">
      <c r="A332" s="25" t="s">
        <v>5050</v>
      </c>
      <c r="B332" s="22" t="s">
        <v>175</v>
      </c>
      <c r="C332" s="27" t="s">
        <v>8324</v>
      </c>
      <c r="D332" s="28" t="e">
        <f>(#REF!+#REF!)-#REF!</f>
        <v>#REF!</v>
      </c>
      <c r="E332" s="358" t="e">
        <f>#REF!-#REF!</f>
        <v>#REF!</v>
      </c>
      <c r="F332" s="76"/>
      <c r="G332" s="28"/>
      <c r="H332" s="28"/>
      <c r="I332" s="77"/>
      <c r="J332" s="94" t="e">
        <f>#REF!-#REF!</f>
        <v>#REF!</v>
      </c>
      <c r="K332" s="317" t="e">
        <f>#REF!-#REF!</f>
        <v>#REF!</v>
      </c>
    </row>
    <row r="333" spans="1:11" ht="28.5" hidden="1" customHeight="1" thickBot="1" x14ac:dyDescent="0.25">
      <c r="A333" s="25" t="s">
        <v>626</v>
      </c>
      <c r="B333" s="22" t="s">
        <v>176</v>
      </c>
      <c r="C333" s="27" t="s">
        <v>5337</v>
      </c>
      <c r="D333" s="28" t="e">
        <f>(#REF!+#REF!)-#REF!</f>
        <v>#REF!</v>
      </c>
      <c r="E333" s="358" t="e">
        <f>#REF!-#REF!</f>
        <v>#REF!</v>
      </c>
      <c r="F333" s="76"/>
      <c r="G333" s="28"/>
      <c r="H333" s="28"/>
      <c r="I333" s="77"/>
      <c r="J333" s="94" t="e">
        <f>#REF!-#REF!</f>
        <v>#REF!</v>
      </c>
      <c r="K333" s="317" t="e">
        <f>#REF!-#REF!</f>
        <v>#REF!</v>
      </c>
    </row>
    <row r="334" spans="1:11" ht="21" hidden="1" customHeight="1" thickBot="1" x14ac:dyDescent="0.25">
      <c r="A334" s="25" t="s">
        <v>7432</v>
      </c>
      <c r="B334" s="22" t="s">
        <v>6042</v>
      </c>
      <c r="C334" s="27" t="s">
        <v>872</v>
      </c>
      <c r="D334" s="28" t="e">
        <f>(#REF!+#REF!)-#REF!</f>
        <v>#REF!</v>
      </c>
      <c r="E334" s="358" t="e">
        <f>#REF!-#REF!</f>
        <v>#REF!</v>
      </c>
      <c r="F334" s="76"/>
      <c r="G334" s="28"/>
      <c r="H334" s="28"/>
      <c r="I334" s="77"/>
      <c r="J334" s="94" t="e">
        <f>#REF!-#REF!</f>
        <v>#REF!</v>
      </c>
      <c r="K334" s="317" t="e">
        <f>#REF!-#REF!</f>
        <v>#REF!</v>
      </c>
    </row>
    <row r="335" spans="1:11" ht="33" hidden="1" customHeight="1" thickBot="1" x14ac:dyDescent="0.25">
      <c r="A335" s="25" t="s">
        <v>3930</v>
      </c>
      <c r="B335" s="22" t="s">
        <v>6043</v>
      </c>
      <c r="C335" s="27" t="s">
        <v>873</v>
      </c>
      <c r="D335" s="28" t="e">
        <f>(#REF!+#REF!)-#REF!</f>
        <v>#REF!</v>
      </c>
      <c r="E335" s="358" t="e">
        <f>#REF!-#REF!</f>
        <v>#REF!</v>
      </c>
      <c r="F335" s="76"/>
      <c r="G335" s="28"/>
      <c r="H335" s="28"/>
      <c r="I335" s="77"/>
      <c r="J335" s="94" t="e">
        <f>#REF!-#REF!</f>
        <v>#REF!</v>
      </c>
      <c r="K335" s="317" t="e">
        <f>#REF!-#REF!</f>
        <v>#REF!</v>
      </c>
    </row>
    <row r="336" spans="1:11" ht="36" hidden="1" customHeight="1" thickBot="1" x14ac:dyDescent="0.25">
      <c r="A336" s="25" t="s">
        <v>6845</v>
      </c>
      <c r="B336" s="22" t="s">
        <v>6044</v>
      </c>
      <c r="C336" s="27" t="s">
        <v>7587</v>
      </c>
      <c r="D336" s="28" t="e">
        <f>(#REF!+#REF!)-#REF!</f>
        <v>#REF!</v>
      </c>
      <c r="E336" s="358" t="e">
        <f>#REF!-#REF!</f>
        <v>#REF!</v>
      </c>
      <c r="F336" s="76"/>
      <c r="G336" s="28"/>
      <c r="H336" s="28"/>
      <c r="I336" s="77"/>
      <c r="J336" s="94" t="e">
        <f>#REF!-#REF!</f>
        <v>#REF!</v>
      </c>
      <c r="K336" s="317" t="e">
        <f>#REF!-#REF!</f>
        <v>#REF!</v>
      </c>
    </row>
    <row r="337" spans="1:11" ht="27" hidden="1" customHeight="1" thickBot="1" x14ac:dyDescent="0.25">
      <c r="A337" s="25" t="s">
        <v>6376</v>
      </c>
      <c r="B337" s="22" t="s">
        <v>6045</v>
      </c>
      <c r="C337" s="27" t="s">
        <v>2762</v>
      </c>
      <c r="D337" s="28" t="e">
        <f>(#REF!+#REF!)-#REF!</f>
        <v>#REF!</v>
      </c>
      <c r="E337" s="358" t="e">
        <f>#REF!-#REF!</f>
        <v>#REF!</v>
      </c>
      <c r="F337" s="76"/>
      <c r="G337" s="28"/>
      <c r="H337" s="28"/>
      <c r="I337" s="77"/>
      <c r="J337" s="94" t="e">
        <f>#REF!-#REF!</f>
        <v>#REF!</v>
      </c>
      <c r="K337" s="317" t="e">
        <f>#REF!-#REF!</f>
        <v>#REF!</v>
      </c>
    </row>
    <row r="338" spans="1:11" ht="30" hidden="1" customHeight="1" thickBot="1" x14ac:dyDescent="0.25">
      <c r="A338" s="25" t="s">
        <v>5608</v>
      </c>
      <c r="B338" s="22" t="s">
        <v>6046</v>
      </c>
      <c r="C338" s="27" t="s">
        <v>5729</v>
      </c>
      <c r="D338" s="28" t="e">
        <f>(#REF!+#REF!)-#REF!</f>
        <v>#REF!</v>
      </c>
      <c r="E338" s="358" t="e">
        <f>#REF!-#REF!</f>
        <v>#REF!</v>
      </c>
      <c r="F338" s="76"/>
      <c r="G338" s="28"/>
      <c r="H338" s="28"/>
      <c r="I338" s="77"/>
      <c r="J338" s="94" t="e">
        <f>#REF!-#REF!</f>
        <v>#REF!</v>
      </c>
      <c r="K338" s="317" t="e">
        <f>#REF!-#REF!</f>
        <v>#REF!</v>
      </c>
    </row>
    <row r="339" spans="1:11" ht="48" hidden="1" customHeight="1" thickBot="1" x14ac:dyDescent="0.25">
      <c r="A339" s="25" t="s">
        <v>5760</v>
      </c>
      <c r="B339" s="22" t="s">
        <v>8924</v>
      </c>
      <c r="C339" s="27" t="s">
        <v>1237</v>
      </c>
      <c r="D339" s="28" t="e">
        <f>(#REF!+#REF!)-#REF!</f>
        <v>#REF!</v>
      </c>
      <c r="E339" s="358" t="e">
        <f>#REF!-#REF!</f>
        <v>#REF!</v>
      </c>
      <c r="F339" s="76"/>
      <c r="G339" s="28"/>
      <c r="H339" s="28"/>
      <c r="I339" s="77"/>
      <c r="J339" s="94" t="e">
        <f>#REF!-#REF!</f>
        <v>#REF!</v>
      </c>
      <c r="K339" s="317" t="e">
        <f>#REF!-#REF!</f>
        <v>#REF!</v>
      </c>
    </row>
    <row r="340" spans="1:11" ht="37.5" hidden="1" customHeight="1" thickBot="1" x14ac:dyDescent="0.25">
      <c r="A340" s="25" t="s">
        <v>7430</v>
      </c>
      <c r="B340" s="22" t="s">
        <v>8925</v>
      </c>
      <c r="C340" s="27" t="s">
        <v>4525</v>
      </c>
      <c r="D340" s="28" t="e">
        <f>(#REF!+#REF!)-#REF!</f>
        <v>#REF!</v>
      </c>
      <c r="E340" s="358" t="e">
        <f>#REF!-#REF!</f>
        <v>#REF!</v>
      </c>
      <c r="F340" s="76"/>
      <c r="G340" s="28"/>
      <c r="H340" s="28"/>
      <c r="I340" s="77"/>
      <c r="J340" s="94" t="e">
        <f>#REF!-#REF!</f>
        <v>#REF!</v>
      </c>
      <c r="K340" s="317" t="e">
        <f>#REF!-#REF!</f>
        <v>#REF!</v>
      </c>
    </row>
    <row r="341" spans="1:11" ht="35.25" hidden="1" customHeight="1" thickBot="1" x14ac:dyDescent="0.25">
      <c r="A341" s="25" t="s">
        <v>7308</v>
      </c>
      <c r="B341" s="22" t="s">
        <v>7235</v>
      </c>
      <c r="C341" s="27" t="s">
        <v>4526</v>
      </c>
      <c r="D341" s="28" t="e">
        <f>(#REF!+#REF!)-#REF!</f>
        <v>#REF!</v>
      </c>
      <c r="E341" s="358" t="e">
        <f>#REF!-#REF!</f>
        <v>#REF!</v>
      </c>
      <c r="F341" s="76"/>
      <c r="G341" s="28"/>
      <c r="H341" s="28"/>
      <c r="I341" s="77"/>
      <c r="J341" s="94" t="e">
        <f>#REF!-#REF!</f>
        <v>#REF!</v>
      </c>
      <c r="K341" s="317" t="e">
        <f>#REF!-#REF!</f>
        <v>#REF!</v>
      </c>
    </row>
    <row r="342" spans="1:11" ht="35.25" hidden="1" customHeight="1" thickBot="1" x14ac:dyDescent="0.25">
      <c r="A342" s="25" t="s">
        <v>951</v>
      </c>
      <c r="B342" s="22" t="s">
        <v>1409</v>
      </c>
      <c r="C342" s="27" t="s">
        <v>2978</v>
      </c>
      <c r="D342" s="28" t="e">
        <f>(#REF!+#REF!)-#REF!</f>
        <v>#REF!</v>
      </c>
      <c r="E342" s="358" t="e">
        <f>#REF!-#REF!</f>
        <v>#REF!</v>
      </c>
      <c r="F342" s="76"/>
      <c r="G342" s="28"/>
      <c r="H342" s="28"/>
      <c r="I342" s="77"/>
      <c r="J342" s="94" t="e">
        <f>#REF!-#REF!</f>
        <v>#REF!</v>
      </c>
      <c r="K342" s="317" t="e">
        <f>#REF!-#REF!</f>
        <v>#REF!</v>
      </c>
    </row>
    <row r="343" spans="1:11" ht="35.25" hidden="1" customHeight="1" thickBot="1" x14ac:dyDescent="0.25">
      <c r="A343" s="25" t="s">
        <v>1990</v>
      </c>
      <c r="B343" s="22" t="s">
        <v>5035</v>
      </c>
      <c r="C343" s="27" t="s">
        <v>2979</v>
      </c>
      <c r="D343" s="28" t="e">
        <f>(#REF!+#REF!)-#REF!</f>
        <v>#REF!</v>
      </c>
      <c r="E343" s="358" t="e">
        <f>#REF!-#REF!</f>
        <v>#REF!</v>
      </c>
      <c r="F343" s="76"/>
      <c r="G343" s="28"/>
      <c r="H343" s="28"/>
      <c r="I343" s="77"/>
      <c r="J343" s="94" t="e">
        <f>#REF!-#REF!</f>
        <v>#REF!</v>
      </c>
      <c r="K343" s="317" t="e">
        <f>#REF!-#REF!</f>
        <v>#REF!</v>
      </c>
    </row>
    <row r="344" spans="1:11" ht="45" hidden="1" customHeight="1" thickBot="1" x14ac:dyDescent="0.25">
      <c r="A344" s="25" t="s">
        <v>7631</v>
      </c>
      <c r="B344" s="22" t="s">
        <v>5036</v>
      </c>
      <c r="C344" s="27" t="s">
        <v>6199</v>
      </c>
      <c r="D344" s="28" t="e">
        <f>(#REF!+#REF!)-#REF!</f>
        <v>#REF!</v>
      </c>
      <c r="E344" s="358" t="e">
        <f>#REF!-#REF!</f>
        <v>#REF!</v>
      </c>
      <c r="F344" s="76"/>
      <c r="G344" s="28"/>
      <c r="H344" s="28"/>
      <c r="I344" s="77"/>
      <c r="J344" s="94" t="e">
        <f>#REF!-#REF!</f>
        <v>#REF!</v>
      </c>
      <c r="K344" s="317" t="e">
        <f>#REF!-#REF!</f>
        <v>#REF!</v>
      </c>
    </row>
    <row r="345" spans="1:11" ht="48" hidden="1" customHeight="1" thickBot="1" x14ac:dyDescent="0.25">
      <c r="A345" s="25" t="s">
        <v>550</v>
      </c>
      <c r="B345" s="22" t="s">
        <v>3635</v>
      </c>
      <c r="C345" s="27" t="s">
        <v>7062</v>
      </c>
      <c r="D345" s="28" t="e">
        <f>(#REF!+#REF!)-#REF!</f>
        <v>#REF!</v>
      </c>
      <c r="E345" s="358" t="e">
        <f>#REF!-#REF!</f>
        <v>#REF!</v>
      </c>
      <c r="F345" s="76"/>
      <c r="G345" s="28"/>
      <c r="H345" s="28"/>
      <c r="I345" s="77"/>
      <c r="J345" s="94" t="e">
        <f>#REF!-#REF!</f>
        <v>#REF!</v>
      </c>
      <c r="K345" s="317" t="e">
        <f>#REF!-#REF!</f>
        <v>#REF!</v>
      </c>
    </row>
    <row r="346" spans="1:11" ht="42" hidden="1" customHeight="1" thickBot="1" x14ac:dyDescent="0.25">
      <c r="A346" s="25" t="s">
        <v>2752</v>
      </c>
      <c r="B346" s="22" t="s">
        <v>3636</v>
      </c>
      <c r="C346" s="27" t="s">
        <v>7738</v>
      </c>
      <c r="D346" s="28" t="e">
        <f>(#REF!+#REF!)-#REF!</f>
        <v>#REF!</v>
      </c>
      <c r="E346" s="358" t="e">
        <f>#REF!-#REF!</f>
        <v>#REF!</v>
      </c>
      <c r="F346" s="76"/>
      <c r="G346" s="28"/>
      <c r="H346" s="28"/>
      <c r="I346" s="77"/>
      <c r="J346" s="94" t="e">
        <f>#REF!-#REF!</f>
        <v>#REF!</v>
      </c>
      <c r="K346" s="317" t="e">
        <f>#REF!-#REF!</f>
        <v>#REF!</v>
      </c>
    </row>
    <row r="347" spans="1:11" ht="26.25" hidden="1" customHeight="1" thickBot="1" x14ac:dyDescent="0.25">
      <c r="A347" s="25" t="s">
        <v>2296</v>
      </c>
      <c r="B347" s="22" t="s">
        <v>3637</v>
      </c>
      <c r="C347" s="27" t="s">
        <v>8889</v>
      </c>
      <c r="D347" s="28" t="e">
        <f>(#REF!+#REF!)-#REF!</f>
        <v>#REF!</v>
      </c>
      <c r="E347" s="358" t="e">
        <f>#REF!-#REF!</f>
        <v>#REF!</v>
      </c>
      <c r="F347" s="76"/>
      <c r="G347" s="28"/>
      <c r="H347" s="28"/>
      <c r="I347" s="77"/>
      <c r="J347" s="94" t="e">
        <f>#REF!-#REF!</f>
        <v>#REF!</v>
      </c>
      <c r="K347" s="317" t="e">
        <f>#REF!-#REF!</f>
        <v>#REF!</v>
      </c>
    </row>
    <row r="348" spans="1:11" ht="27" hidden="1" customHeight="1" thickBot="1" x14ac:dyDescent="0.25">
      <c r="A348" s="25" t="s">
        <v>8501</v>
      </c>
      <c r="B348" s="22" t="s">
        <v>8964</v>
      </c>
      <c r="C348" s="27" t="s">
        <v>4514</v>
      </c>
      <c r="D348" s="28" t="e">
        <f>(#REF!+#REF!)-#REF!</f>
        <v>#REF!</v>
      </c>
      <c r="E348" s="358" t="e">
        <f>#REF!-#REF!</f>
        <v>#REF!</v>
      </c>
      <c r="F348" s="76"/>
      <c r="G348" s="28"/>
      <c r="H348" s="28"/>
      <c r="I348" s="77"/>
      <c r="J348" s="94" t="e">
        <f>#REF!-#REF!</f>
        <v>#REF!</v>
      </c>
      <c r="K348" s="317" t="e">
        <f>#REF!-#REF!</f>
        <v>#REF!</v>
      </c>
    </row>
    <row r="349" spans="1:11" ht="27.75" hidden="1" customHeight="1" thickBot="1" x14ac:dyDescent="0.25">
      <c r="A349" s="25" t="s">
        <v>2995</v>
      </c>
      <c r="B349" s="22" t="s">
        <v>2647</v>
      </c>
      <c r="C349" s="27" t="s">
        <v>4515</v>
      </c>
      <c r="D349" s="28" t="e">
        <f>(#REF!+#REF!)-#REF!</f>
        <v>#REF!</v>
      </c>
      <c r="E349" s="358" t="e">
        <f>#REF!-#REF!</f>
        <v>#REF!</v>
      </c>
      <c r="F349" s="76"/>
      <c r="G349" s="28"/>
      <c r="H349" s="28"/>
      <c r="I349" s="77"/>
      <c r="J349" s="94" t="e">
        <f>#REF!-#REF!</f>
        <v>#REF!</v>
      </c>
      <c r="K349" s="317" t="e">
        <f>#REF!-#REF!</f>
        <v>#REF!</v>
      </c>
    </row>
    <row r="350" spans="1:11" ht="42" hidden="1" customHeight="1" thickBot="1" x14ac:dyDescent="0.25">
      <c r="A350" s="25" t="s">
        <v>3639</v>
      </c>
      <c r="B350" s="22" t="s">
        <v>7511</v>
      </c>
      <c r="C350" s="27" t="s">
        <v>7263</v>
      </c>
      <c r="D350" s="28" t="e">
        <f>(#REF!+#REF!)-#REF!</f>
        <v>#REF!</v>
      </c>
      <c r="E350" s="358" t="e">
        <f>#REF!-#REF!</f>
        <v>#REF!</v>
      </c>
      <c r="F350" s="76"/>
      <c r="G350" s="28"/>
      <c r="H350" s="28"/>
      <c r="I350" s="77"/>
      <c r="J350" s="94" t="e">
        <f>#REF!-#REF!</f>
        <v>#REF!</v>
      </c>
      <c r="K350" s="317" t="e">
        <f>#REF!-#REF!</f>
        <v>#REF!</v>
      </c>
    </row>
    <row r="351" spans="1:11" ht="36.75" hidden="1" customHeight="1" thickBot="1" x14ac:dyDescent="0.25">
      <c r="A351" s="25" t="s">
        <v>552</v>
      </c>
      <c r="B351" s="22" t="s">
        <v>6922</v>
      </c>
      <c r="C351" s="27" t="s">
        <v>7264</v>
      </c>
      <c r="D351" s="28" t="e">
        <f>(#REF!+#REF!)-#REF!</f>
        <v>#REF!</v>
      </c>
      <c r="E351" s="358" t="e">
        <f>#REF!-#REF!</f>
        <v>#REF!</v>
      </c>
      <c r="F351" s="76"/>
      <c r="G351" s="28"/>
      <c r="H351" s="28"/>
      <c r="I351" s="77"/>
      <c r="J351" s="94" t="e">
        <f>#REF!-#REF!</f>
        <v>#REF!</v>
      </c>
      <c r="K351" s="317" t="e">
        <f>#REF!-#REF!</f>
        <v>#REF!</v>
      </c>
    </row>
    <row r="352" spans="1:11" ht="39.75" hidden="1" customHeight="1" thickBot="1" x14ac:dyDescent="0.25">
      <c r="A352" s="25" t="s">
        <v>5659</v>
      </c>
      <c r="B352" s="22" t="s">
        <v>6923</v>
      </c>
      <c r="C352" s="27" t="s">
        <v>7182</v>
      </c>
      <c r="D352" s="28" t="e">
        <f>(#REF!+#REF!)-#REF!</f>
        <v>#REF!</v>
      </c>
      <c r="E352" s="358" t="e">
        <f>#REF!-#REF!</f>
        <v>#REF!</v>
      </c>
      <c r="F352" s="76"/>
      <c r="G352" s="28"/>
      <c r="H352" s="28"/>
      <c r="I352" s="77"/>
      <c r="J352" s="94" t="e">
        <f>#REF!-#REF!</f>
        <v>#REF!</v>
      </c>
      <c r="K352" s="317" t="e">
        <f>#REF!-#REF!</f>
        <v>#REF!</v>
      </c>
    </row>
    <row r="353" spans="1:11" ht="27" hidden="1" customHeight="1" thickBot="1" x14ac:dyDescent="0.25">
      <c r="A353" s="25" t="s">
        <v>4340</v>
      </c>
      <c r="B353" s="22" t="s">
        <v>6924</v>
      </c>
      <c r="C353" s="27" t="s">
        <v>7714</v>
      </c>
      <c r="D353" s="28" t="e">
        <f>(#REF!+#REF!)-#REF!</f>
        <v>#REF!</v>
      </c>
      <c r="E353" s="358" t="e">
        <f>#REF!-#REF!</f>
        <v>#REF!</v>
      </c>
      <c r="F353" s="76"/>
      <c r="G353" s="28"/>
      <c r="H353" s="28"/>
      <c r="I353" s="77"/>
      <c r="J353" s="94" t="e">
        <f>#REF!-#REF!</f>
        <v>#REF!</v>
      </c>
      <c r="K353" s="317" t="e">
        <f>#REF!-#REF!</f>
        <v>#REF!</v>
      </c>
    </row>
    <row r="354" spans="1:11" ht="46.5" hidden="1" customHeight="1" thickBot="1" x14ac:dyDescent="0.25">
      <c r="A354" s="25" t="s">
        <v>881</v>
      </c>
      <c r="B354" s="22" t="s">
        <v>6925</v>
      </c>
      <c r="C354" s="27" t="s">
        <v>4524</v>
      </c>
      <c r="D354" s="28" t="e">
        <f>(#REF!+#REF!)-#REF!</f>
        <v>#REF!</v>
      </c>
      <c r="E354" s="358" t="e">
        <f>#REF!-#REF!</f>
        <v>#REF!</v>
      </c>
      <c r="F354" s="76"/>
      <c r="G354" s="28"/>
      <c r="H354" s="28"/>
      <c r="I354" s="77"/>
      <c r="J354" s="94" t="e">
        <f>#REF!-#REF!</f>
        <v>#REF!</v>
      </c>
      <c r="K354" s="317" t="e">
        <f>#REF!-#REF!</f>
        <v>#REF!</v>
      </c>
    </row>
    <row r="355" spans="1:11" ht="27" hidden="1" customHeight="1" thickBot="1" x14ac:dyDescent="0.25">
      <c r="A355" s="25" t="s">
        <v>8427</v>
      </c>
      <c r="B355" s="22" t="s">
        <v>6926</v>
      </c>
      <c r="C355" s="27" t="s">
        <v>6298</v>
      </c>
      <c r="D355" s="28" t="e">
        <f>(#REF!+#REF!)-#REF!</f>
        <v>#REF!</v>
      </c>
      <c r="E355" s="358" t="e">
        <f>#REF!-#REF!</f>
        <v>#REF!</v>
      </c>
      <c r="F355" s="76"/>
      <c r="G355" s="28"/>
      <c r="H355" s="28"/>
      <c r="I355" s="77"/>
      <c r="J355" s="94" t="e">
        <f>#REF!-#REF!</f>
        <v>#REF!</v>
      </c>
      <c r="K355" s="317" t="e">
        <f>#REF!-#REF!</f>
        <v>#REF!</v>
      </c>
    </row>
    <row r="356" spans="1:11" ht="32.25" hidden="1" customHeight="1" thickBot="1" x14ac:dyDescent="0.25">
      <c r="A356" s="25" t="s">
        <v>7453</v>
      </c>
      <c r="B356" s="22" t="s">
        <v>7704</v>
      </c>
      <c r="C356" s="27" t="s">
        <v>7409</v>
      </c>
      <c r="D356" s="28" t="e">
        <f>(#REF!+#REF!)-#REF!</f>
        <v>#REF!</v>
      </c>
      <c r="E356" s="358" t="e">
        <f>#REF!-#REF!</f>
        <v>#REF!</v>
      </c>
      <c r="F356" s="76"/>
      <c r="G356" s="28"/>
      <c r="H356" s="28"/>
      <c r="I356" s="77"/>
      <c r="J356" s="94" t="e">
        <f>#REF!-#REF!</f>
        <v>#REF!</v>
      </c>
      <c r="K356" s="317" t="e">
        <f>#REF!-#REF!</f>
        <v>#REF!</v>
      </c>
    </row>
    <row r="357" spans="1:11" ht="31.5" hidden="1" customHeight="1" thickBot="1" x14ac:dyDescent="0.25">
      <c r="A357" s="25" t="s">
        <v>8490</v>
      </c>
      <c r="B357" s="22" t="s">
        <v>2144</v>
      </c>
      <c r="C357" s="27" t="s">
        <v>7233</v>
      </c>
      <c r="D357" s="28" t="e">
        <f>(#REF!+#REF!)-#REF!</f>
        <v>#REF!</v>
      </c>
      <c r="E357" s="358" t="e">
        <f>#REF!-#REF!</f>
        <v>#REF!</v>
      </c>
      <c r="F357" s="76"/>
      <c r="G357" s="28"/>
      <c r="H357" s="28"/>
      <c r="I357" s="77"/>
      <c r="J357" s="94" t="e">
        <f>#REF!-#REF!</f>
        <v>#REF!</v>
      </c>
      <c r="K357" s="317" t="e">
        <f>#REF!-#REF!</f>
        <v>#REF!</v>
      </c>
    </row>
    <row r="358" spans="1:11" ht="39.75" hidden="1" customHeight="1" thickBot="1" x14ac:dyDescent="0.25">
      <c r="A358" s="25" t="s">
        <v>1057</v>
      </c>
      <c r="B358" s="22" t="s">
        <v>2145</v>
      </c>
      <c r="C358" s="27" t="s">
        <v>2312</v>
      </c>
      <c r="D358" s="28" t="e">
        <f>(#REF!+#REF!)-#REF!</f>
        <v>#REF!</v>
      </c>
      <c r="E358" s="358" t="e">
        <f>#REF!-#REF!</f>
        <v>#REF!</v>
      </c>
      <c r="F358" s="76"/>
      <c r="G358" s="28"/>
      <c r="H358" s="28"/>
      <c r="I358" s="77"/>
      <c r="J358" s="94" t="e">
        <f>#REF!-#REF!</f>
        <v>#REF!</v>
      </c>
      <c r="K358" s="317" t="e">
        <f>#REF!-#REF!</f>
        <v>#REF!</v>
      </c>
    </row>
    <row r="359" spans="1:11" ht="25.5" hidden="1" customHeight="1" thickBot="1" x14ac:dyDescent="0.25">
      <c r="A359" s="25" t="s">
        <v>1761</v>
      </c>
      <c r="B359" s="22" t="s">
        <v>434</v>
      </c>
      <c r="C359" s="27" t="s">
        <v>7316</v>
      </c>
      <c r="D359" s="28" t="e">
        <f>(#REF!+#REF!)-#REF!</f>
        <v>#REF!</v>
      </c>
      <c r="E359" s="358" t="e">
        <f>#REF!-#REF!</f>
        <v>#REF!</v>
      </c>
      <c r="F359" s="76"/>
      <c r="G359" s="28"/>
      <c r="H359" s="28"/>
      <c r="I359" s="77"/>
      <c r="J359" s="94" t="e">
        <f>#REF!-#REF!</f>
        <v>#REF!</v>
      </c>
      <c r="K359" s="317" t="e">
        <f>#REF!-#REF!</f>
        <v>#REF!</v>
      </c>
    </row>
    <row r="360" spans="1:11" ht="30" hidden="1" customHeight="1" thickBot="1" x14ac:dyDescent="0.25">
      <c r="A360" s="25" t="s">
        <v>8998</v>
      </c>
      <c r="B360" s="22" t="s">
        <v>8657</v>
      </c>
      <c r="C360" s="27" t="s">
        <v>274</v>
      </c>
      <c r="D360" s="28" t="e">
        <f>(#REF!+#REF!)-#REF!</f>
        <v>#REF!</v>
      </c>
      <c r="E360" s="358" t="e">
        <f>#REF!-#REF!</f>
        <v>#REF!</v>
      </c>
      <c r="F360" s="76"/>
      <c r="G360" s="28"/>
      <c r="H360" s="28"/>
      <c r="I360" s="77"/>
      <c r="J360" s="94" t="e">
        <f>#REF!-#REF!</f>
        <v>#REF!</v>
      </c>
      <c r="K360" s="317" t="e">
        <f>#REF!-#REF!</f>
        <v>#REF!</v>
      </c>
    </row>
    <row r="361" spans="1:11" ht="41.25" hidden="1" customHeight="1" thickBot="1" x14ac:dyDescent="0.25">
      <c r="A361" s="25" t="s">
        <v>1668</v>
      </c>
      <c r="B361" s="22" t="s">
        <v>5072</v>
      </c>
      <c r="C361" s="27" t="s">
        <v>7638</v>
      </c>
      <c r="D361" s="28" t="e">
        <f>(#REF!+#REF!)-#REF!</f>
        <v>#REF!</v>
      </c>
      <c r="E361" s="358" t="e">
        <f>#REF!-#REF!</f>
        <v>#REF!</v>
      </c>
      <c r="F361" s="76"/>
      <c r="G361" s="28"/>
      <c r="H361" s="28"/>
      <c r="I361" s="77"/>
      <c r="J361" s="94" t="e">
        <f>#REF!-#REF!</f>
        <v>#REF!</v>
      </c>
      <c r="K361" s="317" t="e">
        <f>#REF!-#REF!</f>
        <v>#REF!</v>
      </c>
    </row>
    <row r="362" spans="1:11" ht="33.75" hidden="1" customHeight="1" thickBot="1" x14ac:dyDescent="0.25">
      <c r="A362" s="25" t="s">
        <v>54</v>
      </c>
      <c r="B362" s="22" t="s">
        <v>5073</v>
      </c>
      <c r="C362" s="27" t="s">
        <v>4586</v>
      </c>
      <c r="D362" s="28" t="e">
        <f>(#REF!+#REF!)-#REF!</f>
        <v>#REF!</v>
      </c>
      <c r="E362" s="358" t="e">
        <f>#REF!-#REF!</f>
        <v>#REF!</v>
      </c>
      <c r="F362" s="76"/>
      <c r="G362" s="28"/>
      <c r="H362" s="28"/>
      <c r="I362" s="77"/>
      <c r="J362" s="94" t="e">
        <f>#REF!-#REF!</f>
        <v>#REF!</v>
      </c>
      <c r="K362" s="317" t="e">
        <f>#REF!-#REF!</f>
        <v>#REF!</v>
      </c>
    </row>
    <row r="363" spans="1:11" ht="31.5" hidden="1" customHeight="1" thickBot="1" x14ac:dyDescent="0.25">
      <c r="A363" s="25" t="s">
        <v>7064</v>
      </c>
      <c r="B363" s="22" t="s">
        <v>5220</v>
      </c>
      <c r="C363" s="27" t="s">
        <v>4587</v>
      </c>
      <c r="D363" s="28" t="e">
        <f>(#REF!+#REF!)-#REF!</f>
        <v>#REF!</v>
      </c>
      <c r="E363" s="358" t="e">
        <f>#REF!-#REF!</f>
        <v>#REF!</v>
      </c>
      <c r="F363" s="76"/>
      <c r="G363" s="28"/>
      <c r="H363" s="28"/>
      <c r="I363" s="77"/>
      <c r="J363" s="94" t="e">
        <f>#REF!-#REF!</f>
        <v>#REF!</v>
      </c>
      <c r="K363" s="317" t="e">
        <f>#REF!-#REF!</f>
        <v>#REF!</v>
      </c>
    </row>
    <row r="364" spans="1:11" ht="51.75" hidden="1" customHeight="1" thickBot="1" x14ac:dyDescent="0.25">
      <c r="A364" s="25" t="s">
        <v>6521</v>
      </c>
      <c r="B364" s="22" t="s">
        <v>5221</v>
      </c>
      <c r="C364" s="27" t="s">
        <v>7668</v>
      </c>
      <c r="D364" s="28" t="e">
        <f>(#REF!+#REF!)-#REF!</f>
        <v>#REF!</v>
      </c>
      <c r="E364" s="358" t="e">
        <f>#REF!-#REF!</f>
        <v>#REF!</v>
      </c>
      <c r="F364" s="76"/>
      <c r="G364" s="28"/>
      <c r="H364" s="28"/>
      <c r="I364" s="77"/>
      <c r="J364" s="94" t="e">
        <f>#REF!-#REF!</f>
        <v>#REF!</v>
      </c>
      <c r="K364" s="317" t="e">
        <f>#REF!-#REF!</f>
        <v>#REF!</v>
      </c>
    </row>
    <row r="365" spans="1:11" ht="42" hidden="1" customHeight="1" thickBot="1" x14ac:dyDescent="0.25">
      <c r="A365" s="25" t="s">
        <v>5920</v>
      </c>
      <c r="B365" s="22" t="s">
        <v>8830</v>
      </c>
      <c r="C365" s="27" t="s">
        <v>4880</v>
      </c>
      <c r="D365" s="28" t="e">
        <f>(#REF!+#REF!)-#REF!</f>
        <v>#REF!</v>
      </c>
      <c r="E365" s="358" t="e">
        <f>#REF!-#REF!</f>
        <v>#REF!</v>
      </c>
      <c r="F365" s="76"/>
      <c r="G365" s="28"/>
      <c r="H365" s="28"/>
      <c r="I365" s="77"/>
      <c r="J365" s="94" t="e">
        <f>#REF!-#REF!</f>
        <v>#REF!</v>
      </c>
      <c r="K365" s="317" t="e">
        <f>#REF!-#REF!</f>
        <v>#REF!</v>
      </c>
    </row>
    <row r="366" spans="1:11" ht="40.5" hidden="1" customHeight="1" thickBot="1" x14ac:dyDescent="0.25">
      <c r="A366" s="25" t="s">
        <v>7210</v>
      </c>
      <c r="B366" s="22" t="s">
        <v>1686</v>
      </c>
      <c r="C366" s="27" t="s">
        <v>3295</v>
      </c>
      <c r="D366" s="28" t="e">
        <f>(#REF!+#REF!)-#REF!</f>
        <v>#REF!</v>
      </c>
      <c r="E366" s="358" t="e">
        <f>#REF!-#REF!</f>
        <v>#REF!</v>
      </c>
      <c r="F366" s="76"/>
      <c r="G366" s="28"/>
      <c r="H366" s="28"/>
      <c r="I366" s="77"/>
      <c r="J366" s="94" t="e">
        <f>#REF!-#REF!</f>
        <v>#REF!</v>
      </c>
      <c r="K366" s="317" t="e">
        <f>#REF!-#REF!</f>
        <v>#REF!</v>
      </c>
    </row>
    <row r="367" spans="1:11" ht="33" hidden="1" customHeight="1" thickBot="1" x14ac:dyDescent="0.25">
      <c r="A367" s="25" t="s">
        <v>5050</v>
      </c>
      <c r="B367" s="22" t="s">
        <v>1687</v>
      </c>
      <c r="C367" s="27" t="s">
        <v>2095</v>
      </c>
      <c r="D367" s="28" t="e">
        <f>(#REF!+#REF!)-#REF!</f>
        <v>#REF!</v>
      </c>
      <c r="E367" s="358" t="e">
        <f>#REF!-#REF!</f>
        <v>#REF!</v>
      </c>
      <c r="F367" s="76"/>
      <c r="G367" s="28"/>
      <c r="H367" s="28"/>
      <c r="I367" s="77"/>
      <c r="J367" s="94" t="e">
        <f>#REF!-#REF!</f>
        <v>#REF!</v>
      </c>
      <c r="K367" s="317" t="e">
        <f>#REF!-#REF!</f>
        <v>#REF!</v>
      </c>
    </row>
    <row r="368" spans="1:11" ht="33.75" hidden="1" customHeight="1" thickBot="1" x14ac:dyDescent="0.25">
      <c r="A368" s="25" t="s">
        <v>626</v>
      </c>
      <c r="B368" s="22" t="s">
        <v>1688</v>
      </c>
      <c r="C368" s="27" t="s">
        <v>1937</v>
      </c>
      <c r="D368" s="28" t="e">
        <f>(#REF!+#REF!)-#REF!</f>
        <v>#REF!</v>
      </c>
      <c r="E368" s="358" t="e">
        <f>#REF!-#REF!</f>
        <v>#REF!</v>
      </c>
      <c r="F368" s="76"/>
      <c r="G368" s="28"/>
      <c r="H368" s="28"/>
      <c r="I368" s="77"/>
      <c r="J368" s="94" t="e">
        <f>#REF!-#REF!</f>
        <v>#REF!</v>
      </c>
      <c r="K368" s="317" t="e">
        <f>#REF!-#REF!</f>
        <v>#REF!</v>
      </c>
    </row>
    <row r="369" spans="1:11" ht="34.5" hidden="1" customHeight="1" thickBot="1" x14ac:dyDescent="0.25">
      <c r="A369" s="25" t="s">
        <v>7432</v>
      </c>
      <c r="B369" s="22" t="s">
        <v>1689</v>
      </c>
      <c r="C369" s="27" t="s">
        <v>2363</v>
      </c>
      <c r="D369" s="28" t="e">
        <f>(#REF!+#REF!)-#REF!</f>
        <v>#REF!</v>
      </c>
      <c r="E369" s="358" t="e">
        <f>#REF!-#REF!</f>
        <v>#REF!</v>
      </c>
      <c r="F369" s="76"/>
      <c r="G369" s="28"/>
      <c r="H369" s="28"/>
      <c r="I369" s="77"/>
      <c r="J369" s="94" t="e">
        <f>#REF!-#REF!</f>
        <v>#REF!</v>
      </c>
      <c r="K369" s="317" t="e">
        <f>#REF!-#REF!</f>
        <v>#REF!</v>
      </c>
    </row>
    <row r="370" spans="1:11" ht="39.75" hidden="1" customHeight="1" thickBot="1" x14ac:dyDescent="0.25">
      <c r="A370" s="25" t="s">
        <v>3930</v>
      </c>
      <c r="B370" s="22" t="s">
        <v>1690</v>
      </c>
      <c r="C370" s="27" t="s">
        <v>5816</v>
      </c>
      <c r="D370" s="28" t="e">
        <f>(#REF!+#REF!)-#REF!</f>
        <v>#REF!</v>
      </c>
      <c r="E370" s="358" t="e">
        <f>#REF!-#REF!</f>
        <v>#REF!</v>
      </c>
      <c r="F370" s="76"/>
      <c r="G370" s="28"/>
      <c r="H370" s="28"/>
      <c r="I370" s="77"/>
      <c r="J370" s="94" t="e">
        <f>#REF!-#REF!</f>
        <v>#REF!</v>
      </c>
      <c r="K370" s="317" t="e">
        <f>#REF!-#REF!</f>
        <v>#REF!</v>
      </c>
    </row>
    <row r="371" spans="1:11" ht="31.5" hidden="1" customHeight="1" thickBot="1" x14ac:dyDescent="0.25">
      <c r="A371" s="25" t="s">
        <v>6845</v>
      </c>
      <c r="B371" s="22" t="s">
        <v>1691</v>
      </c>
      <c r="C371" s="27" t="s">
        <v>7968</v>
      </c>
      <c r="D371" s="28" t="e">
        <f>(#REF!+#REF!)-#REF!</f>
        <v>#REF!</v>
      </c>
      <c r="E371" s="358" t="e">
        <f>#REF!-#REF!</f>
        <v>#REF!</v>
      </c>
      <c r="F371" s="76"/>
      <c r="G371" s="28"/>
      <c r="H371" s="28"/>
      <c r="I371" s="77"/>
      <c r="J371" s="94" t="e">
        <f>#REF!-#REF!</f>
        <v>#REF!</v>
      </c>
      <c r="K371" s="317" t="e">
        <f>#REF!-#REF!</f>
        <v>#REF!</v>
      </c>
    </row>
    <row r="372" spans="1:11" ht="24.75" hidden="1" customHeight="1" thickBot="1" x14ac:dyDescent="0.25">
      <c r="A372" s="25" t="s">
        <v>5069</v>
      </c>
      <c r="B372" s="22" t="s">
        <v>2728</v>
      </c>
      <c r="C372" s="27" t="s">
        <v>5070</v>
      </c>
      <c r="D372" s="28" t="e">
        <f>(#REF!+#REF!)-#REF!</f>
        <v>#REF!</v>
      </c>
      <c r="E372" s="358" t="e">
        <f>#REF!-#REF!</f>
        <v>#REF!</v>
      </c>
      <c r="F372" s="76"/>
      <c r="G372" s="28"/>
      <c r="H372" s="28"/>
      <c r="I372" s="77"/>
      <c r="J372" s="94" t="e">
        <f>#REF!-#REF!</f>
        <v>#REF!</v>
      </c>
      <c r="K372" s="317" t="e">
        <f>#REF!-#REF!</f>
        <v>#REF!</v>
      </c>
    </row>
    <row r="373" spans="1:11" ht="51.75" hidden="1" customHeight="1" thickBot="1" x14ac:dyDescent="0.25">
      <c r="A373" s="25" t="s">
        <v>5608</v>
      </c>
      <c r="B373" s="22" t="s">
        <v>2729</v>
      </c>
      <c r="C373" s="27" t="s">
        <v>5071</v>
      </c>
      <c r="D373" s="28" t="e">
        <f>(#REF!+#REF!)-#REF!</f>
        <v>#REF!</v>
      </c>
      <c r="E373" s="358" t="e">
        <f>#REF!-#REF!</f>
        <v>#REF!</v>
      </c>
      <c r="F373" s="76"/>
      <c r="G373" s="28"/>
      <c r="H373" s="28"/>
      <c r="I373" s="77"/>
      <c r="J373" s="94" t="e">
        <f>#REF!-#REF!</f>
        <v>#REF!</v>
      </c>
      <c r="K373" s="317" t="e">
        <f>#REF!-#REF!</f>
        <v>#REF!</v>
      </c>
    </row>
    <row r="374" spans="1:11" ht="45.75" hidden="1" customHeight="1" thickBot="1" x14ac:dyDescent="0.25">
      <c r="A374" s="25" t="s">
        <v>5760</v>
      </c>
      <c r="B374" s="22" t="s">
        <v>7013</v>
      </c>
      <c r="C374" s="27" t="s">
        <v>7056</v>
      </c>
      <c r="D374" s="28" t="e">
        <f>(#REF!+#REF!)-#REF!</f>
        <v>#REF!</v>
      </c>
      <c r="E374" s="358" t="e">
        <f>#REF!-#REF!</f>
        <v>#REF!</v>
      </c>
      <c r="F374" s="76"/>
      <c r="G374" s="28"/>
      <c r="H374" s="28"/>
      <c r="I374" s="77"/>
      <c r="J374" s="94" t="e">
        <f>#REF!-#REF!</f>
        <v>#REF!</v>
      </c>
      <c r="K374" s="317" t="e">
        <f>#REF!-#REF!</f>
        <v>#REF!</v>
      </c>
    </row>
    <row r="375" spans="1:11" ht="32.25" hidden="1" customHeight="1" thickBot="1" x14ac:dyDescent="0.25">
      <c r="A375" s="25" t="s">
        <v>7430</v>
      </c>
      <c r="B375" s="22" t="s">
        <v>2658</v>
      </c>
      <c r="C375" s="27" t="s">
        <v>6353</v>
      </c>
      <c r="D375" s="28" t="e">
        <f>(#REF!+#REF!)-#REF!</f>
        <v>#REF!</v>
      </c>
      <c r="E375" s="358" t="e">
        <f>#REF!-#REF!</f>
        <v>#REF!</v>
      </c>
      <c r="F375" s="76"/>
      <c r="G375" s="28"/>
      <c r="H375" s="28"/>
      <c r="I375" s="77"/>
      <c r="J375" s="94" t="e">
        <f>#REF!-#REF!</f>
        <v>#REF!</v>
      </c>
      <c r="K375" s="317" t="e">
        <f>#REF!-#REF!</f>
        <v>#REF!</v>
      </c>
    </row>
    <row r="376" spans="1:11" ht="30" hidden="1" customHeight="1" thickBot="1" x14ac:dyDescent="0.25">
      <c r="A376" s="25" t="s">
        <v>7308</v>
      </c>
      <c r="B376" s="22" t="s">
        <v>2659</v>
      </c>
      <c r="C376" s="27" t="s">
        <v>8120</v>
      </c>
      <c r="D376" s="28" t="e">
        <f>(#REF!+#REF!)-#REF!</f>
        <v>#REF!</v>
      </c>
      <c r="E376" s="358" t="e">
        <f>#REF!-#REF!</f>
        <v>#REF!</v>
      </c>
      <c r="F376" s="76"/>
      <c r="G376" s="28"/>
      <c r="H376" s="28"/>
      <c r="I376" s="77"/>
      <c r="J376" s="94" t="e">
        <f>#REF!-#REF!</f>
        <v>#REF!</v>
      </c>
      <c r="K376" s="317" t="e">
        <f>#REF!-#REF!</f>
        <v>#REF!</v>
      </c>
    </row>
    <row r="377" spans="1:11" ht="29.25" hidden="1" customHeight="1" thickBot="1" x14ac:dyDescent="0.25">
      <c r="A377" s="25" t="s">
        <v>951</v>
      </c>
      <c r="B377" s="22" t="s">
        <v>2660</v>
      </c>
      <c r="C377" s="27" t="s">
        <v>5000</v>
      </c>
      <c r="D377" s="28" t="e">
        <f>(#REF!+#REF!)-#REF!</f>
        <v>#REF!</v>
      </c>
      <c r="E377" s="358" t="e">
        <f>#REF!-#REF!</f>
        <v>#REF!</v>
      </c>
      <c r="F377" s="76"/>
      <c r="G377" s="28"/>
      <c r="H377" s="28"/>
      <c r="I377" s="77"/>
      <c r="J377" s="94" t="e">
        <f>#REF!-#REF!</f>
        <v>#REF!</v>
      </c>
      <c r="K377" s="317" t="e">
        <f>#REF!-#REF!</f>
        <v>#REF!</v>
      </c>
    </row>
    <row r="378" spans="1:11" ht="18.75" hidden="1" customHeight="1" thickBot="1" x14ac:dyDescent="0.25">
      <c r="A378" s="25" t="s">
        <v>1990</v>
      </c>
      <c r="B378" s="22" t="s">
        <v>2661</v>
      </c>
      <c r="C378" s="27" t="s">
        <v>7749</v>
      </c>
      <c r="D378" s="28" t="e">
        <f>(#REF!+#REF!)-#REF!</f>
        <v>#REF!</v>
      </c>
      <c r="E378" s="358" t="e">
        <f>#REF!-#REF!</f>
        <v>#REF!</v>
      </c>
      <c r="F378" s="76"/>
      <c r="G378" s="28"/>
      <c r="H378" s="28"/>
      <c r="I378" s="77"/>
      <c r="J378" s="94" t="e">
        <f>#REF!-#REF!</f>
        <v>#REF!</v>
      </c>
      <c r="K378" s="317" t="e">
        <f>#REF!-#REF!</f>
        <v>#REF!</v>
      </c>
    </row>
    <row r="379" spans="1:11" ht="19.5" hidden="1" customHeight="1" thickBot="1" x14ac:dyDescent="0.25">
      <c r="A379" s="25" t="s">
        <v>7631</v>
      </c>
      <c r="B379" s="22" t="s">
        <v>6317</v>
      </c>
      <c r="C379" s="27" t="s">
        <v>1771</v>
      </c>
      <c r="D379" s="28" t="e">
        <f>(#REF!+#REF!)-#REF!</f>
        <v>#REF!</v>
      </c>
      <c r="E379" s="358" t="e">
        <f>#REF!-#REF!</f>
        <v>#REF!</v>
      </c>
      <c r="F379" s="76"/>
      <c r="G379" s="28"/>
      <c r="H379" s="28"/>
      <c r="I379" s="77"/>
      <c r="J379" s="94" t="e">
        <f>#REF!-#REF!</f>
        <v>#REF!</v>
      </c>
      <c r="K379" s="317" t="e">
        <f>#REF!-#REF!</f>
        <v>#REF!</v>
      </c>
    </row>
    <row r="380" spans="1:11" ht="33" hidden="1" customHeight="1" thickBot="1" x14ac:dyDescent="0.25">
      <c r="A380" s="25" t="s">
        <v>550</v>
      </c>
      <c r="B380" s="22" t="s">
        <v>7437</v>
      </c>
      <c r="C380" s="27" t="s">
        <v>1979</v>
      </c>
      <c r="D380" s="28" t="e">
        <f>(#REF!+#REF!)-#REF!</f>
        <v>#REF!</v>
      </c>
      <c r="E380" s="358" t="e">
        <f>#REF!-#REF!</f>
        <v>#REF!</v>
      </c>
      <c r="F380" s="76"/>
      <c r="G380" s="28"/>
      <c r="H380" s="28"/>
      <c r="I380" s="77"/>
      <c r="J380" s="94" t="e">
        <f>#REF!-#REF!</f>
        <v>#REF!</v>
      </c>
      <c r="K380" s="317" t="e">
        <f>#REF!-#REF!</f>
        <v>#REF!</v>
      </c>
    </row>
    <row r="381" spans="1:11" ht="27" hidden="1" customHeight="1" thickBot="1" x14ac:dyDescent="0.25">
      <c r="A381" s="25" t="s">
        <v>2752</v>
      </c>
      <c r="B381" s="22" t="s">
        <v>7438</v>
      </c>
      <c r="C381" s="27" t="s">
        <v>4590</v>
      </c>
      <c r="D381" s="28" t="e">
        <f>(#REF!+#REF!)-#REF!</f>
        <v>#REF!</v>
      </c>
      <c r="E381" s="358" t="e">
        <f>#REF!-#REF!</f>
        <v>#REF!</v>
      </c>
      <c r="F381" s="76"/>
      <c r="G381" s="28"/>
      <c r="H381" s="28"/>
      <c r="I381" s="77"/>
      <c r="J381" s="94" t="e">
        <f>#REF!-#REF!</f>
        <v>#REF!</v>
      </c>
      <c r="K381" s="317" t="e">
        <f>#REF!-#REF!</f>
        <v>#REF!</v>
      </c>
    </row>
    <row r="382" spans="1:11" ht="30" hidden="1" customHeight="1" thickBot="1" x14ac:dyDescent="0.25">
      <c r="A382" s="25" t="s">
        <v>2296</v>
      </c>
      <c r="B382" s="22" t="s">
        <v>6212</v>
      </c>
      <c r="C382" s="27" t="s">
        <v>6238</v>
      </c>
      <c r="D382" s="28" t="e">
        <f>(#REF!+#REF!)-#REF!</f>
        <v>#REF!</v>
      </c>
      <c r="E382" s="358" t="e">
        <f>#REF!-#REF!</f>
        <v>#REF!</v>
      </c>
      <c r="F382" s="76"/>
      <c r="G382" s="28"/>
      <c r="H382" s="28"/>
      <c r="I382" s="77"/>
      <c r="J382" s="94" t="e">
        <f>#REF!-#REF!</f>
        <v>#REF!</v>
      </c>
      <c r="K382" s="317" t="e">
        <f>#REF!-#REF!</f>
        <v>#REF!</v>
      </c>
    </row>
    <row r="383" spans="1:11" ht="28.5" hidden="1" customHeight="1" thickBot="1" x14ac:dyDescent="0.25">
      <c r="A383" s="25" t="s">
        <v>8501</v>
      </c>
      <c r="B383" s="22" t="s">
        <v>8281</v>
      </c>
      <c r="C383" s="27" t="s">
        <v>9218</v>
      </c>
      <c r="D383" s="28" t="e">
        <f>(#REF!+#REF!)-#REF!</f>
        <v>#REF!</v>
      </c>
      <c r="E383" s="358" t="e">
        <f>#REF!-#REF!</f>
        <v>#REF!</v>
      </c>
      <c r="F383" s="76"/>
      <c r="G383" s="28"/>
      <c r="H383" s="28"/>
      <c r="I383" s="77"/>
      <c r="J383" s="94" t="e">
        <f>#REF!-#REF!</f>
        <v>#REF!</v>
      </c>
      <c r="K383" s="317" t="e">
        <f>#REF!-#REF!</f>
        <v>#REF!</v>
      </c>
    </row>
    <row r="384" spans="1:11" ht="24.75" hidden="1" customHeight="1" thickBot="1" x14ac:dyDescent="0.25">
      <c r="A384" s="25" t="s">
        <v>2995</v>
      </c>
      <c r="B384" s="22" t="s">
        <v>8282</v>
      </c>
      <c r="C384" s="27" t="s">
        <v>2131</v>
      </c>
      <c r="D384" s="28" t="e">
        <f>(#REF!+#REF!)-#REF!</f>
        <v>#REF!</v>
      </c>
      <c r="E384" s="358" t="e">
        <f>#REF!-#REF!</f>
        <v>#REF!</v>
      </c>
      <c r="F384" s="76"/>
      <c r="G384" s="28"/>
      <c r="H384" s="28"/>
      <c r="I384" s="77"/>
      <c r="J384" s="94" t="e">
        <f>#REF!-#REF!</f>
        <v>#REF!</v>
      </c>
      <c r="K384" s="317" t="e">
        <f>#REF!-#REF!</f>
        <v>#REF!</v>
      </c>
    </row>
    <row r="385" spans="1:11" ht="28.5" hidden="1" customHeight="1" thickBot="1" x14ac:dyDescent="0.25">
      <c r="A385" s="25" t="s">
        <v>3639</v>
      </c>
      <c r="B385" s="22" t="s">
        <v>8283</v>
      </c>
      <c r="C385" s="27" t="s">
        <v>7875</v>
      </c>
      <c r="D385" s="28" t="e">
        <f>(#REF!+#REF!)-#REF!</f>
        <v>#REF!</v>
      </c>
      <c r="E385" s="358" t="e">
        <f>#REF!-#REF!</f>
        <v>#REF!</v>
      </c>
      <c r="F385" s="76"/>
      <c r="G385" s="28"/>
      <c r="H385" s="28"/>
      <c r="I385" s="77"/>
      <c r="J385" s="94" t="e">
        <f>#REF!-#REF!</f>
        <v>#REF!</v>
      </c>
      <c r="K385" s="317" t="e">
        <f>#REF!-#REF!</f>
        <v>#REF!</v>
      </c>
    </row>
    <row r="386" spans="1:11" ht="27" hidden="1" customHeight="1" thickBot="1" x14ac:dyDescent="0.25">
      <c r="A386" s="25" t="s">
        <v>552</v>
      </c>
      <c r="B386" s="22" t="s">
        <v>8284</v>
      </c>
      <c r="C386" s="27" t="s">
        <v>7807</v>
      </c>
      <c r="D386" s="28" t="e">
        <f>(#REF!+#REF!)-#REF!</f>
        <v>#REF!</v>
      </c>
      <c r="E386" s="358" t="e">
        <f>#REF!-#REF!</f>
        <v>#REF!</v>
      </c>
      <c r="F386" s="76"/>
      <c r="G386" s="28"/>
      <c r="H386" s="28"/>
      <c r="I386" s="77"/>
      <c r="J386" s="94" t="e">
        <f>#REF!-#REF!</f>
        <v>#REF!</v>
      </c>
      <c r="K386" s="317" t="e">
        <f>#REF!-#REF!</f>
        <v>#REF!</v>
      </c>
    </row>
    <row r="387" spans="1:11" ht="35.25" hidden="1" customHeight="1" thickBot="1" x14ac:dyDescent="0.25">
      <c r="A387" s="25" t="s">
        <v>5659</v>
      </c>
      <c r="B387" s="22" t="s">
        <v>796</v>
      </c>
      <c r="C387" s="27" t="s">
        <v>6161</v>
      </c>
      <c r="D387" s="28" t="e">
        <f>(#REF!+#REF!)-#REF!</f>
        <v>#REF!</v>
      </c>
      <c r="E387" s="358" t="e">
        <f>#REF!-#REF!</f>
        <v>#REF!</v>
      </c>
      <c r="F387" s="76"/>
      <c r="G387" s="28"/>
      <c r="H387" s="28"/>
      <c r="I387" s="77"/>
      <c r="J387" s="94" t="e">
        <f>#REF!-#REF!</f>
        <v>#REF!</v>
      </c>
      <c r="K387" s="317" t="e">
        <f>#REF!-#REF!</f>
        <v>#REF!</v>
      </c>
    </row>
    <row r="388" spans="1:11" ht="27" hidden="1" customHeight="1" thickBot="1" x14ac:dyDescent="0.25">
      <c r="A388" s="25" t="s">
        <v>4340</v>
      </c>
      <c r="B388" s="22" t="s">
        <v>797</v>
      </c>
      <c r="C388" s="27" t="s">
        <v>6431</v>
      </c>
      <c r="D388" s="28" t="e">
        <f>(#REF!+#REF!)-#REF!</f>
        <v>#REF!</v>
      </c>
      <c r="E388" s="358" t="e">
        <f>#REF!-#REF!</f>
        <v>#REF!</v>
      </c>
      <c r="F388" s="76"/>
      <c r="G388" s="28"/>
      <c r="H388" s="28"/>
      <c r="I388" s="77"/>
      <c r="J388" s="94" t="e">
        <f>#REF!-#REF!</f>
        <v>#REF!</v>
      </c>
      <c r="K388" s="317" t="e">
        <f>#REF!-#REF!</f>
        <v>#REF!</v>
      </c>
    </row>
    <row r="389" spans="1:11" ht="22.5" hidden="1" customHeight="1" thickBot="1" x14ac:dyDescent="0.25">
      <c r="A389" s="25" t="s">
        <v>881</v>
      </c>
      <c r="B389" s="22" t="s">
        <v>1739</v>
      </c>
      <c r="C389" s="27" t="s">
        <v>5997</v>
      </c>
      <c r="D389" s="28" t="e">
        <f>(#REF!+#REF!)-#REF!</f>
        <v>#REF!</v>
      </c>
      <c r="E389" s="358" t="e">
        <f>#REF!-#REF!</f>
        <v>#REF!</v>
      </c>
      <c r="F389" s="76"/>
      <c r="G389" s="28"/>
      <c r="H389" s="28"/>
      <c r="I389" s="77"/>
      <c r="J389" s="94" t="e">
        <f>#REF!-#REF!</f>
        <v>#REF!</v>
      </c>
      <c r="K389" s="317" t="e">
        <f>#REF!-#REF!</f>
        <v>#REF!</v>
      </c>
    </row>
    <row r="390" spans="1:11" ht="29.25" hidden="1" customHeight="1" thickBot="1" x14ac:dyDescent="0.25">
      <c r="A390" s="25" t="s">
        <v>8427</v>
      </c>
      <c r="B390" s="22" t="s">
        <v>1740</v>
      </c>
      <c r="C390" s="27" t="s">
        <v>2943</v>
      </c>
      <c r="D390" s="28" t="e">
        <f>(#REF!+#REF!)-#REF!</f>
        <v>#REF!</v>
      </c>
      <c r="E390" s="358" t="e">
        <f>#REF!-#REF!</f>
        <v>#REF!</v>
      </c>
      <c r="F390" s="76"/>
      <c r="G390" s="28"/>
      <c r="H390" s="28"/>
      <c r="I390" s="77"/>
      <c r="J390" s="94" t="e">
        <f>#REF!-#REF!</f>
        <v>#REF!</v>
      </c>
      <c r="K390" s="317" t="e">
        <f>#REF!-#REF!</f>
        <v>#REF!</v>
      </c>
    </row>
    <row r="391" spans="1:11" ht="18" hidden="1" customHeight="1" thickBot="1" x14ac:dyDescent="0.25">
      <c r="A391" s="25" t="s">
        <v>7453</v>
      </c>
      <c r="B391" s="22" t="s">
        <v>788</v>
      </c>
      <c r="C391" s="27" t="s">
        <v>8510</v>
      </c>
      <c r="D391" s="28" t="e">
        <f>(#REF!+#REF!)-#REF!</f>
        <v>#REF!</v>
      </c>
      <c r="E391" s="358" t="e">
        <f>#REF!-#REF!</f>
        <v>#REF!</v>
      </c>
      <c r="F391" s="76"/>
      <c r="G391" s="28"/>
      <c r="H391" s="28"/>
      <c r="I391" s="77"/>
      <c r="J391" s="94" t="e">
        <f>#REF!-#REF!</f>
        <v>#REF!</v>
      </c>
      <c r="K391" s="317" t="e">
        <f>#REF!-#REF!</f>
        <v>#REF!</v>
      </c>
    </row>
    <row r="392" spans="1:11" ht="28.5" hidden="1" customHeight="1" thickBot="1" x14ac:dyDescent="0.25">
      <c r="A392" s="25" t="s">
        <v>8490</v>
      </c>
      <c r="B392" s="22" t="s">
        <v>3252</v>
      </c>
      <c r="C392" s="27" t="s">
        <v>6878</v>
      </c>
      <c r="D392" s="28" t="e">
        <f>(#REF!+#REF!)-#REF!</f>
        <v>#REF!</v>
      </c>
      <c r="E392" s="358" t="e">
        <f>#REF!-#REF!</f>
        <v>#REF!</v>
      </c>
      <c r="F392" s="76"/>
      <c r="G392" s="28"/>
      <c r="H392" s="28"/>
      <c r="I392" s="77"/>
      <c r="J392" s="94" t="e">
        <f>#REF!-#REF!</f>
        <v>#REF!</v>
      </c>
      <c r="K392" s="317" t="e">
        <f>#REF!-#REF!</f>
        <v>#REF!</v>
      </c>
    </row>
    <row r="393" spans="1:11" ht="32.25" hidden="1" customHeight="1" thickBot="1" x14ac:dyDescent="0.25">
      <c r="A393" s="25" t="s">
        <v>1057</v>
      </c>
      <c r="B393" s="22" t="s">
        <v>3253</v>
      </c>
      <c r="C393" s="27" t="s">
        <v>784</v>
      </c>
      <c r="D393" s="28" t="e">
        <f>(#REF!+#REF!)-#REF!</f>
        <v>#REF!</v>
      </c>
      <c r="E393" s="358" t="e">
        <f>#REF!-#REF!</f>
        <v>#REF!</v>
      </c>
      <c r="F393" s="76"/>
      <c r="G393" s="28"/>
      <c r="H393" s="28"/>
      <c r="I393" s="77"/>
      <c r="J393" s="94" t="e">
        <f>#REF!-#REF!</f>
        <v>#REF!</v>
      </c>
      <c r="K393" s="317" t="e">
        <f>#REF!-#REF!</f>
        <v>#REF!</v>
      </c>
    </row>
    <row r="394" spans="1:11" ht="27" hidden="1" customHeight="1" thickBot="1" x14ac:dyDescent="0.25">
      <c r="A394" s="25" t="s">
        <v>1761</v>
      </c>
      <c r="B394" s="22" t="s">
        <v>8605</v>
      </c>
      <c r="C394" s="27" t="s">
        <v>5088</v>
      </c>
      <c r="D394" s="28" t="e">
        <f>(#REF!+#REF!)-#REF!</f>
        <v>#REF!</v>
      </c>
      <c r="E394" s="358" t="e">
        <f>#REF!-#REF!</f>
        <v>#REF!</v>
      </c>
      <c r="F394" s="76"/>
      <c r="G394" s="28"/>
      <c r="H394" s="28"/>
      <c r="I394" s="77"/>
      <c r="J394" s="94" t="e">
        <f>#REF!-#REF!</f>
        <v>#REF!</v>
      </c>
      <c r="K394" s="317" t="e">
        <f>#REF!-#REF!</f>
        <v>#REF!</v>
      </c>
    </row>
    <row r="395" spans="1:11" ht="26.25" hidden="1" customHeight="1" thickBot="1" x14ac:dyDescent="0.25">
      <c r="A395" s="25" t="s">
        <v>8998</v>
      </c>
      <c r="B395" s="22" t="s">
        <v>2023</v>
      </c>
      <c r="C395" s="27" t="s">
        <v>6126</v>
      </c>
      <c r="D395" s="28" t="e">
        <f>(#REF!+#REF!)-#REF!</f>
        <v>#REF!</v>
      </c>
      <c r="E395" s="358" t="e">
        <f>#REF!-#REF!</f>
        <v>#REF!</v>
      </c>
      <c r="F395" s="76"/>
      <c r="G395" s="28"/>
      <c r="H395" s="28"/>
      <c r="I395" s="77"/>
      <c r="J395" s="94" t="e">
        <f>#REF!-#REF!</f>
        <v>#REF!</v>
      </c>
      <c r="K395" s="317" t="e">
        <f>#REF!-#REF!</f>
        <v>#REF!</v>
      </c>
    </row>
    <row r="396" spans="1:11" ht="17.25" hidden="1" customHeight="1" thickBot="1" x14ac:dyDescent="0.25">
      <c r="A396" s="25" t="s">
        <v>1668</v>
      </c>
      <c r="B396" s="22" t="s">
        <v>5237</v>
      </c>
      <c r="C396" s="27" t="s">
        <v>782</v>
      </c>
      <c r="D396" s="28" t="e">
        <f>(#REF!+#REF!)-#REF!</f>
        <v>#REF!</v>
      </c>
      <c r="E396" s="358" t="e">
        <f>#REF!-#REF!</f>
        <v>#REF!</v>
      </c>
      <c r="F396" s="76"/>
      <c r="G396" s="28"/>
      <c r="H396" s="28"/>
      <c r="I396" s="77"/>
      <c r="J396" s="94" t="e">
        <f>#REF!-#REF!</f>
        <v>#REF!</v>
      </c>
      <c r="K396" s="317" t="e">
        <f>#REF!-#REF!</f>
        <v>#REF!</v>
      </c>
    </row>
    <row r="397" spans="1:11" ht="21.75" hidden="1" customHeight="1" thickBot="1" x14ac:dyDescent="0.25">
      <c r="A397" s="25" t="s">
        <v>54</v>
      </c>
      <c r="B397" s="22" t="s">
        <v>5238</v>
      </c>
      <c r="C397" s="27" t="s">
        <v>4899</v>
      </c>
      <c r="D397" s="28" t="e">
        <f>(#REF!+#REF!)-#REF!</f>
        <v>#REF!</v>
      </c>
      <c r="E397" s="358" t="e">
        <f>#REF!-#REF!</f>
        <v>#REF!</v>
      </c>
      <c r="F397" s="76"/>
      <c r="G397" s="28"/>
      <c r="H397" s="28"/>
      <c r="I397" s="77"/>
      <c r="J397" s="94" t="e">
        <f>#REF!-#REF!</f>
        <v>#REF!</v>
      </c>
      <c r="K397" s="317" t="e">
        <f>#REF!-#REF!</f>
        <v>#REF!</v>
      </c>
    </row>
    <row r="398" spans="1:11" ht="34.5" hidden="1" customHeight="1" thickBot="1" x14ac:dyDescent="0.25">
      <c r="A398" s="25" t="s">
        <v>7064</v>
      </c>
      <c r="B398" s="22" t="s">
        <v>5581</v>
      </c>
      <c r="C398" s="27" t="s">
        <v>2126</v>
      </c>
      <c r="D398" s="28" t="e">
        <f>(#REF!+#REF!)-#REF!</f>
        <v>#REF!</v>
      </c>
      <c r="E398" s="358" t="e">
        <f>#REF!-#REF!</f>
        <v>#REF!</v>
      </c>
      <c r="F398" s="76"/>
      <c r="G398" s="28"/>
      <c r="H398" s="28"/>
      <c r="I398" s="77"/>
      <c r="J398" s="94" t="e">
        <f>#REF!-#REF!</f>
        <v>#REF!</v>
      </c>
      <c r="K398" s="317" t="e">
        <f>#REF!-#REF!</f>
        <v>#REF!</v>
      </c>
    </row>
    <row r="399" spans="1:11" ht="30" hidden="1" customHeight="1" thickBot="1" x14ac:dyDescent="0.25">
      <c r="A399" s="25" t="s">
        <v>6521</v>
      </c>
      <c r="B399" s="22" t="s">
        <v>5582</v>
      </c>
      <c r="C399" s="27" t="s">
        <v>7491</v>
      </c>
      <c r="D399" s="28" t="e">
        <f>(#REF!+#REF!)-#REF!</f>
        <v>#REF!</v>
      </c>
      <c r="E399" s="358" t="e">
        <f>#REF!-#REF!</f>
        <v>#REF!</v>
      </c>
      <c r="F399" s="76"/>
      <c r="G399" s="28"/>
      <c r="H399" s="28"/>
      <c r="I399" s="77"/>
      <c r="J399" s="94" t="e">
        <f>#REF!-#REF!</f>
        <v>#REF!</v>
      </c>
      <c r="K399" s="317" t="e">
        <f>#REF!-#REF!</f>
        <v>#REF!</v>
      </c>
    </row>
    <row r="400" spans="1:11" ht="18.75" hidden="1" customHeight="1" thickBot="1" x14ac:dyDescent="0.25">
      <c r="A400" s="25" t="s">
        <v>5920</v>
      </c>
      <c r="B400" s="22" t="s">
        <v>2480</v>
      </c>
      <c r="C400" s="27" t="s">
        <v>7492</v>
      </c>
      <c r="D400" s="28" t="e">
        <f>(#REF!+#REF!)-#REF!</f>
        <v>#REF!</v>
      </c>
      <c r="E400" s="358" t="e">
        <f>#REF!-#REF!</f>
        <v>#REF!</v>
      </c>
      <c r="F400" s="76"/>
      <c r="G400" s="28"/>
      <c r="H400" s="28"/>
      <c r="I400" s="77"/>
      <c r="J400" s="94" t="e">
        <f>#REF!-#REF!</f>
        <v>#REF!</v>
      </c>
      <c r="K400" s="317" t="e">
        <f>#REF!-#REF!</f>
        <v>#REF!</v>
      </c>
    </row>
    <row r="401" spans="1:11" ht="12" hidden="1" customHeight="1" thickBot="1" x14ac:dyDescent="0.25">
      <c r="A401" s="25" t="s">
        <v>7210</v>
      </c>
      <c r="B401" s="22" t="s">
        <v>2906</v>
      </c>
      <c r="C401" s="27" t="s">
        <v>6205</v>
      </c>
      <c r="D401" s="28" t="e">
        <f>(#REF!+#REF!)-#REF!</f>
        <v>#REF!</v>
      </c>
      <c r="E401" s="358" t="e">
        <f>#REF!-#REF!</f>
        <v>#REF!</v>
      </c>
      <c r="F401" s="76"/>
      <c r="G401" s="28"/>
      <c r="H401" s="28"/>
      <c r="I401" s="77"/>
      <c r="J401" s="94" t="e">
        <f>#REF!-#REF!</f>
        <v>#REF!</v>
      </c>
      <c r="K401" s="317" t="e">
        <f>#REF!-#REF!</f>
        <v>#REF!</v>
      </c>
    </row>
    <row r="402" spans="1:11" ht="30.75" hidden="1" customHeight="1" thickBot="1" x14ac:dyDescent="0.25">
      <c r="A402" s="25" t="s">
        <v>5050</v>
      </c>
      <c r="B402" s="22" t="s">
        <v>1463</v>
      </c>
      <c r="C402" s="27" t="s">
        <v>8547</v>
      </c>
      <c r="D402" s="28" t="e">
        <f>(#REF!+#REF!)-#REF!</f>
        <v>#REF!</v>
      </c>
      <c r="E402" s="358" t="e">
        <f>#REF!-#REF!</f>
        <v>#REF!</v>
      </c>
      <c r="F402" s="76"/>
      <c r="G402" s="28"/>
      <c r="H402" s="28"/>
      <c r="I402" s="77"/>
      <c r="J402" s="94" t="e">
        <f>#REF!-#REF!</f>
        <v>#REF!</v>
      </c>
      <c r="K402" s="317" t="e">
        <f>#REF!-#REF!</f>
        <v>#REF!</v>
      </c>
    </row>
    <row r="403" spans="1:11" ht="36" hidden="1" customHeight="1" thickBot="1" x14ac:dyDescent="0.25">
      <c r="A403" s="25" t="s">
        <v>626</v>
      </c>
      <c r="B403" s="22" t="s">
        <v>1464</v>
      </c>
      <c r="C403" s="27" t="s">
        <v>6942</v>
      </c>
      <c r="D403" s="28" t="e">
        <f>(#REF!+#REF!)-#REF!</f>
        <v>#REF!</v>
      </c>
      <c r="E403" s="358" t="e">
        <f>#REF!-#REF!</f>
        <v>#REF!</v>
      </c>
      <c r="F403" s="76"/>
      <c r="G403" s="28"/>
      <c r="H403" s="28"/>
      <c r="I403" s="77"/>
      <c r="J403" s="94" t="e">
        <f>#REF!-#REF!</f>
        <v>#REF!</v>
      </c>
      <c r="K403" s="317" t="e">
        <f>#REF!-#REF!</f>
        <v>#REF!</v>
      </c>
    </row>
    <row r="404" spans="1:11" ht="24" hidden="1" customHeight="1" thickBot="1" x14ac:dyDescent="0.25">
      <c r="A404" s="25" t="s">
        <v>7432</v>
      </c>
      <c r="B404" s="22" t="s">
        <v>1465</v>
      </c>
      <c r="C404" s="27" t="s">
        <v>2820</v>
      </c>
      <c r="D404" s="28" t="e">
        <f>(#REF!+#REF!)-#REF!</f>
        <v>#REF!</v>
      </c>
      <c r="E404" s="358" t="e">
        <f>#REF!-#REF!</f>
        <v>#REF!</v>
      </c>
      <c r="F404" s="76"/>
      <c r="G404" s="28"/>
      <c r="H404" s="28"/>
      <c r="I404" s="77"/>
      <c r="J404" s="94" t="e">
        <f>#REF!-#REF!</f>
        <v>#REF!</v>
      </c>
      <c r="K404" s="317" t="e">
        <f>#REF!-#REF!</f>
        <v>#REF!</v>
      </c>
    </row>
    <row r="405" spans="1:11" ht="21.75" hidden="1" customHeight="1" thickBot="1" x14ac:dyDescent="0.25">
      <c r="A405" s="25" t="s">
        <v>3930</v>
      </c>
      <c r="B405" s="22" t="s">
        <v>1466</v>
      </c>
      <c r="C405" s="27" t="s">
        <v>6202</v>
      </c>
      <c r="D405" s="28" t="e">
        <f>(#REF!+#REF!)-#REF!</f>
        <v>#REF!</v>
      </c>
      <c r="E405" s="358" t="e">
        <f>#REF!-#REF!</f>
        <v>#REF!</v>
      </c>
      <c r="F405" s="76"/>
      <c r="G405" s="28"/>
      <c r="H405" s="28"/>
      <c r="I405" s="77"/>
      <c r="J405" s="94" t="e">
        <f>#REF!-#REF!</f>
        <v>#REF!</v>
      </c>
      <c r="K405" s="317" t="e">
        <f>#REF!-#REF!</f>
        <v>#REF!</v>
      </c>
    </row>
    <row r="406" spans="1:11" ht="27" hidden="1" customHeight="1" thickBot="1" x14ac:dyDescent="0.25">
      <c r="A406" s="25" t="s">
        <v>6845</v>
      </c>
      <c r="B406" s="22" t="s">
        <v>1467</v>
      </c>
      <c r="C406" s="27" t="s">
        <v>9187</v>
      </c>
      <c r="D406" s="28" t="e">
        <f>(#REF!+#REF!)-#REF!</f>
        <v>#REF!</v>
      </c>
      <c r="E406" s="358" t="e">
        <f>#REF!-#REF!</f>
        <v>#REF!</v>
      </c>
      <c r="F406" s="76"/>
      <c r="G406" s="28"/>
      <c r="H406" s="28"/>
      <c r="I406" s="77"/>
      <c r="J406" s="94" t="e">
        <f>#REF!-#REF!</f>
        <v>#REF!</v>
      </c>
      <c r="K406" s="317" t="e">
        <f>#REF!-#REF!</f>
        <v>#REF!</v>
      </c>
    </row>
    <row r="407" spans="1:11" ht="24.75" hidden="1" customHeight="1" thickBot="1" x14ac:dyDescent="0.25">
      <c r="A407" s="25" t="s">
        <v>6449</v>
      </c>
      <c r="B407" s="22" t="s">
        <v>1752</v>
      </c>
      <c r="C407" s="27" t="s">
        <v>617</v>
      </c>
      <c r="D407" s="28" t="e">
        <f>(#REF!+#REF!)-#REF!</f>
        <v>#REF!</v>
      </c>
      <c r="E407" s="358" t="e">
        <f>#REF!-#REF!</f>
        <v>#REF!</v>
      </c>
      <c r="F407" s="76"/>
      <c r="G407" s="28"/>
      <c r="H407" s="28"/>
      <c r="I407" s="77"/>
      <c r="J407" s="94" t="e">
        <f>#REF!-#REF!</f>
        <v>#REF!</v>
      </c>
      <c r="K407" s="317" t="e">
        <f>#REF!-#REF!</f>
        <v>#REF!</v>
      </c>
    </row>
    <row r="408" spans="1:11" ht="27.75" hidden="1" customHeight="1" thickBot="1" x14ac:dyDescent="0.25">
      <c r="A408" s="25" t="s">
        <v>5608</v>
      </c>
      <c r="B408" s="22" t="s">
        <v>1753</v>
      </c>
      <c r="C408" s="27" t="s">
        <v>632</v>
      </c>
      <c r="D408" s="28" t="e">
        <f>(#REF!+#REF!)-#REF!</f>
        <v>#REF!</v>
      </c>
      <c r="E408" s="358" t="e">
        <f>#REF!-#REF!</f>
        <v>#REF!</v>
      </c>
      <c r="F408" s="76"/>
      <c r="G408" s="28"/>
      <c r="H408" s="28"/>
      <c r="I408" s="77"/>
      <c r="J408" s="94" t="e">
        <f>#REF!-#REF!</f>
        <v>#REF!</v>
      </c>
      <c r="K408" s="317" t="e">
        <f>#REF!-#REF!</f>
        <v>#REF!</v>
      </c>
    </row>
    <row r="409" spans="1:11" ht="36" hidden="1" customHeight="1" thickBot="1" x14ac:dyDescent="0.25">
      <c r="A409" s="25" t="s">
        <v>5760</v>
      </c>
      <c r="B409" s="22" t="s">
        <v>1754</v>
      </c>
      <c r="C409" s="27" t="s">
        <v>8781</v>
      </c>
      <c r="D409" s="28" t="e">
        <f>(#REF!+#REF!)-#REF!</f>
        <v>#REF!</v>
      </c>
      <c r="E409" s="358" t="e">
        <f>#REF!-#REF!</f>
        <v>#REF!</v>
      </c>
      <c r="F409" s="76"/>
      <c r="G409" s="28"/>
      <c r="H409" s="28"/>
      <c r="I409" s="77"/>
      <c r="J409" s="94" t="e">
        <f>#REF!-#REF!</f>
        <v>#REF!</v>
      </c>
      <c r="K409" s="317" t="e">
        <f>#REF!-#REF!</f>
        <v>#REF!</v>
      </c>
    </row>
    <row r="410" spans="1:11" ht="45.75" hidden="1" customHeight="1" thickBot="1" x14ac:dyDescent="0.25">
      <c r="A410" s="25" t="s">
        <v>7430</v>
      </c>
      <c r="B410" s="22" t="s">
        <v>5786</v>
      </c>
      <c r="C410" s="27" t="s">
        <v>6754</v>
      </c>
      <c r="D410" s="28" t="e">
        <f>(#REF!+#REF!)-#REF!</f>
        <v>#REF!</v>
      </c>
      <c r="E410" s="358" t="e">
        <f>#REF!-#REF!</f>
        <v>#REF!</v>
      </c>
      <c r="F410" s="76"/>
      <c r="G410" s="28"/>
      <c r="H410" s="28"/>
      <c r="I410" s="77"/>
      <c r="J410" s="94" t="e">
        <f>#REF!-#REF!</f>
        <v>#REF!</v>
      </c>
      <c r="K410" s="317" t="e">
        <f>#REF!-#REF!</f>
        <v>#REF!</v>
      </c>
    </row>
    <row r="411" spans="1:11" ht="36" hidden="1" customHeight="1" thickBot="1" x14ac:dyDescent="0.25">
      <c r="A411" s="25" t="s">
        <v>7308</v>
      </c>
      <c r="B411" s="22" t="s">
        <v>5787</v>
      </c>
      <c r="C411" s="27" t="s">
        <v>6755</v>
      </c>
      <c r="D411" s="28" t="e">
        <f>(#REF!+#REF!)-#REF!</f>
        <v>#REF!</v>
      </c>
      <c r="E411" s="358" t="e">
        <f>#REF!-#REF!</f>
        <v>#REF!</v>
      </c>
      <c r="F411" s="76"/>
      <c r="G411" s="28"/>
      <c r="H411" s="28"/>
      <c r="I411" s="77"/>
      <c r="J411" s="94" t="e">
        <f>#REF!-#REF!</f>
        <v>#REF!</v>
      </c>
      <c r="K411" s="317" t="e">
        <f>#REF!-#REF!</f>
        <v>#REF!</v>
      </c>
    </row>
    <row r="412" spans="1:11" ht="26.25" hidden="1" customHeight="1" thickBot="1" x14ac:dyDescent="0.25">
      <c r="A412" s="25" t="s">
        <v>951</v>
      </c>
      <c r="B412" s="22" t="s">
        <v>5788</v>
      </c>
      <c r="C412" s="27" t="s">
        <v>580</v>
      </c>
      <c r="D412" s="28" t="e">
        <f>(#REF!+#REF!)-#REF!</f>
        <v>#REF!</v>
      </c>
      <c r="E412" s="358" t="e">
        <f>#REF!-#REF!</f>
        <v>#REF!</v>
      </c>
      <c r="F412" s="76"/>
      <c r="G412" s="28"/>
      <c r="H412" s="28"/>
      <c r="I412" s="77"/>
      <c r="J412" s="94" t="e">
        <f>#REF!-#REF!</f>
        <v>#REF!</v>
      </c>
      <c r="K412" s="317" t="e">
        <f>#REF!-#REF!</f>
        <v>#REF!</v>
      </c>
    </row>
    <row r="413" spans="1:11" ht="33.75" hidden="1" customHeight="1" thickBot="1" x14ac:dyDescent="0.25">
      <c r="A413" s="25" t="s">
        <v>1990</v>
      </c>
      <c r="B413" s="22" t="s">
        <v>7718</v>
      </c>
      <c r="C413" s="27" t="s">
        <v>8601</v>
      </c>
      <c r="D413" s="28" t="e">
        <f>(#REF!+#REF!)-#REF!</f>
        <v>#REF!</v>
      </c>
      <c r="E413" s="358" t="e">
        <f>#REF!-#REF!</f>
        <v>#REF!</v>
      </c>
      <c r="F413" s="76"/>
      <c r="G413" s="28"/>
      <c r="H413" s="28"/>
      <c r="I413" s="77"/>
      <c r="J413" s="94" t="e">
        <f>#REF!-#REF!</f>
        <v>#REF!</v>
      </c>
      <c r="K413" s="317" t="e">
        <f>#REF!-#REF!</f>
        <v>#REF!</v>
      </c>
    </row>
    <row r="414" spans="1:11" ht="22.5" hidden="1" customHeight="1" thickBot="1" x14ac:dyDescent="0.25">
      <c r="A414" s="25" t="s">
        <v>7631</v>
      </c>
      <c r="B414" s="22" t="s">
        <v>7239</v>
      </c>
      <c r="C414" s="27" t="s">
        <v>3338</v>
      </c>
      <c r="D414" s="28" t="e">
        <f>(#REF!+#REF!)-#REF!</f>
        <v>#REF!</v>
      </c>
      <c r="E414" s="358" t="e">
        <f>#REF!-#REF!</f>
        <v>#REF!</v>
      </c>
      <c r="F414" s="76"/>
      <c r="G414" s="28"/>
      <c r="H414" s="28"/>
      <c r="I414" s="77"/>
      <c r="J414" s="94" t="e">
        <f>#REF!-#REF!</f>
        <v>#REF!</v>
      </c>
      <c r="K414" s="317" t="e">
        <f>#REF!-#REF!</f>
        <v>#REF!</v>
      </c>
    </row>
    <row r="415" spans="1:11" ht="30" hidden="1" customHeight="1" thickBot="1" x14ac:dyDescent="0.25">
      <c r="A415" s="25" t="s">
        <v>550</v>
      </c>
      <c r="B415" s="22" t="s">
        <v>4238</v>
      </c>
      <c r="C415" s="27" t="s">
        <v>8068</v>
      </c>
      <c r="D415" s="28" t="e">
        <f>(#REF!+#REF!)-#REF!</f>
        <v>#REF!</v>
      </c>
      <c r="E415" s="358" t="e">
        <f>#REF!-#REF!</f>
        <v>#REF!</v>
      </c>
      <c r="F415" s="76"/>
      <c r="G415" s="28"/>
      <c r="H415" s="28"/>
      <c r="I415" s="77"/>
      <c r="J415" s="94" t="e">
        <f>#REF!-#REF!</f>
        <v>#REF!</v>
      </c>
      <c r="K415" s="317" t="e">
        <f>#REF!-#REF!</f>
        <v>#REF!</v>
      </c>
    </row>
    <row r="416" spans="1:11" ht="20.25" hidden="1" customHeight="1" thickBot="1" x14ac:dyDescent="0.25">
      <c r="A416" s="25" t="s">
        <v>2752</v>
      </c>
      <c r="B416" s="22" t="s">
        <v>4637</v>
      </c>
      <c r="C416" s="27" t="s">
        <v>8069</v>
      </c>
      <c r="D416" s="28" t="e">
        <f>(#REF!+#REF!)-#REF!</f>
        <v>#REF!</v>
      </c>
      <c r="E416" s="358" t="e">
        <f>#REF!-#REF!</f>
        <v>#REF!</v>
      </c>
      <c r="F416" s="76"/>
      <c r="G416" s="28"/>
      <c r="H416" s="28"/>
      <c r="I416" s="77"/>
      <c r="J416" s="94" t="e">
        <f>#REF!-#REF!</f>
        <v>#REF!</v>
      </c>
      <c r="K416" s="317" t="e">
        <f>#REF!-#REF!</f>
        <v>#REF!</v>
      </c>
    </row>
    <row r="417" spans="1:11" ht="12" hidden="1" customHeight="1" thickBot="1" x14ac:dyDescent="0.25">
      <c r="A417" s="25" t="s">
        <v>2296</v>
      </c>
      <c r="B417" s="22" t="s">
        <v>4638</v>
      </c>
      <c r="C417" s="27" t="s">
        <v>8070</v>
      </c>
      <c r="D417" s="28" t="e">
        <f>(#REF!+#REF!)-#REF!</f>
        <v>#REF!</v>
      </c>
      <c r="E417" s="358" t="e">
        <f>#REF!-#REF!</f>
        <v>#REF!</v>
      </c>
      <c r="F417" s="76"/>
      <c r="G417" s="28"/>
      <c r="H417" s="28"/>
      <c r="I417" s="77"/>
      <c r="J417" s="94" t="e">
        <f>#REF!-#REF!</f>
        <v>#REF!</v>
      </c>
      <c r="K417" s="317" t="e">
        <f>#REF!-#REF!</f>
        <v>#REF!</v>
      </c>
    </row>
    <row r="418" spans="1:11" ht="27" hidden="1" customHeight="1" thickBot="1" x14ac:dyDescent="0.25">
      <c r="A418" s="25" t="s">
        <v>8501</v>
      </c>
      <c r="B418" s="22" t="s">
        <v>4639</v>
      </c>
      <c r="C418" s="27" t="s">
        <v>2341</v>
      </c>
      <c r="D418" s="28" t="e">
        <f>(#REF!+#REF!)-#REF!</f>
        <v>#REF!</v>
      </c>
      <c r="E418" s="358" t="e">
        <f>#REF!-#REF!</f>
        <v>#REF!</v>
      </c>
      <c r="F418" s="76"/>
      <c r="G418" s="28"/>
      <c r="H418" s="28"/>
      <c r="I418" s="77"/>
      <c r="J418" s="94" t="e">
        <f>#REF!-#REF!</f>
        <v>#REF!</v>
      </c>
      <c r="K418" s="317" t="e">
        <f>#REF!-#REF!</f>
        <v>#REF!</v>
      </c>
    </row>
    <row r="419" spans="1:11" ht="33.75" hidden="1" customHeight="1" thickBot="1" x14ac:dyDescent="0.25">
      <c r="A419" s="25" t="s">
        <v>2995</v>
      </c>
      <c r="B419" s="22" t="s">
        <v>1044</v>
      </c>
      <c r="C419" s="27" t="s">
        <v>2322</v>
      </c>
      <c r="D419" s="28" t="e">
        <f>(#REF!+#REF!)-#REF!</f>
        <v>#REF!</v>
      </c>
      <c r="E419" s="358" t="e">
        <f>#REF!-#REF!</f>
        <v>#REF!</v>
      </c>
      <c r="F419" s="76"/>
      <c r="G419" s="28"/>
      <c r="H419" s="28"/>
      <c r="I419" s="77"/>
      <c r="J419" s="94" t="e">
        <f>#REF!-#REF!</f>
        <v>#REF!</v>
      </c>
      <c r="K419" s="317" t="e">
        <f>#REF!-#REF!</f>
        <v>#REF!</v>
      </c>
    </row>
    <row r="420" spans="1:11" ht="31.5" hidden="1" customHeight="1" thickBot="1" x14ac:dyDescent="0.25">
      <c r="A420" s="25" t="s">
        <v>3639</v>
      </c>
      <c r="B420" s="22" t="s">
        <v>1982</v>
      </c>
      <c r="C420" s="27" t="s">
        <v>5199</v>
      </c>
      <c r="D420" s="28" t="e">
        <f>(#REF!+#REF!)-#REF!</f>
        <v>#REF!</v>
      </c>
      <c r="E420" s="358" t="e">
        <f>#REF!-#REF!</f>
        <v>#REF!</v>
      </c>
      <c r="F420" s="76"/>
      <c r="G420" s="28"/>
      <c r="H420" s="28"/>
      <c r="I420" s="77"/>
      <c r="J420" s="94" t="e">
        <f>#REF!-#REF!</f>
        <v>#REF!</v>
      </c>
      <c r="K420" s="317" t="e">
        <f>#REF!-#REF!</f>
        <v>#REF!</v>
      </c>
    </row>
    <row r="421" spans="1:11" ht="21.75" hidden="1" customHeight="1" thickBot="1" x14ac:dyDescent="0.25">
      <c r="A421" s="25" t="s">
        <v>552</v>
      </c>
      <c r="B421" s="22" t="s">
        <v>4474</v>
      </c>
      <c r="C421" s="27" t="s">
        <v>3862</v>
      </c>
      <c r="D421" s="28" t="e">
        <f>(#REF!+#REF!)-#REF!</f>
        <v>#REF!</v>
      </c>
      <c r="E421" s="358" t="e">
        <f>#REF!-#REF!</f>
        <v>#REF!</v>
      </c>
      <c r="F421" s="76"/>
      <c r="G421" s="28"/>
      <c r="H421" s="28"/>
      <c r="I421" s="77"/>
      <c r="J421" s="94" t="e">
        <f>#REF!-#REF!</f>
        <v>#REF!</v>
      </c>
      <c r="K421" s="317" t="e">
        <f>#REF!-#REF!</f>
        <v>#REF!</v>
      </c>
    </row>
    <row r="422" spans="1:11" ht="36.75" hidden="1" customHeight="1" thickBot="1" x14ac:dyDescent="0.25">
      <c r="A422" s="25" t="s">
        <v>5659</v>
      </c>
      <c r="B422" s="22" t="s">
        <v>585</v>
      </c>
      <c r="C422" s="27" t="s">
        <v>3859</v>
      </c>
      <c r="D422" s="28" t="e">
        <f>(#REF!+#REF!)-#REF!</f>
        <v>#REF!</v>
      </c>
      <c r="E422" s="358" t="e">
        <f>#REF!-#REF!</f>
        <v>#REF!</v>
      </c>
      <c r="F422" s="76"/>
      <c r="G422" s="28"/>
      <c r="H422" s="28"/>
      <c r="I422" s="77"/>
      <c r="J422" s="94" t="e">
        <f>#REF!-#REF!</f>
        <v>#REF!</v>
      </c>
      <c r="K422" s="317" t="e">
        <f>#REF!-#REF!</f>
        <v>#REF!</v>
      </c>
    </row>
    <row r="423" spans="1:11" ht="28.5" hidden="1" customHeight="1" thickBot="1" x14ac:dyDescent="0.25">
      <c r="A423" s="25" t="s">
        <v>4340</v>
      </c>
      <c r="B423" s="22" t="s">
        <v>586</v>
      </c>
      <c r="C423" s="27" t="s">
        <v>560</v>
      </c>
      <c r="D423" s="28" t="e">
        <f>(#REF!+#REF!)-#REF!</f>
        <v>#REF!</v>
      </c>
      <c r="E423" s="358" t="e">
        <f>#REF!-#REF!</f>
        <v>#REF!</v>
      </c>
      <c r="F423" s="76"/>
      <c r="G423" s="28"/>
      <c r="H423" s="28"/>
      <c r="I423" s="77"/>
      <c r="J423" s="94" t="e">
        <f>#REF!-#REF!</f>
        <v>#REF!</v>
      </c>
      <c r="K423" s="317" t="e">
        <f>#REF!-#REF!</f>
        <v>#REF!</v>
      </c>
    </row>
    <row r="424" spans="1:11" ht="30.75" hidden="1" customHeight="1" thickBot="1" x14ac:dyDescent="0.25">
      <c r="A424" s="25" t="s">
        <v>881</v>
      </c>
      <c r="B424" s="22" t="s">
        <v>587</v>
      </c>
      <c r="C424" s="27" t="s">
        <v>2944</v>
      </c>
      <c r="D424" s="28" t="e">
        <f>(#REF!+#REF!)-#REF!</f>
        <v>#REF!</v>
      </c>
      <c r="E424" s="358" t="e">
        <f>#REF!-#REF!</f>
        <v>#REF!</v>
      </c>
      <c r="F424" s="76"/>
      <c r="G424" s="28"/>
      <c r="H424" s="28"/>
      <c r="I424" s="77"/>
      <c r="J424" s="94" t="e">
        <f>#REF!-#REF!</f>
        <v>#REF!</v>
      </c>
      <c r="K424" s="317" t="e">
        <f>#REF!-#REF!</f>
        <v>#REF!</v>
      </c>
    </row>
    <row r="425" spans="1:11" ht="28.5" hidden="1" customHeight="1" thickBot="1" x14ac:dyDescent="0.25">
      <c r="A425" s="25" t="s">
        <v>8427</v>
      </c>
      <c r="B425" s="22" t="s">
        <v>588</v>
      </c>
      <c r="C425" s="27" t="s">
        <v>2299</v>
      </c>
      <c r="D425" s="28" t="e">
        <f>(#REF!+#REF!)-#REF!</f>
        <v>#REF!</v>
      </c>
      <c r="E425" s="358" t="e">
        <f>#REF!-#REF!</f>
        <v>#REF!</v>
      </c>
      <c r="F425" s="76"/>
      <c r="G425" s="28"/>
      <c r="H425" s="28"/>
      <c r="I425" s="77"/>
      <c r="J425" s="94" t="e">
        <f>#REF!-#REF!</f>
        <v>#REF!</v>
      </c>
      <c r="K425" s="317" t="e">
        <f>#REF!-#REF!</f>
        <v>#REF!</v>
      </c>
    </row>
    <row r="426" spans="1:11" ht="27" hidden="1" customHeight="1" thickBot="1" x14ac:dyDescent="0.25">
      <c r="A426" s="25" t="s">
        <v>7453</v>
      </c>
      <c r="B426" s="22" t="s">
        <v>589</v>
      </c>
      <c r="C426" s="27" t="s">
        <v>2579</v>
      </c>
      <c r="D426" s="28" t="e">
        <f>(#REF!+#REF!)-#REF!</f>
        <v>#REF!</v>
      </c>
      <c r="E426" s="358" t="e">
        <f>#REF!-#REF!</f>
        <v>#REF!</v>
      </c>
      <c r="F426" s="76"/>
      <c r="G426" s="28"/>
      <c r="H426" s="28"/>
      <c r="I426" s="77"/>
      <c r="J426" s="94" t="e">
        <f>#REF!-#REF!</f>
        <v>#REF!</v>
      </c>
      <c r="K426" s="317" t="e">
        <f>#REF!-#REF!</f>
        <v>#REF!</v>
      </c>
    </row>
    <row r="427" spans="1:11" ht="37.5" hidden="1" customHeight="1" thickBot="1" x14ac:dyDescent="0.25">
      <c r="A427" s="25" t="s">
        <v>8490</v>
      </c>
      <c r="B427" s="22" t="s">
        <v>590</v>
      </c>
      <c r="C427" s="27" t="s">
        <v>2795</v>
      </c>
      <c r="D427" s="28" t="e">
        <f>(#REF!+#REF!)-#REF!</f>
        <v>#REF!</v>
      </c>
      <c r="E427" s="358" t="e">
        <f>#REF!-#REF!</f>
        <v>#REF!</v>
      </c>
      <c r="F427" s="76"/>
      <c r="G427" s="28"/>
      <c r="H427" s="28"/>
      <c r="I427" s="77"/>
      <c r="J427" s="94" t="e">
        <f>#REF!-#REF!</f>
        <v>#REF!</v>
      </c>
      <c r="K427" s="317" t="e">
        <f>#REF!-#REF!</f>
        <v>#REF!</v>
      </c>
    </row>
    <row r="428" spans="1:11" ht="18.75" hidden="1" customHeight="1" thickBot="1" x14ac:dyDescent="0.25">
      <c r="A428" s="25" t="s">
        <v>1057</v>
      </c>
      <c r="B428" s="22" t="s">
        <v>6394</v>
      </c>
      <c r="C428" s="27" t="s">
        <v>6634</v>
      </c>
      <c r="D428" s="28" t="e">
        <f>(#REF!+#REF!)-#REF!</f>
        <v>#REF!</v>
      </c>
      <c r="E428" s="358" t="e">
        <f>#REF!-#REF!</f>
        <v>#REF!</v>
      </c>
      <c r="F428" s="76"/>
      <c r="G428" s="28"/>
      <c r="H428" s="28"/>
      <c r="I428" s="77"/>
      <c r="J428" s="94" t="e">
        <f>#REF!-#REF!</f>
        <v>#REF!</v>
      </c>
      <c r="K428" s="317" t="e">
        <f>#REF!-#REF!</f>
        <v>#REF!</v>
      </c>
    </row>
    <row r="429" spans="1:11" ht="31.5" hidden="1" customHeight="1" thickBot="1" x14ac:dyDescent="0.25">
      <c r="A429" s="25" t="s">
        <v>1761</v>
      </c>
      <c r="B429" s="22" t="s">
        <v>6395</v>
      </c>
      <c r="C429" s="27" t="s">
        <v>4125</v>
      </c>
      <c r="D429" s="28" t="e">
        <f>(#REF!+#REF!)-#REF!</f>
        <v>#REF!</v>
      </c>
      <c r="E429" s="358" t="e">
        <f>#REF!-#REF!</f>
        <v>#REF!</v>
      </c>
      <c r="F429" s="76"/>
      <c r="G429" s="28"/>
      <c r="H429" s="28"/>
      <c r="I429" s="77"/>
      <c r="J429" s="94" t="e">
        <f>#REF!-#REF!</f>
        <v>#REF!</v>
      </c>
      <c r="K429" s="317" t="e">
        <f>#REF!-#REF!</f>
        <v>#REF!</v>
      </c>
    </row>
    <row r="430" spans="1:11" ht="29.25" hidden="1" customHeight="1" thickBot="1" x14ac:dyDescent="0.25">
      <c r="A430" s="25" t="s">
        <v>8998</v>
      </c>
      <c r="B430" s="22" t="s">
        <v>14</v>
      </c>
      <c r="C430" s="27" t="s">
        <v>5387</v>
      </c>
      <c r="D430" s="28" t="e">
        <f>(#REF!+#REF!)-#REF!</f>
        <v>#REF!</v>
      </c>
      <c r="E430" s="358" t="e">
        <f>#REF!-#REF!</f>
        <v>#REF!</v>
      </c>
      <c r="F430" s="76"/>
      <c r="G430" s="28"/>
      <c r="H430" s="28"/>
      <c r="I430" s="77"/>
      <c r="J430" s="94" t="e">
        <f>#REF!-#REF!</f>
        <v>#REF!</v>
      </c>
      <c r="K430" s="317" t="e">
        <f>#REF!-#REF!</f>
        <v>#REF!</v>
      </c>
    </row>
    <row r="431" spans="1:11" ht="33" hidden="1" customHeight="1" thickBot="1" x14ac:dyDescent="0.25">
      <c r="A431" s="25" t="s">
        <v>1668</v>
      </c>
      <c r="B431" s="22" t="s">
        <v>15</v>
      </c>
      <c r="C431" s="27" t="s">
        <v>6009</v>
      </c>
      <c r="D431" s="28" t="e">
        <f>(#REF!+#REF!)-#REF!</f>
        <v>#REF!</v>
      </c>
      <c r="E431" s="358" t="e">
        <f>#REF!-#REF!</f>
        <v>#REF!</v>
      </c>
      <c r="F431" s="76"/>
      <c r="G431" s="28"/>
      <c r="H431" s="28"/>
      <c r="I431" s="77"/>
      <c r="J431" s="94" t="e">
        <f>#REF!-#REF!</f>
        <v>#REF!</v>
      </c>
      <c r="K431" s="317" t="e">
        <f>#REF!-#REF!</f>
        <v>#REF!</v>
      </c>
    </row>
    <row r="432" spans="1:11" ht="31.5" hidden="1" customHeight="1" thickBot="1" x14ac:dyDescent="0.25">
      <c r="A432" s="25" t="s">
        <v>54</v>
      </c>
      <c r="B432" s="22" t="s">
        <v>5628</v>
      </c>
      <c r="C432" s="27" t="s">
        <v>6010</v>
      </c>
      <c r="D432" s="28" t="e">
        <f>(#REF!+#REF!)-#REF!</f>
        <v>#REF!</v>
      </c>
      <c r="E432" s="358" t="e">
        <f>#REF!-#REF!</f>
        <v>#REF!</v>
      </c>
      <c r="F432" s="76"/>
      <c r="G432" s="28"/>
      <c r="H432" s="28"/>
      <c r="I432" s="77"/>
      <c r="J432" s="94" t="e">
        <f>#REF!-#REF!</f>
        <v>#REF!</v>
      </c>
      <c r="K432" s="317" t="e">
        <f>#REF!-#REF!</f>
        <v>#REF!</v>
      </c>
    </row>
    <row r="433" spans="1:11" ht="27" hidden="1" customHeight="1" thickBot="1" x14ac:dyDescent="0.25">
      <c r="A433" s="25" t="s">
        <v>7064</v>
      </c>
      <c r="B433" s="22" t="s">
        <v>3287</v>
      </c>
      <c r="C433" s="27" t="s">
        <v>4901</v>
      </c>
      <c r="D433" s="28" t="e">
        <f>(#REF!+#REF!)-#REF!</f>
        <v>#REF!</v>
      </c>
      <c r="E433" s="358" t="e">
        <f>#REF!-#REF!</f>
        <v>#REF!</v>
      </c>
      <c r="F433" s="76"/>
      <c r="G433" s="28"/>
      <c r="H433" s="28"/>
      <c r="I433" s="77"/>
      <c r="J433" s="94" t="e">
        <f>#REF!-#REF!</f>
        <v>#REF!</v>
      </c>
      <c r="K433" s="317" t="e">
        <f>#REF!-#REF!</f>
        <v>#REF!</v>
      </c>
    </row>
    <row r="434" spans="1:11" ht="32.25" hidden="1" customHeight="1" thickBot="1" x14ac:dyDescent="0.25">
      <c r="A434" s="25" t="s">
        <v>6521</v>
      </c>
      <c r="B434" s="22" t="s">
        <v>3288</v>
      </c>
      <c r="C434" s="27" t="s">
        <v>4902</v>
      </c>
      <c r="D434" s="28" t="e">
        <f>(#REF!+#REF!)-#REF!</f>
        <v>#REF!</v>
      </c>
      <c r="E434" s="358" t="e">
        <f>#REF!-#REF!</f>
        <v>#REF!</v>
      </c>
      <c r="F434" s="76"/>
      <c r="G434" s="28"/>
      <c r="H434" s="28"/>
      <c r="I434" s="77"/>
      <c r="J434" s="94" t="e">
        <f>#REF!-#REF!</f>
        <v>#REF!</v>
      </c>
      <c r="K434" s="317" t="e">
        <f>#REF!-#REF!</f>
        <v>#REF!</v>
      </c>
    </row>
    <row r="435" spans="1:11" ht="23.25" hidden="1" customHeight="1" thickBot="1" x14ac:dyDescent="0.25">
      <c r="A435" s="25" t="s">
        <v>5920</v>
      </c>
      <c r="B435" s="22" t="s">
        <v>3289</v>
      </c>
      <c r="C435" s="27" t="s">
        <v>5299</v>
      </c>
      <c r="D435" s="28" t="e">
        <f>(#REF!+#REF!)-#REF!</f>
        <v>#REF!</v>
      </c>
      <c r="E435" s="358" t="e">
        <f>#REF!-#REF!</f>
        <v>#REF!</v>
      </c>
      <c r="F435" s="76"/>
      <c r="G435" s="28"/>
      <c r="H435" s="28"/>
      <c r="I435" s="77"/>
      <c r="J435" s="94" t="e">
        <f>#REF!-#REF!</f>
        <v>#REF!</v>
      </c>
      <c r="K435" s="317" t="e">
        <f>#REF!-#REF!</f>
        <v>#REF!</v>
      </c>
    </row>
    <row r="436" spans="1:11" ht="21" hidden="1" customHeight="1" thickBot="1" x14ac:dyDescent="0.25">
      <c r="A436" s="25" t="s">
        <v>7210</v>
      </c>
      <c r="B436" s="22" t="s">
        <v>8537</v>
      </c>
      <c r="C436" s="27" t="s">
        <v>2280</v>
      </c>
      <c r="D436" s="28" t="e">
        <f>(#REF!+#REF!)-#REF!</f>
        <v>#REF!</v>
      </c>
      <c r="E436" s="358" t="e">
        <f>#REF!-#REF!</f>
        <v>#REF!</v>
      </c>
      <c r="F436" s="76"/>
      <c r="G436" s="28"/>
      <c r="H436" s="28"/>
      <c r="I436" s="77"/>
      <c r="J436" s="94" t="e">
        <f>#REF!-#REF!</f>
        <v>#REF!</v>
      </c>
      <c r="K436" s="317" t="e">
        <f>#REF!-#REF!</f>
        <v>#REF!</v>
      </c>
    </row>
    <row r="437" spans="1:11" ht="27" hidden="1" customHeight="1" thickBot="1" x14ac:dyDescent="0.25">
      <c r="A437" s="25" t="s">
        <v>5050</v>
      </c>
      <c r="B437" s="22" t="s">
        <v>3934</v>
      </c>
      <c r="C437" s="27" t="s">
        <v>2358</v>
      </c>
      <c r="D437" s="28" t="e">
        <f>(#REF!+#REF!)-#REF!</f>
        <v>#REF!</v>
      </c>
      <c r="E437" s="358" t="e">
        <f>#REF!-#REF!</f>
        <v>#REF!</v>
      </c>
      <c r="F437" s="76"/>
      <c r="G437" s="28"/>
      <c r="H437" s="28"/>
      <c r="I437" s="77"/>
      <c r="J437" s="94" t="e">
        <f>#REF!-#REF!</f>
        <v>#REF!</v>
      </c>
      <c r="K437" s="317" t="e">
        <f>#REF!-#REF!</f>
        <v>#REF!</v>
      </c>
    </row>
    <row r="438" spans="1:11" ht="30" hidden="1" customHeight="1" thickBot="1" x14ac:dyDescent="0.25">
      <c r="A438" s="25" t="s">
        <v>626</v>
      </c>
      <c r="B438" s="22" t="s">
        <v>3935</v>
      </c>
      <c r="C438" s="27" t="s">
        <v>1675</v>
      </c>
      <c r="D438" s="28" t="e">
        <f>(#REF!+#REF!)-#REF!</f>
        <v>#REF!</v>
      </c>
      <c r="E438" s="358" t="e">
        <f>#REF!-#REF!</f>
        <v>#REF!</v>
      </c>
      <c r="F438" s="76"/>
      <c r="G438" s="28"/>
      <c r="H438" s="28"/>
      <c r="I438" s="77"/>
      <c r="J438" s="94" t="e">
        <f>#REF!-#REF!</f>
        <v>#REF!</v>
      </c>
      <c r="K438" s="317" t="e">
        <f>#REF!-#REF!</f>
        <v>#REF!</v>
      </c>
    </row>
    <row r="439" spans="1:11" ht="17.25" hidden="1" customHeight="1" thickBot="1" x14ac:dyDescent="0.25">
      <c r="A439" s="25" t="s">
        <v>7432</v>
      </c>
      <c r="B439" s="22" t="s">
        <v>3399</v>
      </c>
      <c r="C439" s="27" t="s">
        <v>1866</v>
      </c>
      <c r="D439" s="28" t="e">
        <f>(#REF!+#REF!)-#REF!</f>
        <v>#REF!</v>
      </c>
      <c r="E439" s="358" t="e">
        <f>#REF!-#REF!</f>
        <v>#REF!</v>
      </c>
      <c r="F439" s="76"/>
      <c r="G439" s="28"/>
      <c r="H439" s="28"/>
      <c r="I439" s="77"/>
      <c r="J439" s="94" t="e">
        <f>#REF!-#REF!</f>
        <v>#REF!</v>
      </c>
      <c r="K439" s="317" t="e">
        <f>#REF!-#REF!</f>
        <v>#REF!</v>
      </c>
    </row>
    <row r="440" spans="1:11" ht="20.25" hidden="1" customHeight="1" thickBot="1" x14ac:dyDescent="0.25">
      <c r="A440" s="25" t="s">
        <v>3930</v>
      </c>
      <c r="B440" s="22" t="s">
        <v>7722</v>
      </c>
      <c r="C440" s="27" t="s">
        <v>4680</v>
      </c>
      <c r="D440" s="28" t="e">
        <f>(#REF!+#REF!)-#REF!</f>
        <v>#REF!</v>
      </c>
      <c r="E440" s="358" t="e">
        <f>#REF!-#REF!</f>
        <v>#REF!</v>
      </c>
      <c r="F440" s="76"/>
      <c r="G440" s="28"/>
      <c r="H440" s="28"/>
      <c r="I440" s="77"/>
      <c r="J440" s="94" t="e">
        <f>#REF!-#REF!</f>
        <v>#REF!</v>
      </c>
      <c r="K440" s="317" t="e">
        <f>#REF!-#REF!</f>
        <v>#REF!</v>
      </c>
    </row>
    <row r="441" spans="1:11" ht="12" hidden="1" customHeight="1" thickBot="1" x14ac:dyDescent="0.25">
      <c r="A441" s="25" t="s">
        <v>6845</v>
      </c>
      <c r="B441" s="22" t="s">
        <v>3312</v>
      </c>
      <c r="C441" s="27" t="s">
        <v>4227</v>
      </c>
      <c r="D441" s="28" t="e">
        <f>(#REF!+#REF!)-#REF!</f>
        <v>#REF!</v>
      </c>
      <c r="E441" s="358" t="e">
        <f>#REF!-#REF!</f>
        <v>#REF!</v>
      </c>
      <c r="F441" s="76"/>
      <c r="G441" s="28"/>
      <c r="H441" s="28"/>
      <c r="I441" s="77"/>
      <c r="J441" s="94" t="e">
        <f>#REF!-#REF!</f>
        <v>#REF!</v>
      </c>
      <c r="K441" s="317" t="e">
        <f>#REF!-#REF!</f>
        <v>#REF!</v>
      </c>
    </row>
    <row r="442" spans="1:11" ht="12" hidden="1" thickBot="1" x14ac:dyDescent="0.25">
      <c r="A442" s="31" t="s">
        <v>4228</v>
      </c>
      <c r="B442" s="22" t="s">
        <v>3313</v>
      </c>
      <c r="C442" s="33" t="s">
        <v>6351</v>
      </c>
      <c r="D442" s="24" t="e">
        <f>(#REF!+#REF!)-#REF!</f>
        <v>#REF!</v>
      </c>
      <c r="E442" s="358" t="e">
        <f>#REF!-#REF!</f>
        <v>#REF!</v>
      </c>
      <c r="F442" s="74">
        <f>F443+F470</f>
        <v>0</v>
      </c>
      <c r="G442" s="24">
        <f>G443+G470</f>
        <v>0</v>
      </c>
      <c r="H442" s="24">
        <f>H443+H470</f>
        <v>0</v>
      </c>
      <c r="I442" s="75">
        <f>I443+I470</f>
        <v>0</v>
      </c>
      <c r="J442" s="94" t="e">
        <f>#REF!-#REF!</f>
        <v>#REF!</v>
      </c>
      <c r="K442" s="317" t="e">
        <f>#REF!-#REF!</f>
        <v>#REF!</v>
      </c>
    </row>
    <row r="443" spans="1:11" ht="11.25" hidden="1" customHeight="1" thickBot="1" x14ac:dyDescent="0.25">
      <c r="A443" s="25" t="s">
        <v>5608</v>
      </c>
      <c r="B443" s="22" t="s">
        <v>3144</v>
      </c>
      <c r="C443" s="27" t="s">
        <v>670</v>
      </c>
      <c r="D443" s="28" t="e">
        <f>(#REF!+#REF!)-#REF!</f>
        <v>#REF!</v>
      </c>
      <c r="E443" s="358" t="e">
        <f>#REF!-#REF!</f>
        <v>#REF!</v>
      </c>
      <c r="F443" s="76">
        <f>F444+F448+F455+F458+F461+F465+F469</f>
        <v>0</v>
      </c>
      <c r="G443" s="28">
        <f>G444+G448+G455+G458+G461+G465+G469</f>
        <v>0</v>
      </c>
      <c r="H443" s="28">
        <f>H444+H448+H455+H458+H461+H465+H469</f>
        <v>0</v>
      </c>
      <c r="I443" s="77">
        <f>I444+I448+I455+I458+I461+I465+I469</f>
        <v>0</v>
      </c>
      <c r="J443" s="94" t="e">
        <f>#REF!-#REF!</f>
        <v>#REF!</v>
      </c>
      <c r="K443" s="317" t="e">
        <f>#REF!-#REF!</f>
        <v>#REF!</v>
      </c>
    </row>
    <row r="444" spans="1:11" ht="22.5" hidden="1" customHeight="1" thickBot="1" x14ac:dyDescent="0.25">
      <c r="A444" s="25" t="s">
        <v>5760</v>
      </c>
      <c r="B444" s="22" t="s">
        <v>3145</v>
      </c>
      <c r="C444" s="27" t="s">
        <v>1518</v>
      </c>
      <c r="D444" s="28" t="e">
        <f>(#REF!+#REF!)-#REF!</f>
        <v>#REF!</v>
      </c>
      <c r="E444" s="358" t="e">
        <f>#REF!-#REF!</f>
        <v>#REF!</v>
      </c>
      <c r="F444" s="76">
        <f>SUM(F445:F447)</f>
        <v>0</v>
      </c>
      <c r="G444" s="28">
        <f>SUM(G445:G447)</f>
        <v>0</v>
      </c>
      <c r="H444" s="28">
        <f>SUM(H445:H447)</f>
        <v>0</v>
      </c>
      <c r="I444" s="77">
        <f>SUM(I445:I447)</f>
        <v>0</v>
      </c>
      <c r="J444" s="94" t="e">
        <f>#REF!-#REF!</f>
        <v>#REF!</v>
      </c>
      <c r="K444" s="317" t="e">
        <f>#REF!-#REF!</f>
        <v>#REF!</v>
      </c>
    </row>
    <row r="445" spans="1:11" ht="12" hidden="1" customHeight="1" thickBot="1" x14ac:dyDescent="0.25">
      <c r="A445" s="25" t="s">
        <v>7430</v>
      </c>
      <c r="B445" s="22" t="s">
        <v>3146</v>
      </c>
      <c r="C445" s="27" t="s">
        <v>6392</v>
      </c>
      <c r="D445" s="28" t="e">
        <f>(#REF!+#REF!)-#REF!</f>
        <v>#REF!</v>
      </c>
      <c r="E445" s="358" t="e">
        <f>#REF!-#REF!</f>
        <v>#REF!</v>
      </c>
      <c r="F445" s="76"/>
      <c r="G445" s="28"/>
      <c r="H445" s="28"/>
      <c r="I445" s="77"/>
      <c r="J445" s="94" t="e">
        <f>#REF!-#REF!</f>
        <v>#REF!</v>
      </c>
      <c r="K445" s="317" t="e">
        <f>#REF!-#REF!</f>
        <v>#REF!</v>
      </c>
    </row>
    <row r="446" spans="1:11" ht="11.25" hidden="1" customHeight="1" thickBot="1" x14ac:dyDescent="0.25">
      <c r="A446" s="25" t="s">
        <v>7308</v>
      </c>
      <c r="B446" s="22" t="s">
        <v>8343</v>
      </c>
      <c r="C446" s="27" t="s">
        <v>8480</v>
      </c>
      <c r="D446" s="28" t="e">
        <f>(#REF!+#REF!)-#REF!</f>
        <v>#REF!</v>
      </c>
      <c r="E446" s="358" t="e">
        <f>#REF!-#REF!</f>
        <v>#REF!</v>
      </c>
      <c r="F446" s="76"/>
      <c r="G446" s="28"/>
      <c r="H446" s="28"/>
      <c r="I446" s="77"/>
      <c r="J446" s="94" t="e">
        <f>#REF!-#REF!</f>
        <v>#REF!</v>
      </c>
      <c r="K446" s="317" t="e">
        <f>#REF!-#REF!</f>
        <v>#REF!</v>
      </c>
    </row>
    <row r="447" spans="1:11" ht="12" hidden="1" customHeight="1" thickBot="1" x14ac:dyDescent="0.25">
      <c r="A447" s="25" t="s">
        <v>951</v>
      </c>
      <c r="B447" s="22" t="s">
        <v>7311</v>
      </c>
      <c r="C447" s="27" t="s">
        <v>4122</v>
      </c>
      <c r="D447" s="28" t="e">
        <f>(#REF!+#REF!)-#REF!</f>
        <v>#REF!</v>
      </c>
      <c r="E447" s="358" t="e">
        <f>#REF!-#REF!</f>
        <v>#REF!</v>
      </c>
      <c r="F447" s="76"/>
      <c r="G447" s="28"/>
      <c r="H447" s="28"/>
      <c r="I447" s="77"/>
      <c r="J447" s="94" t="e">
        <f>#REF!-#REF!</f>
        <v>#REF!</v>
      </c>
      <c r="K447" s="317" t="e">
        <f>#REF!-#REF!</f>
        <v>#REF!</v>
      </c>
    </row>
    <row r="448" spans="1:11" ht="11.25" hidden="1" customHeight="1" thickBot="1" x14ac:dyDescent="0.25">
      <c r="A448" s="25" t="s">
        <v>1990</v>
      </c>
      <c r="B448" s="22" t="s">
        <v>7312</v>
      </c>
      <c r="C448" s="27" t="s">
        <v>4123</v>
      </c>
      <c r="D448" s="28" t="e">
        <f>(#REF!+#REF!)-#REF!</f>
        <v>#REF!</v>
      </c>
      <c r="E448" s="358" t="e">
        <f>#REF!-#REF!</f>
        <v>#REF!</v>
      </c>
      <c r="F448" s="76">
        <f>SUM(F449:F454)</f>
        <v>0</v>
      </c>
      <c r="G448" s="28">
        <f>SUM(G449:G454)</f>
        <v>0</v>
      </c>
      <c r="H448" s="28">
        <f>SUM(H449:H454)</f>
        <v>0</v>
      </c>
      <c r="I448" s="77">
        <f>SUM(I449:I454)</f>
        <v>0</v>
      </c>
      <c r="J448" s="94" t="e">
        <f>#REF!-#REF!</f>
        <v>#REF!</v>
      </c>
      <c r="K448" s="317" t="e">
        <f>#REF!-#REF!</f>
        <v>#REF!</v>
      </c>
    </row>
    <row r="449" spans="1:11" ht="12" hidden="1" customHeight="1" thickBot="1" x14ac:dyDescent="0.25">
      <c r="A449" s="25" t="s">
        <v>7631</v>
      </c>
      <c r="B449" s="22" t="s">
        <v>7313</v>
      </c>
      <c r="C449" s="27" t="s">
        <v>935</v>
      </c>
      <c r="D449" s="28" t="e">
        <f>(#REF!+#REF!)-#REF!</f>
        <v>#REF!</v>
      </c>
      <c r="E449" s="358" t="e">
        <f>#REF!-#REF!</f>
        <v>#REF!</v>
      </c>
      <c r="F449" s="76"/>
      <c r="G449" s="28"/>
      <c r="H449" s="28"/>
      <c r="I449" s="77"/>
      <c r="J449" s="94" t="e">
        <f>#REF!-#REF!</f>
        <v>#REF!</v>
      </c>
      <c r="K449" s="317" t="e">
        <f>#REF!-#REF!</f>
        <v>#REF!</v>
      </c>
    </row>
    <row r="450" spans="1:11" ht="11.25" hidden="1" customHeight="1" thickBot="1" x14ac:dyDescent="0.25">
      <c r="A450" s="25" t="s">
        <v>550</v>
      </c>
      <c r="B450" s="22" t="s">
        <v>342</v>
      </c>
      <c r="C450" s="27" t="s">
        <v>8375</v>
      </c>
      <c r="D450" s="28" t="e">
        <f>(#REF!+#REF!)-#REF!</f>
        <v>#REF!</v>
      </c>
      <c r="E450" s="358" t="e">
        <f>#REF!-#REF!</f>
        <v>#REF!</v>
      </c>
      <c r="F450" s="76"/>
      <c r="G450" s="28"/>
      <c r="H450" s="28"/>
      <c r="I450" s="77"/>
      <c r="J450" s="94" t="e">
        <f>#REF!-#REF!</f>
        <v>#REF!</v>
      </c>
      <c r="K450" s="317" t="e">
        <f>#REF!-#REF!</f>
        <v>#REF!</v>
      </c>
    </row>
    <row r="451" spans="1:11" ht="12" hidden="1" customHeight="1" thickBot="1" x14ac:dyDescent="0.25">
      <c r="A451" s="25" t="s">
        <v>2752</v>
      </c>
      <c r="B451" s="22" t="s">
        <v>343</v>
      </c>
      <c r="C451" s="27" t="s">
        <v>878</v>
      </c>
      <c r="D451" s="28" t="e">
        <f>(#REF!+#REF!)-#REF!</f>
        <v>#REF!</v>
      </c>
      <c r="E451" s="358" t="e">
        <f>#REF!-#REF!</f>
        <v>#REF!</v>
      </c>
      <c r="F451" s="76"/>
      <c r="G451" s="28"/>
      <c r="H451" s="28"/>
      <c r="I451" s="77"/>
      <c r="J451" s="94" t="e">
        <f>#REF!-#REF!</f>
        <v>#REF!</v>
      </c>
      <c r="K451" s="317" t="e">
        <f>#REF!-#REF!</f>
        <v>#REF!</v>
      </c>
    </row>
    <row r="452" spans="1:11" ht="11.25" hidden="1" customHeight="1" thickBot="1" x14ac:dyDescent="0.25">
      <c r="A452" s="25" t="s">
        <v>2296</v>
      </c>
      <c r="B452" s="22" t="s">
        <v>344</v>
      </c>
      <c r="C452" s="27" t="s">
        <v>5603</v>
      </c>
      <c r="D452" s="28" t="e">
        <f>(#REF!+#REF!)-#REF!</f>
        <v>#REF!</v>
      </c>
      <c r="E452" s="358" t="e">
        <f>#REF!-#REF!</f>
        <v>#REF!</v>
      </c>
      <c r="F452" s="76"/>
      <c r="G452" s="28"/>
      <c r="H452" s="28"/>
      <c r="I452" s="77"/>
      <c r="J452" s="94" t="e">
        <f>#REF!-#REF!</f>
        <v>#REF!</v>
      </c>
      <c r="K452" s="317" t="e">
        <f>#REF!-#REF!</f>
        <v>#REF!</v>
      </c>
    </row>
    <row r="453" spans="1:11" ht="12" hidden="1" customHeight="1" thickBot="1" x14ac:dyDescent="0.25">
      <c r="A453" s="25" t="s">
        <v>8501</v>
      </c>
      <c r="B453" s="22" t="s">
        <v>1355</v>
      </c>
      <c r="C453" s="27" t="s">
        <v>7839</v>
      </c>
      <c r="D453" s="28" t="e">
        <f>(#REF!+#REF!)-#REF!</f>
        <v>#REF!</v>
      </c>
      <c r="E453" s="358" t="e">
        <f>#REF!-#REF!</f>
        <v>#REF!</v>
      </c>
      <c r="F453" s="76"/>
      <c r="G453" s="28"/>
      <c r="H453" s="28"/>
      <c r="I453" s="77"/>
      <c r="J453" s="94" t="e">
        <f>#REF!-#REF!</f>
        <v>#REF!</v>
      </c>
      <c r="K453" s="317" t="e">
        <f>#REF!-#REF!</f>
        <v>#REF!</v>
      </c>
    </row>
    <row r="454" spans="1:11" ht="11.25" hidden="1" customHeight="1" thickBot="1" x14ac:dyDescent="0.25">
      <c r="A454" s="25" t="s">
        <v>2995</v>
      </c>
      <c r="B454" s="22" t="s">
        <v>1356</v>
      </c>
      <c r="C454" s="27" t="s">
        <v>5056</v>
      </c>
      <c r="D454" s="28" t="e">
        <f>(#REF!+#REF!)-#REF!</f>
        <v>#REF!</v>
      </c>
      <c r="E454" s="358" t="e">
        <f>#REF!-#REF!</f>
        <v>#REF!</v>
      </c>
      <c r="F454" s="76"/>
      <c r="G454" s="28"/>
      <c r="H454" s="28"/>
      <c r="I454" s="77"/>
      <c r="J454" s="94" t="e">
        <f>#REF!-#REF!</f>
        <v>#REF!</v>
      </c>
      <c r="K454" s="317" t="e">
        <f>#REF!-#REF!</f>
        <v>#REF!</v>
      </c>
    </row>
    <row r="455" spans="1:11" ht="23.25" hidden="1" customHeight="1" thickBot="1" x14ac:dyDescent="0.25">
      <c r="A455" s="25" t="s">
        <v>3639</v>
      </c>
      <c r="B455" s="22" t="s">
        <v>4458</v>
      </c>
      <c r="C455" s="27" t="s">
        <v>8888</v>
      </c>
      <c r="D455" s="28" t="e">
        <f>(#REF!+#REF!)-#REF!</f>
        <v>#REF!</v>
      </c>
      <c r="E455" s="358" t="e">
        <f>#REF!-#REF!</f>
        <v>#REF!</v>
      </c>
      <c r="F455" s="76">
        <f>SUM(F456:F457)</f>
        <v>0</v>
      </c>
      <c r="G455" s="28">
        <f>SUM(G456:G457)</f>
        <v>0</v>
      </c>
      <c r="H455" s="28">
        <f>SUM(H456:H457)</f>
        <v>0</v>
      </c>
      <c r="I455" s="77">
        <f>SUM(I456:I457)</f>
        <v>0</v>
      </c>
      <c r="J455" s="94" t="e">
        <f>#REF!-#REF!</f>
        <v>#REF!</v>
      </c>
      <c r="K455" s="317" t="e">
        <f>#REF!-#REF!</f>
        <v>#REF!</v>
      </c>
    </row>
    <row r="456" spans="1:11" ht="11.25" hidden="1" customHeight="1" thickBot="1" x14ac:dyDescent="0.25">
      <c r="A456" s="25" t="s">
        <v>552</v>
      </c>
      <c r="B456" s="22" t="s">
        <v>4459</v>
      </c>
      <c r="C456" s="27" t="s">
        <v>5945</v>
      </c>
      <c r="D456" s="28" t="e">
        <f>(#REF!+#REF!)-#REF!</f>
        <v>#REF!</v>
      </c>
      <c r="E456" s="358" t="e">
        <f>#REF!-#REF!</f>
        <v>#REF!</v>
      </c>
      <c r="F456" s="76"/>
      <c r="G456" s="28"/>
      <c r="H456" s="28"/>
      <c r="I456" s="77"/>
      <c r="J456" s="94" t="e">
        <f>#REF!-#REF!</f>
        <v>#REF!</v>
      </c>
      <c r="K456" s="317" t="e">
        <f>#REF!-#REF!</f>
        <v>#REF!</v>
      </c>
    </row>
    <row r="457" spans="1:11" ht="12" hidden="1" customHeight="1" thickBot="1" x14ac:dyDescent="0.25">
      <c r="A457" s="25" t="s">
        <v>5659</v>
      </c>
      <c r="B457" s="22" t="s">
        <v>8816</v>
      </c>
      <c r="C457" s="27" t="s">
        <v>6519</v>
      </c>
      <c r="D457" s="28" t="e">
        <f>(#REF!+#REF!)-#REF!</f>
        <v>#REF!</v>
      </c>
      <c r="E457" s="358" t="e">
        <f>#REF!-#REF!</f>
        <v>#REF!</v>
      </c>
      <c r="F457" s="76"/>
      <c r="G457" s="28"/>
      <c r="H457" s="28"/>
      <c r="I457" s="77"/>
      <c r="J457" s="94" t="e">
        <f>#REF!-#REF!</f>
        <v>#REF!</v>
      </c>
      <c r="K457" s="317" t="e">
        <f>#REF!-#REF!</f>
        <v>#REF!</v>
      </c>
    </row>
    <row r="458" spans="1:11" ht="11.25" hidden="1" customHeight="1" thickBot="1" x14ac:dyDescent="0.25">
      <c r="A458" s="25" t="s">
        <v>4340</v>
      </c>
      <c r="B458" s="22" t="s">
        <v>8817</v>
      </c>
      <c r="C458" s="27" t="s">
        <v>2542</v>
      </c>
      <c r="D458" s="28" t="e">
        <f>(#REF!+#REF!)-#REF!</f>
        <v>#REF!</v>
      </c>
      <c r="E458" s="358" t="e">
        <f>#REF!-#REF!</f>
        <v>#REF!</v>
      </c>
      <c r="F458" s="76">
        <f>SUM(F459:F460)</f>
        <v>0</v>
      </c>
      <c r="G458" s="28">
        <f>SUM(G459:G460)</f>
        <v>0</v>
      </c>
      <c r="H458" s="28">
        <f>SUM(H459:H460)</f>
        <v>0</v>
      </c>
      <c r="I458" s="77">
        <f>SUM(I459:I460)</f>
        <v>0</v>
      </c>
      <c r="J458" s="94" t="e">
        <f>#REF!-#REF!</f>
        <v>#REF!</v>
      </c>
      <c r="K458" s="317" t="e">
        <f>#REF!-#REF!</f>
        <v>#REF!</v>
      </c>
    </row>
    <row r="459" spans="1:11" ht="23.25" hidden="1" customHeight="1" thickBot="1" x14ac:dyDescent="0.25">
      <c r="A459" s="25" t="s">
        <v>881</v>
      </c>
      <c r="B459" s="22" t="s">
        <v>8818</v>
      </c>
      <c r="C459" s="27" t="s">
        <v>2427</v>
      </c>
      <c r="D459" s="28" t="e">
        <f>(#REF!+#REF!)-#REF!</f>
        <v>#REF!</v>
      </c>
      <c r="E459" s="358" t="e">
        <f>#REF!-#REF!</f>
        <v>#REF!</v>
      </c>
      <c r="F459" s="76"/>
      <c r="G459" s="28"/>
      <c r="H459" s="28"/>
      <c r="I459" s="77"/>
      <c r="J459" s="94" t="e">
        <f>#REF!-#REF!</f>
        <v>#REF!</v>
      </c>
      <c r="K459" s="317" t="e">
        <f>#REF!-#REF!</f>
        <v>#REF!</v>
      </c>
    </row>
    <row r="460" spans="1:11" ht="33.75" hidden="1" customHeight="1" thickBot="1" x14ac:dyDescent="0.25">
      <c r="A460" s="25" t="s">
        <v>8427</v>
      </c>
      <c r="B460" s="22" t="s">
        <v>8819</v>
      </c>
      <c r="C460" s="27" t="s">
        <v>2167</v>
      </c>
      <c r="D460" s="28" t="e">
        <f>(#REF!+#REF!)-#REF!</f>
        <v>#REF!</v>
      </c>
      <c r="E460" s="358" t="e">
        <f>#REF!-#REF!</f>
        <v>#REF!</v>
      </c>
      <c r="F460" s="76"/>
      <c r="G460" s="28"/>
      <c r="H460" s="28"/>
      <c r="I460" s="77"/>
      <c r="J460" s="94" t="e">
        <f>#REF!-#REF!</f>
        <v>#REF!</v>
      </c>
      <c r="K460" s="317" t="e">
        <f>#REF!-#REF!</f>
        <v>#REF!</v>
      </c>
    </row>
    <row r="461" spans="1:11" ht="12" hidden="1" customHeight="1" thickBot="1" x14ac:dyDescent="0.25">
      <c r="A461" s="25" t="s">
        <v>7453</v>
      </c>
      <c r="B461" s="22" t="s">
        <v>9083</v>
      </c>
      <c r="C461" s="27" t="s">
        <v>8000</v>
      </c>
      <c r="D461" s="28" t="e">
        <f>(#REF!+#REF!)-#REF!</f>
        <v>#REF!</v>
      </c>
      <c r="E461" s="358" t="e">
        <f>#REF!-#REF!</f>
        <v>#REF!</v>
      </c>
      <c r="F461" s="76">
        <f>SUM(F462:F464)</f>
        <v>0</v>
      </c>
      <c r="G461" s="28">
        <f>SUM(G462:G464)</f>
        <v>0</v>
      </c>
      <c r="H461" s="28">
        <f>SUM(H462:H464)</f>
        <v>0</v>
      </c>
      <c r="I461" s="77">
        <f>SUM(I462:I464)</f>
        <v>0</v>
      </c>
      <c r="J461" s="94" t="e">
        <f>#REF!-#REF!</f>
        <v>#REF!</v>
      </c>
      <c r="K461" s="317" t="e">
        <f>#REF!-#REF!</f>
        <v>#REF!</v>
      </c>
    </row>
    <row r="462" spans="1:11" ht="22.5" hidden="1" customHeight="1" thickBot="1" x14ac:dyDescent="0.25">
      <c r="A462" s="25" t="s">
        <v>8490</v>
      </c>
      <c r="B462" s="22" t="s">
        <v>4127</v>
      </c>
      <c r="C462" s="27" t="s">
        <v>8001</v>
      </c>
      <c r="D462" s="28" t="e">
        <f>(#REF!+#REF!)-#REF!</f>
        <v>#REF!</v>
      </c>
      <c r="E462" s="358" t="e">
        <f>#REF!-#REF!</f>
        <v>#REF!</v>
      </c>
      <c r="F462" s="76"/>
      <c r="G462" s="28"/>
      <c r="H462" s="28"/>
      <c r="I462" s="77"/>
      <c r="J462" s="94" t="e">
        <f>#REF!-#REF!</f>
        <v>#REF!</v>
      </c>
      <c r="K462" s="317" t="e">
        <f>#REF!-#REF!</f>
        <v>#REF!</v>
      </c>
    </row>
    <row r="463" spans="1:11" ht="23.25" hidden="1" customHeight="1" thickBot="1" x14ac:dyDescent="0.25">
      <c r="A463" s="25" t="s">
        <v>1057</v>
      </c>
      <c r="B463" s="22" t="s">
        <v>4128</v>
      </c>
      <c r="C463" s="27" t="s">
        <v>578</v>
      </c>
      <c r="D463" s="28" t="e">
        <f>(#REF!+#REF!)-#REF!</f>
        <v>#REF!</v>
      </c>
      <c r="E463" s="358" t="e">
        <f>#REF!-#REF!</f>
        <v>#REF!</v>
      </c>
      <c r="F463" s="76"/>
      <c r="G463" s="28"/>
      <c r="H463" s="28"/>
      <c r="I463" s="77"/>
      <c r="J463" s="94" t="e">
        <f>#REF!-#REF!</f>
        <v>#REF!</v>
      </c>
      <c r="K463" s="317" t="e">
        <f>#REF!-#REF!</f>
        <v>#REF!</v>
      </c>
    </row>
    <row r="464" spans="1:11" ht="11.25" hidden="1" customHeight="1" thickBot="1" x14ac:dyDescent="0.25">
      <c r="A464" s="25" t="s">
        <v>1761</v>
      </c>
      <c r="B464" s="22" t="s">
        <v>555</v>
      </c>
      <c r="C464" s="27" t="s">
        <v>7630</v>
      </c>
      <c r="D464" s="28" t="e">
        <f>(#REF!+#REF!)-#REF!</f>
        <v>#REF!</v>
      </c>
      <c r="E464" s="358" t="e">
        <f>#REF!-#REF!</f>
        <v>#REF!</v>
      </c>
      <c r="F464" s="76"/>
      <c r="G464" s="28"/>
      <c r="H464" s="28"/>
      <c r="I464" s="77"/>
      <c r="J464" s="94" t="e">
        <f>#REF!-#REF!</f>
        <v>#REF!</v>
      </c>
      <c r="K464" s="317" t="e">
        <f>#REF!-#REF!</f>
        <v>#REF!</v>
      </c>
    </row>
    <row r="465" spans="1:11" ht="12" hidden="1" customHeight="1" thickBot="1" x14ac:dyDescent="0.25">
      <c r="A465" s="25" t="s">
        <v>8998</v>
      </c>
      <c r="B465" s="22" t="s">
        <v>556</v>
      </c>
      <c r="C465" s="27" t="s">
        <v>6666</v>
      </c>
      <c r="D465" s="28" t="e">
        <f>(#REF!+#REF!)-#REF!</f>
        <v>#REF!</v>
      </c>
      <c r="E465" s="358" t="e">
        <f>#REF!-#REF!</f>
        <v>#REF!</v>
      </c>
      <c r="F465" s="76">
        <f>SUM(F466:F468)</f>
        <v>0</v>
      </c>
      <c r="G465" s="28">
        <f>SUM(G466:G468)</f>
        <v>0</v>
      </c>
      <c r="H465" s="28">
        <f>SUM(H466:H468)</f>
        <v>0</v>
      </c>
      <c r="I465" s="77">
        <f>SUM(I466:I468)</f>
        <v>0</v>
      </c>
      <c r="J465" s="94" t="e">
        <f>#REF!-#REF!</f>
        <v>#REF!</v>
      </c>
      <c r="K465" s="317" t="e">
        <f>#REF!-#REF!</f>
        <v>#REF!</v>
      </c>
    </row>
    <row r="466" spans="1:11" ht="33.75" hidden="1" customHeight="1" thickBot="1" x14ac:dyDescent="0.25">
      <c r="A466" s="25" t="s">
        <v>1668</v>
      </c>
      <c r="B466" s="22" t="s">
        <v>4641</v>
      </c>
      <c r="C466" s="27" t="s">
        <v>5012</v>
      </c>
      <c r="D466" s="28" t="e">
        <f>(#REF!+#REF!)-#REF!</f>
        <v>#REF!</v>
      </c>
      <c r="E466" s="358" t="e">
        <f>#REF!-#REF!</f>
        <v>#REF!</v>
      </c>
      <c r="F466" s="76"/>
      <c r="G466" s="28"/>
      <c r="H466" s="28"/>
      <c r="I466" s="77"/>
      <c r="J466" s="94" t="e">
        <f>#REF!-#REF!</f>
        <v>#REF!</v>
      </c>
      <c r="K466" s="317" t="e">
        <f>#REF!-#REF!</f>
        <v>#REF!</v>
      </c>
    </row>
    <row r="467" spans="1:11" ht="12" hidden="1" customHeight="1" thickBot="1" x14ac:dyDescent="0.25">
      <c r="A467" s="25" t="s">
        <v>54</v>
      </c>
      <c r="B467" s="22" t="s">
        <v>4642</v>
      </c>
      <c r="C467" s="27" t="s">
        <v>2536</v>
      </c>
      <c r="D467" s="28" t="e">
        <f>(#REF!+#REF!)-#REF!</f>
        <v>#REF!</v>
      </c>
      <c r="E467" s="358" t="e">
        <f>#REF!-#REF!</f>
        <v>#REF!</v>
      </c>
      <c r="F467" s="76"/>
      <c r="G467" s="28"/>
      <c r="H467" s="28"/>
      <c r="I467" s="77"/>
      <c r="J467" s="94" t="e">
        <f>#REF!-#REF!</f>
        <v>#REF!</v>
      </c>
      <c r="K467" s="317" t="e">
        <f>#REF!-#REF!</f>
        <v>#REF!</v>
      </c>
    </row>
    <row r="468" spans="1:11" ht="33.75" hidden="1" customHeight="1" thickBot="1" x14ac:dyDescent="0.25">
      <c r="A468" s="25" t="s">
        <v>7064</v>
      </c>
      <c r="B468" s="22" t="s">
        <v>8664</v>
      </c>
      <c r="C468" s="27" t="s">
        <v>4816</v>
      </c>
      <c r="D468" s="28" t="e">
        <f>(#REF!+#REF!)-#REF!</f>
        <v>#REF!</v>
      </c>
      <c r="E468" s="358" t="e">
        <f>#REF!-#REF!</f>
        <v>#REF!</v>
      </c>
      <c r="F468" s="76"/>
      <c r="G468" s="28"/>
      <c r="H468" s="28"/>
      <c r="I468" s="77"/>
      <c r="J468" s="94" t="e">
        <f>#REF!-#REF!</f>
        <v>#REF!</v>
      </c>
      <c r="K468" s="317" t="e">
        <f>#REF!-#REF!</f>
        <v>#REF!</v>
      </c>
    </row>
    <row r="469" spans="1:11" ht="12" hidden="1" thickBot="1" x14ac:dyDescent="0.25">
      <c r="A469" s="25" t="s">
        <v>6521</v>
      </c>
      <c r="B469" s="22" t="s">
        <v>4846</v>
      </c>
      <c r="C469" s="27" t="s">
        <v>2477</v>
      </c>
      <c r="D469" s="28" t="e">
        <f>(#REF!+#REF!)-#REF!</f>
        <v>#REF!</v>
      </c>
      <c r="E469" s="358" t="e">
        <f>#REF!-#REF!</f>
        <v>#REF!</v>
      </c>
      <c r="F469" s="78"/>
      <c r="G469" s="34"/>
      <c r="H469" s="34"/>
      <c r="I469" s="79"/>
      <c r="J469" s="94" t="e">
        <f>#REF!-#REF!</f>
        <v>#REF!</v>
      </c>
      <c r="K469" s="317" t="e">
        <f>#REF!-#REF!</f>
        <v>#REF!</v>
      </c>
    </row>
    <row r="470" spans="1:11" ht="11.25" hidden="1" customHeight="1" thickBot="1" x14ac:dyDescent="0.25">
      <c r="A470" s="25" t="s">
        <v>5920</v>
      </c>
      <c r="B470" s="22" t="s">
        <v>4009</v>
      </c>
      <c r="C470" s="27" t="s">
        <v>2122</v>
      </c>
      <c r="D470" s="28" t="e">
        <f>(#REF!+#REF!)-#REF!</f>
        <v>#REF!</v>
      </c>
      <c r="E470" s="358" t="e">
        <f>#REF!-#REF!</f>
        <v>#REF!</v>
      </c>
      <c r="F470" s="76">
        <f>SUM(F471:F474)</f>
        <v>0</v>
      </c>
      <c r="G470" s="28">
        <f>SUM(G471:G474)</f>
        <v>0</v>
      </c>
      <c r="H470" s="28">
        <f>SUM(H471:H474)</f>
        <v>0</v>
      </c>
      <c r="I470" s="77">
        <f>SUM(I471:I474)</f>
        <v>0</v>
      </c>
      <c r="J470" s="94" t="e">
        <f>#REF!-#REF!</f>
        <v>#REF!</v>
      </c>
      <c r="K470" s="317" t="e">
        <f>#REF!-#REF!</f>
        <v>#REF!</v>
      </c>
    </row>
    <row r="471" spans="1:11" ht="12" hidden="1" customHeight="1" thickBot="1" x14ac:dyDescent="0.25">
      <c r="A471" s="25" t="s">
        <v>7210</v>
      </c>
      <c r="B471" s="22" t="s">
        <v>4947</v>
      </c>
      <c r="C471" s="27" t="s">
        <v>2123</v>
      </c>
      <c r="D471" s="28" t="e">
        <f>(#REF!+#REF!)-#REF!</f>
        <v>#REF!</v>
      </c>
      <c r="E471" s="358" t="e">
        <f>#REF!-#REF!</f>
        <v>#REF!</v>
      </c>
      <c r="F471" s="76"/>
      <c r="G471" s="28"/>
      <c r="H471" s="28"/>
      <c r="I471" s="77"/>
      <c r="J471" s="94" t="e">
        <f>#REF!-#REF!</f>
        <v>#REF!</v>
      </c>
      <c r="K471" s="317" t="e">
        <f>#REF!-#REF!</f>
        <v>#REF!</v>
      </c>
    </row>
    <row r="472" spans="1:11" ht="22.5" hidden="1" customHeight="1" thickBot="1" x14ac:dyDescent="0.25">
      <c r="A472" s="25" t="s">
        <v>5050</v>
      </c>
      <c r="B472" s="22" t="s">
        <v>44</v>
      </c>
      <c r="C472" s="27" t="s">
        <v>8189</v>
      </c>
      <c r="D472" s="28" t="e">
        <f>(#REF!+#REF!)-#REF!</f>
        <v>#REF!</v>
      </c>
      <c r="E472" s="358" t="e">
        <f>#REF!-#REF!</f>
        <v>#REF!</v>
      </c>
      <c r="F472" s="76"/>
      <c r="G472" s="28"/>
      <c r="H472" s="28"/>
      <c r="I472" s="77"/>
      <c r="J472" s="94" t="e">
        <f>#REF!-#REF!</f>
        <v>#REF!</v>
      </c>
      <c r="K472" s="317" t="e">
        <f>#REF!-#REF!</f>
        <v>#REF!</v>
      </c>
    </row>
    <row r="473" spans="1:11" ht="23.25" hidden="1" customHeight="1" thickBot="1" x14ac:dyDescent="0.25">
      <c r="A473" s="25" t="s">
        <v>626</v>
      </c>
      <c r="B473" s="22" t="s">
        <v>45</v>
      </c>
      <c r="C473" s="27" t="s">
        <v>3877</v>
      </c>
      <c r="D473" s="28" t="e">
        <f>(#REF!+#REF!)-#REF!</f>
        <v>#REF!</v>
      </c>
      <c r="E473" s="358" t="e">
        <f>#REF!-#REF!</f>
        <v>#REF!</v>
      </c>
      <c r="F473" s="76"/>
      <c r="G473" s="28"/>
      <c r="H473" s="28"/>
      <c r="I473" s="77"/>
      <c r="J473" s="94" t="e">
        <f>#REF!-#REF!</f>
        <v>#REF!</v>
      </c>
      <c r="K473" s="317" t="e">
        <f>#REF!-#REF!</f>
        <v>#REF!</v>
      </c>
    </row>
    <row r="474" spans="1:11" ht="11.25" hidden="1" customHeight="1" thickBot="1" x14ac:dyDescent="0.25">
      <c r="A474" s="25" t="s">
        <v>7432</v>
      </c>
      <c r="B474" s="22" t="s">
        <v>46</v>
      </c>
      <c r="C474" s="27" t="s">
        <v>5820</v>
      </c>
      <c r="D474" s="28" t="e">
        <f>(#REF!+#REF!)-#REF!</f>
        <v>#REF!</v>
      </c>
      <c r="E474" s="358" t="e">
        <f>#REF!-#REF!</f>
        <v>#REF!</v>
      </c>
      <c r="F474" s="76"/>
      <c r="G474" s="28"/>
      <c r="H474" s="28"/>
      <c r="I474" s="77"/>
      <c r="J474" s="94" t="e">
        <f>#REF!-#REF!</f>
        <v>#REF!</v>
      </c>
      <c r="K474" s="317" t="e">
        <f>#REF!-#REF!</f>
        <v>#REF!</v>
      </c>
    </row>
    <row r="475" spans="1:11" ht="12" hidden="1" customHeight="1" thickBot="1" x14ac:dyDescent="0.25">
      <c r="A475" s="25" t="s">
        <v>3930</v>
      </c>
      <c r="B475" s="22" t="s">
        <v>47</v>
      </c>
      <c r="C475" s="27" t="s">
        <v>452</v>
      </c>
      <c r="D475" s="28" t="e">
        <f>(#REF!+#REF!)-#REF!</f>
        <v>#REF!</v>
      </c>
      <c r="E475" s="358" t="e">
        <f>#REF!-#REF!</f>
        <v>#REF!</v>
      </c>
      <c r="F475" s="76"/>
      <c r="G475" s="28"/>
      <c r="H475" s="28"/>
      <c r="I475" s="77"/>
      <c r="J475" s="94" t="e">
        <f>#REF!-#REF!</f>
        <v>#REF!</v>
      </c>
      <c r="K475" s="317" t="e">
        <f>#REF!-#REF!</f>
        <v>#REF!</v>
      </c>
    </row>
    <row r="476" spans="1:11" ht="22.5" hidden="1" customHeight="1" thickBot="1" x14ac:dyDescent="0.25">
      <c r="A476" s="25" t="s">
        <v>6845</v>
      </c>
      <c r="B476" s="22" t="s">
        <v>5937</v>
      </c>
      <c r="C476" s="27" t="s">
        <v>2412</v>
      </c>
      <c r="D476" s="28" t="e">
        <f>(#REF!+#REF!)-#REF!</f>
        <v>#REF!</v>
      </c>
      <c r="E476" s="358" t="e">
        <f>#REF!-#REF!</f>
        <v>#REF!</v>
      </c>
      <c r="F476" s="76"/>
      <c r="G476" s="28"/>
      <c r="H476" s="28"/>
      <c r="I476" s="77"/>
      <c r="J476" s="94" t="e">
        <f>#REF!-#REF!</f>
        <v>#REF!</v>
      </c>
      <c r="K476" s="317" t="e">
        <f>#REF!-#REF!</f>
        <v>#REF!</v>
      </c>
    </row>
    <row r="477" spans="1:11" ht="23.25" hidden="1" customHeight="1" thickBot="1" x14ac:dyDescent="0.25">
      <c r="A477" s="25" t="s">
        <v>6982</v>
      </c>
      <c r="B477" s="22" t="s">
        <v>5938</v>
      </c>
      <c r="C477" s="27" t="s">
        <v>4324</v>
      </c>
      <c r="D477" s="28" t="e">
        <f>(#REF!+#REF!)-#REF!</f>
        <v>#REF!</v>
      </c>
      <c r="E477" s="358" t="e">
        <f>#REF!-#REF!</f>
        <v>#REF!</v>
      </c>
      <c r="F477" s="76"/>
      <c r="G477" s="28"/>
      <c r="H477" s="28"/>
      <c r="I477" s="77"/>
      <c r="J477" s="94" t="e">
        <f>#REF!-#REF!</f>
        <v>#REF!</v>
      </c>
      <c r="K477" s="317" t="e">
        <f>#REF!-#REF!</f>
        <v>#REF!</v>
      </c>
    </row>
    <row r="478" spans="1:11" ht="11.25" hidden="1" customHeight="1" thickBot="1" x14ac:dyDescent="0.25">
      <c r="A478" s="25" t="s">
        <v>5608</v>
      </c>
      <c r="B478" s="22" t="s">
        <v>5939</v>
      </c>
      <c r="C478" s="27" t="s">
        <v>3728</v>
      </c>
      <c r="D478" s="28" t="e">
        <f>(#REF!+#REF!)-#REF!</f>
        <v>#REF!</v>
      </c>
      <c r="E478" s="358" t="e">
        <f>#REF!-#REF!</f>
        <v>#REF!</v>
      </c>
      <c r="F478" s="76"/>
      <c r="G478" s="28"/>
      <c r="H478" s="28"/>
      <c r="I478" s="77"/>
      <c r="J478" s="94" t="e">
        <f>#REF!-#REF!</f>
        <v>#REF!</v>
      </c>
      <c r="K478" s="317" t="e">
        <f>#REF!-#REF!</f>
        <v>#REF!</v>
      </c>
    </row>
    <row r="479" spans="1:11" ht="23.25" hidden="1" customHeight="1" thickBot="1" x14ac:dyDescent="0.25">
      <c r="A479" s="25" t="s">
        <v>5760</v>
      </c>
      <c r="B479" s="22" t="s">
        <v>7982</v>
      </c>
      <c r="C479" s="27" t="s">
        <v>675</v>
      </c>
      <c r="D479" s="28" t="e">
        <f>(#REF!+#REF!)-#REF!</f>
        <v>#REF!</v>
      </c>
      <c r="E479" s="358" t="e">
        <f>#REF!-#REF!</f>
        <v>#REF!</v>
      </c>
      <c r="F479" s="76"/>
      <c r="G479" s="28"/>
      <c r="H479" s="28"/>
      <c r="I479" s="77"/>
      <c r="J479" s="94" t="e">
        <f>#REF!-#REF!</f>
        <v>#REF!</v>
      </c>
      <c r="K479" s="317" t="e">
        <f>#REF!-#REF!</f>
        <v>#REF!</v>
      </c>
    </row>
    <row r="480" spans="1:11" ht="11.25" hidden="1" customHeight="1" thickBot="1" x14ac:dyDescent="0.25">
      <c r="A480" s="25" t="s">
        <v>7430</v>
      </c>
      <c r="B480" s="22" t="s">
        <v>7983</v>
      </c>
      <c r="C480" s="27" t="s">
        <v>6846</v>
      </c>
      <c r="D480" s="28" t="e">
        <f>(#REF!+#REF!)-#REF!</f>
        <v>#REF!</v>
      </c>
      <c r="E480" s="358" t="e">
        <f>#REF!-#REF!</f>
        <v>#REF!</v>
      </c>
      <c r="F480" s="76"/>
      <c r="G480" s="28"/>
      <c r="H480" s="28"/>
      <c r="I480" s="77"/>
      <c r="J480" s="94" t="e">
        <f>#REF!-#REF!</f>
        <v>#REF!</v>
      </c>
      <c r="K480" s="317" t="e">
        <f>#REF!-#REF!</f>
        <v>#REF!</v>
      </c>
    </row>
    <row r="481" spans="1:11" ht="12" hidden="1" customHeight="1" thickBot="1" x14ac:dyDescent="0.25">
      <c r="A481" s="25" t="s">
        <v>7308</v>
      </c>
      <c r="B481" s="22" t="s">
        <v>7984</v>
      </c>
      <c r="C481" s="27" t="s">
        <v>6695</v>
      </c>
      <c r="D481" s="28" t="e">
        <f>(#REF!+#REF!)-#REF!</f>
        <v>#REF!</v>
      </c>
      <c r="E481" s="358" t="e">
        <f>#REF!-#REF!</f>
        <v>#REF!</v>
      </c>
      <c r="F481" s="76"/>
      <c r="G481" s="28"/>
      <c r="H481" s="28"/>
      <c r="I481" s="77"/>
      <c r="J481" s="94" t="e">
        <f>#REF!-#REF!</f>
        <v>#REF!</v>
      </c>
      <c r="K481" s="317" t="e">
        <f>#REF!-#REF!</f>
        <v>#REF!</v>
      </c>
    </row>
    <row r="482" spans="1:11" ht="11.25" hidden="1" customHeight="1" thickBot="1" x14ac:dyDescent="0.25">
      <c r="A482" s="25" t="s">
        <v>951</v>
      </c>
      <c r="B482" s="22" t="s">
        <v>7985</v>
      </c>
      <c r="C482" s="27" t="s">
        <v>372</v>
      </c>
      <c r="D482" s="28" t="e">
        <f>(#REF!+#REF!)-#REF!</f>
        <v>#REF!</v>
      </c>
      <c r="E482" s="358" t="e">
        <f>#REF!-#REF!</f>
        <v>#REF!</v>
      </c>
      <c r="F482" s="76"/>
      <c r="G482" s="28"/>
      <c r="H482" s="28"/>
      <c r="I482" s="77"/>
      <c r="J482" s="94" t="e">
        <f>#REF!-#REF!</f>
        <v>#REF!</v>
      </c>
      <c r="K482" s="317" t="e">
        <f>#REF!-#REF!</f>
        <v>#REF!</v>
      </c>
    </row>
    <row r="483" spans="1:11" ht="12" hidden="1" customHeight="1" thickBot="1" x14ac:dyDescent="0.25">
      <c r="A483" s="25" t="s">
        <v>1990</v>
      </c>
      <c r="B483" s="22" t="s">
        <v>5391</v>
      </c>
      <c r="C483" s="27" t="s">
        <v>4154</v>
      </c>
      <c r="D483" s="28" t="e">
        <f>(#REF!+#REF!)-#REF!</f>
        <v>#REF!</v>
      </c>
      <c r="E483" s="358" t="e">
        <f>#REF!-#REF!</f>
        <v>#REF!</v>
      </c>
      <c r="F483" s="76"/>
      <c r="G483" s="28"/>
      <c r="H483" s="28"/>
      <c r="I483" s="77"/>
      <c r="J483" s="94" t="e">
        <f>#REF!-#REF!</f>
        <v>#REF!</v>
      </c>
      <c r="K483" s="317" t="e">
        <f>#REF!-#REF!</f>
        <v>#REF!</v>
      </c>
    </row>
    <row r="484" spans="1:11" ht="11.25" hidden="1" customHeight="1" thickBot="1" x14ac:dyDescent="0.25">
      <c r="A484" s="25" t="s">
        <v>7631</v>
      </c>
      <c r="B484" s="22" t="s">
        <v>5392</v>
      </c>
      <c r="C484" s="27" t="s">
        <v>2870</v>
      </c>
      <c r="D484" s="28" t="e">
        <f>(#REF!+#REF!)-#REF!</f>
        <v>#REF!</v>
      </c>
      <c r="E484" s="358" t="e">
        <f>#REF!-#REF!</f>
        <v>#REF!</v>
      </c>
      <c r="F484" s="76"/>
      <c r="G484" s="28"/>
      <c r="H484" s="28"/>
      <c r="I484" s="77"/>
      <c r="J484" s="94" t="e">
        <f>#REF!-#REF!</f>
        <v>#REF!</v>
      </c>
      <c r="K484" s="317" t="e">
        <f>#REF!-#REF!</f>
        <v>#REF!</v>
      </c>
    </row>
    <row r="485" spans="1:11" ht="12" hidden="1" customHeight="1" thickBot="1" x14ac:dyDescent="0.25">
      <c r="A485" s="25" t="s">
        <v>550</v>
      </c>
      <c r="B485" s="22" t="s">
        <v>3208</v>
      </c>
      <c r="C485" s="27" t="s">
        <v>7672</v>
      </c>
      <c r="D485" s="28" t="e">
        <f>(#REF!+#REF!)-#REF!</f>
        <v>#REF!</v>
      </c>
      <c r="E485" s="358" t="e">
        <f>#REF!-#REF!</f>
        <v>#REF!</v>
      </c>
      <c r="F485" s="76"/>
      <c r="G485" s="28"/>
      <c r="H485" s="28"/>
      <c r="I485" s="77"/>
      <c r="J485" s="94" t="e">
        <f>#REF!-#REF!</f>
        <v>#REF!</v>
      </c>
      <c r="K485" s="317" t="e">
        <f>#REF!-#REF!</f>
        <v>#REF!</v>
      </c>
    </row>
    <row r="486" spans="1:11" ht="11.25" hidden="1" customHeight="1" thickBot="1" x14ac:dyDescent="0.25">
      <c r="A486" s="25" t="s">
        <v>2752</v>
      </c>
      <c r="B486" s="22" t="s">
        <v>7615</v>
      </c>
      <c r="C486" s="27" t="s">
        <v>7378</v>
      </c>
      <c r="D486" s="28" t="e">
        <f>(#REF!+#REF!)-#REF!</f>
        <v>#REF!</v>
      </c>
      <c r="E486" s="358" t="e">
        <f>#REF!-#REF!</f>
        <v>#REF!</v>
      </c>
      <c r="F486" s="76"/>
      <c r="G486" s="28"/>
      <c r="H486" s="28"/>
      <c r="I486" s="77"/>
      <c r="J486" s="94" t="e">
        <f>#REF!-#REF!</f>
        <v>#REF!</v>
      </c>
      <c r="K486" s="317" t="e">
        <f>#REF!-#REF!</f>
        <v>#REF!</v>
      </c>
    </row>
    <row r="487" spans="1:11" ht="12" hidden="1" customHeight="1" thickBot="1" x14ac:dyDescent="0.25">
      <c r="A487" s="25" t="s">
        <v>2296</v>
      </c>
      <c r="B487" s="22" t="s">
        <v>5972</v>
      </c>
      <c r="C487" s="27" t="s">
        <v>4294</v>
      </c>
      <c r="D487" s="28" t="e">
        <f>(#REF!+#REF!)-#REF!</f>
        <v>#REF!</v>
      </c>
      <c r="E487" s="358" t="e">
        <f>#REF!-#REF!</f>
        <v>#REF!</v>
      </c>
      <c r="F487" s="76"/>
      <c r="G487" s="28"/>
      <c r="H487" s="28"/>
      <c r="I487" s="77"/>
      <c r="J487" s="94" t="e">
        <f>#REF!-#REF!</f>
        <v>#REF!</v>
      </c>
      <c r="K487" s="317" t="e">
        <f>#REF!-#REF!</f>
        <v>#REF!</v>
      </c>
    </row>
    <row r="488" spans="1:11" ht="11.25" hidden="1" customHeight="1" thickBot="1" x14ac:dyDescent="0.25">
      <c r="A488" s="25" t="s">
        <v>8501</v>
      </c>
      <c r="B488" s="22" t="s">
        <v>5973</v>
      </c>
      <c r="C488" s="27" t="s">
        <v>8416</v>
      </c>
      <c r="D488" s="28" t="e">
        <f>(#REF!+#REF!)-#REF!</f>
        <v>#REF!</v>
      </c>
      <c r="E488" s="358" t="e">
        <f>#REF!-#REF!</f>
        <v>#REF!</v>
      </c>
      <c r="F488" s="76"/>
      <c r="G488" s="28"/>
      <c r="H488" s="28"/>
      <c r="I488" s="77"/>
      <c r="J488" s="94" t="e">
        <f>#REF!-#REF!</f>
        <v>#REF!</v>
      </c>
      <c r="K488" s="317" t="e">
        <f>#REF!-#REF!</f>
        <v>#REF!</v>
      </c>
    </row>
    <row r="489" spans="1:11" ht="12" hidden="1" customHeight="1" thickBot="1" x14ac:dyDescent="0.25">
      <c r="A489" s="25" t="s">
        <v>2995</v>
      </c>
      <c r="B489" s="22" t="s">
        <v>5974</v>
      </c>
      <c r="C489" s="27" t="s">
        <v>1350</v>
      </c>
      <c r="D489" s="28" t="e">
        <f>(#REF!+#REF!)-#REF!</f>
        <v>#REF!</v>
      </c>
      <c r="E489" s="358" t="e">
        <f>#REF!-#REF!</f>
        <v>#REF!</v>
      </c>
      <c r="F489" s="76"/>
      <c r="G489" s="28"/>
      <c r="H489" s="28"/>
      <c r="I489" s="77"/>
      <c r="J489" s="94" t="e">
        <f>#REF!-#REF!</f>
        <v>#REF!</v>
      </c>
      <c r="K489" s="317" t="e">
        <f>#REF!-#REF!</f>
        <v>#REF!</v>
      </c>
    </row>
    <row r="490" spans="1:11" ht="22.5" hidden="1" customHeight="1" thickBot="1" x14ac:dyDescent="0.25">
      <c r="A490" s="25" t="s">
        <v>3639</v>
      </c>
      <c r="B490" s="22" t="s">
        <v>7765</v>
      </c>
      <c r="C490" s="27" t="s">
        <v>5857</v>
      </c>
      <c r="D490" s="28" t="e">
        <f>(#REF!+#REF!)-#REF!</f>
        <v>#REF!</v>
      </c>
      <c r="E490" s="358" t="e">
        <f>#REF!-#REF!</f>
        <v>#REF!</v>
      </c>
      <c r="F490" s="76"/>
      <c r="G490" s="28"/>
      <c r="H490" s="28"/>
      <c r="I490" s="77"/>
      <c r="J490" s="94" t="e">
        <f>#REF!-#REF!</f>
        <v>#REF!</v>
      </c>
      <c r="K490" s="317" t="e">
        <f>#REF!-#REF!</f>
        <v>#REF!</v>
      </c>
    </row>
    <row r="491" spans="1:11" ht="12" hidden="1" customHeight="1" thickBot="1" x14ac:dyDescent="0.25">
      <c r="A491" s="25" t="s">
        <v>552</v>
      </c>
      <c r="B491" s="22" t="s">
        <v>7766</v>
      </c>
      <c r="C491" s="27" t="s">
        <v>1200</v>
      </c>
      <c r="D491" s="28" t="e">
        <f>(#REF!+#REF!)-#REF!</f>
        <v>#REF!</v>
      </c>
      <c r="E491" s="358" t="e">
        <f>#REF!-#REF!</f>
        <v>#REF!</v>
      </c>
      <c r="F491" s="76"/>
      <c r="G491" s="28"/>
      <c r="H491" s="28"/>
      <c r="I491" s="77"/>
      <c r="J491" s="94" t="e">
        <f>#REF!-#REF!</f>
        <v>#REF!</v>
      </c>
      <c r="K491" s="317" t="e">
        <f>#REF!-#REF!</f>
        <v>#REF!</v>
      </c>
    </row>
    <row r="492" spans="1:11" ht="11.25" hidden="1" customHeight="1" thickBot="1" x14ac:dyDescent="0.25">
      <c r="A492" s="25" t="s">
        <v>5659</v>
      </c>
      <c r="B492" s="22" t="s">
        <v>7767</v>
      </c>
      <c r="C492" s="27" t="s">
        <v>2685</v>
      </c>
      <c r="D492" s="28" t="e">
        <f>(#REF!+#REF!)-#REF!</f>
        <v>#REF!</v>
      </c>
      <c r="E492" s="358" t="e">
        <f>#REF!-#REF!</f>
        <v>#REF!</v>
      </c>
      <c r="F492" s="76"/>
      <c r="G492" s="28"/>
      <c r="H492" s="28"/>
      <c r="I492" s="77"/>
      <c r="J492" s="94" t="e">
        <f>#REF!-#REF!</f>
        <v>#REF!</v>
      </c>
      <c r="K492" s="317" t="e">
        <f>#REF!-#REF!</f>
        <v>#REF!</v>
      </c>
    </row>
    <row r="493" spans="1:11" ht="12" hidden="1" customHeight="1" thickBot="1" x14ac:dyDescent="0.25">
      <c r="A493" s="25" t="s">
        <v>4340</v>
      </c>
      <c r="B493" s="22" t="s">
        <v>4253</v>
      </c>
      <c r="C493" s="27" t="s">
        <v>7729</v>
      </c>
      <c r="D493" s="28" t="e">
        <f>(#REF!+#REF!)-#REF!</f>
        <v>#REF!</v>
      </c>
      <c r="E493" s="358" t="e">
        <f>#REF!-#REF!</f>
        <v>#REF!</v>
      </c>
      <c r="F493" s="76"/>
      <c r="G493" s="28"/>
      <c r="H493" s="28"/>
      <c r="I493" s="77"/>
      <c r="J493" s="94" t="e">
        <f>#REF!-#REF!</f>
        <v>#REF!</v>
      </c>
      <c r="K493" s="317" t="e">
        <f>#REF!-#REF!</f>
        <v>#REF!</v>
      </c>
    </row>
    <row r="494" spans="1:11" ht="22.5" hidden="1" customHeight="1" thickBot="1" x14ac:dyDescent="0.25">
      <c r="A494" s="25" t="s">
        <v>881</v>
      </c>
      <c r="B494" s="22" t="s">
        <v>4254</v>
      </c>
      <c r="C494" s="27" t="s">
        <v>3088</v>
      </c>
      <c r="D494" s="28" t="e">
        <f>(#REF!+#REF!)-#REF!</f>
        <v>#REF!</v>
      </c>
      <c r="E494" s="358" t="e">
        <f>#REF!-#REF!</f>
        <v>#REF!</v>
      </c>
      <c r="F494" s="76"/>
      <c r="G494" s="28"/>
      <c r="H494" s="28"/>
      <c r="I494" s="77"/>
      <c r="J494" s="94" t="e">
        <f>#REF!-#REF!</f>
        <v>#REF!</v>
      </c>
      <c r="K494" s="317" t="e">
        <f>#REF!-#REF!</f>
        <v>#REF!</v>
      </c>
    </row>
    <row r="495" spans="1:11" ht="34.5" hidden="1" customHeight="1" thickBot="1" x14ac:dyDescent="0.25">
      <c r="A495" s="25" t="s">
        <v>8427</v>
      </c>
      <c r="B495" s="22" t="s">
        <v>4255</v>
      </c>
      <c r="C495" s="27" t="s">
        <v>835</v>
      </c>
      <c r="D495" s="28" t="e">
        <f>(#REF!+#REF!)-#REF!</f>
        <v>#REF!</v>
      </c>
      <c r="E495" s="358" t="e">
        <f>#REF!-#REF!</f>
        <v>#REF!</v>
      </c>
      <c r="F495" s="76"/>
      <c r="G495" s="28"/>
      <c r="H495" s="28"/>
      <c r="I495" s="77"/>
      <c r="J495" s="94" t="e">
        <f>#REF!-#REF!</f>
        <v>#REF!</v>
      </c>
      <c r="K495" s="317" t="e">
        <f>#REF!-#REF!</f>
        <v>#REF!</v>
      </c>
    </row>
    <row r="496" spans="1:11" ht="11.25" hidden="1" customHeight="1" thickBot="1" x14ac:dyDescent="0.25">
      <c r="A496" s="25" t="s">
        <v>7453</v>
      </c>
      <c r="B496" s="22" t="s">
        <v>4256</v>
      </c>
      <c r="C496" s="27" t="s">
        <v>836</v>
      </c>
      <c r="D496" s="28" t="e">
        <f>(#REF!+#REF!)-#REF!</f>
        <v>#REF!</v>
      </c>
      <c r="E496" s="358" t="e">
        <f>#REF!-#REF!</f>
        <v>#REF!</v>
      </c>
      <c r="F496" s="76"/>
      <c r="G496" s="28"/>
      <c r="H496" s="28"/>
      <c r="I496" s="77"/>
      <c r="J496" s="94" t="e">
        <f>#REF!-#REF!</f>
        <v>#REF!</v>
      </c>
      <c r="K496" s="317" t="e">
        <f>#REF!-#REF!</f>
        <v>#REF!</v>
      </c>
    </row>
    <row r="497" spans="1:11" ht="23.25" hidden="1" customHeight="1" thickBot="1" x14ac:dyDescent="0.25">
      <c r="A497" s="25" t="s">
        <v>8490</v>
      </c>
      <c r="B497" s="22" t="s">
        <v>4257</v>
      </c>
      <c r="C497" s="27" t="s">
        <v>5835</v>
      </c>
      <c r="D497" s="28" t="e">
        <f>(#REF!+#REF!)-#REF!</f>
        <v>#REF!</v>
      </c>
      <c r="E497" s="358" t="e">
        <f>#REF!-#REF!</f>
        <v>#REF!</v>
      </c>
      <c r="F497" s="76"/>
      <c r="G497" s="28"/>
      <c r="H497" s="28"/>
      <c r="I497" s="77"/>
      <c r="J497" s="94" t="e">
        <f>#REF!-#REF!</f>
        <v>#REF!</v>
      </c>
      <c r="K497" s="317" t="e">
        <f>#REF!-#REF!</f>
        <v>#REF!</v>
      </c>
    </row>
    <row r="498" spans="1:11" ht="22.5" hidden="1" customHeight="1" thickBot="1" x14ac:dyDescent="0.25">
      <c r="A498" s="25" t="s">
        <v>1057</v>
      </c>
      <c r="B498" s="22" t="s">
        <v>4258</v>
      </c>
      <c r="C498" s="27" t="s">
        <v>7114</v>
      </c>
      <c r="D498" s="28" t="e">
        <f>(#REF!+#REF!)-#REF!</f>
        <v>#REF!</v>
      </c>
      <c r="E498" s="358" t="e">
        <f>#REF!-#REF!</f>
        <v>#REF!</v>
      </c>
      <c r="F498" s="76"/>
      <c r="G498" s="28"/>
      <c r="H498" s="28"/>
      <c r="I498" s="77"/>
      <c r="J498" s="94" t="e">
        <f>#REF!-#REF!</f>
        <v>#REF!</v>
      </c>
      <c r="K498" s="317" t="e">
        <f>#REF!-#REF!</f>
        <v>#REF!</v>
      </c>
    </row>
    <row r="499" spans="1:11" ht="12" hidden="1" customHeight="1" thickBot="1" x14ac:dyDescent="0.25">
      <c r="A499" s="25" t="s">
        <v>1761</v>
      </c>
      <c r="B499" s="22" t="s">
        <v>4259</v>
      </c>
      <c r="C499" s="27" t="s">
        <v>7115</v>
      </c>
      <c r="D499" s="28" t="e">
        <f>(#REF!+#REF!)-#REF!</f>
        <v>#REF!</v>
      </c>
      <c r="E499" s="358" t="e">
        <f>#REF!-#REF!</f>
        <v>#REF!</v>
      </c>
      <c r="F499" s="76"/>
      <c r="G499" s="28"/>
      <c r="H499" s="28"/>
      <c r="I499" s="77"/>
      <c r="J499" s="94" t="e">
        <f>#REF!-#REF!</f>
        <v>#REF!</v>
      </c>
      <c r="K499" s="317" t="e">
        <f>#REF!-#REF!</f>
        <v>#REF!</v>
      </c>
    </row>
    <row r="500" spans="1:11" ht="11.25" hidden="1" customHeight="1" thickBot="1" x14ac:dyDescent="0.25">
      <c r="A500" s="25" t="s">
        <v>8998</v>
      </c>
      <c r="B500" s="22" t="s">
        <v>5983</v>
      </c>
      <c r="C500" s="27" t="s">
        <v>3078</v>
      </c>
      <c r="D500" s="28" t="e">
        <f>(#REF!+#REF!)-#REF!</f>
        <v>#REF!</v>
      </c>
      <c r="E500" s="358" t="e">
        <f>#REF!-#REF!</f>
        <v>#REF!</v>
      </c>
      <c r="F500" s="76"/>
      <c r="G500" s="28"/>
      <c r="H500" s="28"/>
      <c r="I500" s="77"/>
      <c r="J500" s="94" t="e">
        <f>#REF!-#REF!</f>
        <v>#REF!</v>
      </c>
      <c r="K500" s="317" t="e">
        <f>#REF!-#REF!</f>
        <v>#REF!</v>
      </c>
    </row>
    <row r="501" spans="1:11" ht="34.5" hidden="1" customHeight="1" thickBot="1" x14ac:dyDescent="0.25">
      <c r="A501" s="25" t="s">
        <v>1668</v>
      </c>
      <c r="B501" s="22" t="s">
        <v>7640</v>
      </c>
      <c r="C501" s="27" t="s">
        <v>6469</v>
      </c>
      <c r="D501" s="28" t="e">
        <f>(#REF!+#REF!)-#REF!</f>
        <v>#REF!</v>
      </c>
      <c r="E501" s="358" t="e">
        <f>#REF!-#REF!</f>
        <v>#REF!</v>
      </c>
      <c r="F501" s="76"/>
      <c r="G501" s="28"/>
      <c r="H501" s="28"/>
      <c r="I501" s="77"/>
      <c r="J501" s="94" t="e">
        <f>#REF!-#REF!</f>
        <v>#REF!</v>
      </c>
      <c r="K501" s="317" t="e">
        <f>#REF!-#REF!</f>
        <v>#REF!</v>
      </c>
    </row>
    <row r="502" spans="1:11" ht="11.25" hidden="1" customHeight="1" thickBot="1" x14ac:dyDescent="0.25">
      <c r="A502" s="25" t="s">
        <v>54</v>
      </c>
      <c r="B502" s="22" t="s">
        <v>7641</v>
      </c>
      <c r="C502" s="27" t="s">
        <v>4309</v>
      </c>
      <c r="D502" s="28" t="e">
        <f>(#REF!+#REF!)-#REF!</f>
        <v>#REF!</v>
      </c>
      <c r="E502" s="358" t="e">
        <f>#REF!-#REF!</f>
        <v>#REF!</v>
      </c>
      <c r="F502" s="76"/>
      <c r="G502" s="28"/>
      <c r="H502" s="28"/>
      <c r="I502" s="77"/>
      <c r="J502" s="94" t="e">
        <f>#REF!-#REF!</f>
        <v>#REF!</v>
      </c>
      <c r="K502" s="317" t="e">
        <f>#REF!-#REF!</f>
        <v>#REF!</v>
      </c>
    </row>
    <row r="503" spans="1:11" ht="34.5" hidden="1" customHeight="1" thickBot="1" x14ac:dyDescent="0.25">
      <c r="A503" s="25" t="s">
        <v>7064</v>
      </c>
      <c r="B503" s="22" t="s">
        <v>1349</v>
      </c>
      <c r="C503" s="27" t="s">
        <v>5592</v>
      </c>
      <c r="D503" s="28" t="e">
        <f>(#REF!+#REF!)-#REF!</f>
        <v>#REF!</v>
      </c>
      <c r="E503" s="358" t="e">
        <f>#REF!-#REF!</f>
        <v>#REF!</v>
      </c>
      <c r="F503" s="76"/>
      <c r="G503" s="28"/>
      <c r="H503" s="28"/>
      <c r="I503" s="77"/>
      <c r="J503" s="94" t="e">
        <f>#REF!-#REF!</f>
        <v>#REF!</v>
      </c>
      <c r="K503" s="317" t="e">
        <f>#REF!-#REF!</f>
        <v>#REF!</v>
      </c>
    </row>
    <row r="504" spans="1:11" ht="11.25" hidden="1" customHeight="1" thickBot="1" x14ac:dyDescent="0.25">
      <c r="A504" s="25" t="s">
        <v>6521</v>
      </c>
      <c r="B504" s="22" t="s">
        <v>1111</v>
      </c>
      <c r="C504" s="27" t="s">
        <v>5187</v>
      </c>
      <c r="D504" s="28" t="e">
        <f>(#REF!+#REF!)-#REF!</f>
        <v>#REF!</v>
      </c>
      <c r="E504" s="358" t="e">
        <f>#REF!-#REF!</f>
        <v>#REF!</v>
      </c>
      <c r="F504" s="76"/>
      <c r="G504" s="28"/>
      <c r="H504" s="28"/>
      <c r="I504" s="77"/>
      <c r="J504" s="94" t="e">
        <f>#REF!-#REF!</f>
        <v>#REF!</v>
      </c>
      <c r="K504" s="317" t="e">
        <f>#REF!-#REF!</f>
        <v>#REF!</v>
      </c>
    </row>
    <row r="505" spans="1:11" ht="12" hidden="1" customHeight="1" thickBot="1" x14ac:dyDescent="0.25">
      <c r="A505" s="25" t="s">
        <v>5920</v>
      </c>
      <c r="B505" s="22" t="s">
        <v>1112</v>
      </c>
      <c r="C505" s="27" t="s">
        <v>2554</v>
      </c>
      <c r="D505" s="28" t="e">
        <f>(#REF!+#REF!)-#REF!</f>
        <v>#REF!</v>
      </c>
      <c r="E505" s="358" t="e">
        <f>#REF!-#REF!</f>
        <v>#REF!</v>
      </c>
      <c r="F505" s="76"/>
      <c r="G505" s="28"/>
      <c r="H505" s="28"/>
      <c r="I505" s="77"/>
      <c r="J505" s="94" t="e">
        <f>#REF!-#REF!</f>
        <v>#REF!</v>
      </c>
      <c r="K505" s="317" t="e">
        <f>#REF!-#REF!</f>
        <v>#REF!</v>
      </c>
    </row>
    <row r="506" spans="1:11" ht="11.25" hidden="1" customHeight="1" thickBot="1" x14ac:dyDescent="0.25">
      <c r="A506" s="25" t="s">
        <v>7210</v>
      </c>
      <c r="B506" s="22" t="s">
        <v>9006</v>
      </c>
      <c r="C506" s="27" t="s">
        <v>2555</v>
      </c>
      <c r="D506" s="28" t="e">
        <f>(#REF!+#REF!)-#REF!</f>
        <v>#REF!</v>
      </c>
      <c r="E506" s="358" t="e">
        <f>#REF!-#REF!</f>
        <v>#REF!</v>
      </c>
      <c r="F506" s="76"/>
      <c r="G506" s="28"/>
      <c r="H506" s="28"/>
      <c r="I506" s="77"/>
      <c r="J506" s="94" t="e">
        <f>#REF!-#REF!</f>
        <v>#REF!</v>
      </c>
      <c r="K506" s="317" t="e">
        <f>#REF!-#REF!</f>
        <v>#REF!</v>
      </c>
    </row>
    <row r="507" spans="1:11" ht="23.25" hidden="1" customHeight="1" thickBot="1" x14ac:dyDescent="0.25">
      <c r="A507" s="25" t="s">
        <v>5050</v>
      </c>
      <c r="B507" s="22" t="s">
        <v>6410</v>
      </c>
      <c r="C507" s="27" t="s">
        <v>2173</v>
      </c>
      <c r="D507" s="28" t="e">
        <f>(#REF!+#REF!)-#REF!</f>
        <v>#REF!</v>
      </c>
      <c r="E507" s="358" t="e">
        <f>#REF!-#REF!</f>
        <v>#REF!</v>
      </c>
      <c r="F507" s="76"/>
      <c r="G507" s="28"/>
      <c r="H507" s="28"/>
      <c r="I507" s="77"/>
      <c r="J507" s="94" t="e">
        <f>#REF!-#REF!</f>
        <v>#REF!</v>
      </c>
      <c r="K507" s="317" t="e">
        <f>#REF!-#REF!</f>
        <v>#REF!</v>
      </c>
    </row>
    <row r="508" spans="1:11" ht="22.5" hidden="1" customHeight="1" thickBot="1" x14ac:dyDescent="0.25">
      <c r="A508" s="25" t="s">
        <v>626</v>
      </c>
      <c r="B508" s="22" t="s">
        <v>6411</v>
      </c>
      <c r="C508" s="27" t="s">
        <v>7080</v>
      </c>
      <c r="D508" s="28" t="e">
        <f>(#REF!+#REF!)-#REF!</f>
        <v>#REF!</v>
      </c>
      <c r="E508" s="358" t="e">
        <f>#REF!-#REF!</f>
        <v>#REF!</v>
      </c>
      <c r="F508" s="76"/>
      <c r="G508" s="28"/>
      <c r="H508" s="28"/>
      <c r="I508" s="77"/>
      <c r="J508" s="94" t="e">
        <f>#REF!-#REF!</f>
        <v>#REF!</v>
      </c>
      <c r="K508" s="317" t="e">
        <f>#REF!-#REF!</f>
        <v>#REF!</v>
      </c>
    </row>
    <row r="509" spans="1:11" ht="12" hidden="1" customHeight="1" thickBot="1" x14ac:dyDescent="0.25">
      <c r="A509" s="25" t="s">
        <v>7432</v>
      </c>
      <c r="B509" s="22" t="s">
        <v>6412</v>
      </c>
      <c r="C509" s="27" t="s">
        <v>5234</v>
      </c>
      <c r="D509" s="28" t="e">
        <f>(#REF!+#REF!)-#REF!</f>
        <v>#REF!</v>
      </c>
      <c r="E509" s="358" t="e">
        <f>#REF!-#REF!</f>
        <v>#REF!</v>
      </c>
      <c r="F509" s="76"/>
      <c r="G509" s="28"/>
      <c r="H509" s="28"/>
      <c r="I509" s="77"/>
      <c r="J509" s="94" t="e">
        <f>#REF!-#REF!</f>
        <v>#REF!</v>
      </c>
      <c r="K509" s="317" t="e">
        <f>#REF!-#REF!</f>
        <v>#REF!</v>
      </c>
    </row>
    <row r="510" spans="1:11" ht="11.25" hidden="1" customHeight="1" thickBot="1" x14ac:dyDescent="0.25">
      <c r="A510" s="25" t="s">
        <v>3930</v>
      </c>
      <c r="B510" s="22" t="s">
        <v>3231</v>
      </c>
      <c r="C510" s="27" t="s">
        <v>5235</v>
      </c>
      <c r="D510" s="28" t="e">
        <f>(#REF!+#REF!)-#REF!</f>
        <v>#REF!</v>
      </c>
      <c r="E510" s="358" t="e">
        <f>#REF!-#REF!</f>
        <v>#REF!</v>
      </c>
      <c r="F510" s="76"/>
      <c r="G510" s="28"/>
      <c r="H510" s="28"/>
      <c r="I510" s="77"/>
      <c r="J510" s="94" t="e">
        <f>#REF!-#REF!</f>
        <v>#REF!</v>
      </c>
      <c r="K510" s="317" t="e">
        <f>#REF!-#REF!</f>
        <v>#REF!</v>
      </c>
    </row>
    <row r="511" spans="1:11" ht="23.25" hidden="1" customHeight="1" thickBot="1" x14ac:dyDescent="0.25">
      <c r="A511" s="25" t="s">
        <v>6845</v>
      </c>
      <c r="B511" s="22" t="s">
        <v>120</v>
      </c>
      <c r="C511" s="27" t="s">
        <v>5236</v>
      </c>
      <c r="D511" s="28" t="e">
        <f>(#REF!+#REF!)-#REF!</f>
        <v>#REF!</v>
      </c>
      <c r="E511" s="358" t="e">
        <f>#REF!-#REF!</f>
        <v>#REF!</v>
      </c>
      <c r="F511" s="76"/>
      <c r="G511" s="28"/>
      <c r="H511" s="28"/>
      <c r="I511" s="77"/>
      <c r="J511" s="94" t="e">
        <f>#REF!-#REF!</f>
        <v>#REF!</v>
      </c>
      <c r="K511" s="317" t="e">
        <f>#REF!-#REF!</f>
        <v>#REF!</v>
      </c>
    </row>
    <row r="512" spans="1:11" ht="11.25" customHeight="1" thickBot="1" x14ac:dyDescent="0.25">
      <c r="A512" s="31" t="s">
        <v>8438</v>
      </c>
      <c r="B512" s="22" t="s">
        <v>121</v>
      </c>
      <c r="C512" s="33" t="s">
        <v>7139</v>
      </c>
      <c r="D512" s="24" t="e">
        <f>(#REF!+#REF!)-#REF!</f>
        <v>#REF!</v>
      </c>
      <c r="E512" s="358" t="e">
        <f>#REF!-#REF!</f>
        <v>#REF!</v>
      </c>
      <c r="F512" s="74">
        <f>F513+F559</f>
        <v>2000</v>
      </c>
      <c r="G512" s="74">
        <f>G513+G559</f>
        <v>2000</v>
      </c>
      <c r="H512" s="24">
        <f>H513+H559</f>
        <v>2000</v>
      </c>
      <c r="I512" s="75">
        <f>I513+I559</f>
        <v>2000</v>
      </c>
      <c r="J512" s="94" t="e">
        <f>#REF!-#REF!</f>
        <v>#REF!</v>
      </c>
      <c r="K512" s="317" t="e">
        <f>#REF!-#REF!</f>
        <v>#REF!</v>
      </c>
    </row>
    <row r="513" spans="1:11" ht="12" customHeight="1" thickBot="1" x14ac:dyDescent="0.25">
      <c r="A513" s="25" t="s">
        <v>5608</v>
      </c>
      <c r="B513" s="22" t="s">
        <v>2365</v>
      </c>
      <c r="C513" s="27" t="s">
        <v>7140</v>
      </c>
      <c r="D513" s="28" t="e">
        <f>(#REF!+#REF!)-#REF!</f>
        <v>#REF!</v>
      </c>
      <c r="E513" s="358" t="e">
        <f>#REF!-#REF!</f>
        <v>#REF!</v>
      </c>
      <c r="F513" s="76">
        <f>F514+F520+F531+F534+F537+F541+F547</f>
        <v>2000</v>
      </c>
      <c r="G513" s="28">
        <f>G514+G520+G531+G534+G537+G541+G547</f>
        <v>2000</v>
      </c>
      <c r="H513" s="28">
        <f>H514+H520+H531+H534+H537+H541+H547</f>
        <v>2000</v>
      </c>
      <c r="I513" s="77">
        <f>I514+I520+I531+I534+I537+I541+I547</f>
        <v>2000</v>
      </c>
      <c r="J513" s="94" t="e">
        <f>#REF!-#REF!</f>
        <v>#REF!</v>
      </c>
      <c r="K513" s="317" t="e">
        <f>#REF!-#REF!</f>
        <v>#REF!</v>
      </c>
    </row>
    <row r="514" spans="1:11" ht="22.5" customHeight="1" thickBot="1" x14ac:dyDescent="0.25">
      <c r="A514" s="25" t="s">
        <v>5760</v>
      </c>
      <c r="B514" s="22" t="s">
        <v>2366</v>
      </c>
      <c r="C514" s="27" t="s">
        <v>7252</v>
      </c>
      <c r="D514" s="28" t="e">
        <f>(#REF!+#REF!)-#REF!</f>
        <v>#REF!</v>
      </c>
      <c r="E514" s="358" t="e">
        <f>#REF!-#REF!</f>
        <v>#REF!</v>
      </c>
      <c r="F514" s="28">
        <f>SUM(F515:F519)</f>
        <v>0</v>
      </c>
      <c r="G514" s="28">
        <f>SUM(G515:G519)</f>
        <v>0</v>
      </c>
      <c r="H514" s="28">
        <f>SUM(H515:H519)</f>
        <v>0</v>
      </c>
      <c r="I514" s="28">
        <f>SUM(I515:I519)</f>
        <v>0</v>
      </c>
      <c r="J514" s="94" t="e">
        <f>#REF!-#REF!</f>
        <v>#REF!</v>
      </c>
      <c r="K514" s="317" t="e">
        <f>#REF!-#REF!</f>
        <v>#REF!</v>
      </c>
    </row>
    <row r="515" spans="1:11" ht="13.5" customHeight="1" thickBot="1" x14ac:dyDescent="0.25">
      <c r="A515" s="25" t="s">
        <v>7430</v>
      </c>
      <c r="B515" s="22" t="s">
        <v>2367</v>
      </c>
      <c r="C515" s="27" t="s">
        <v>2261</v>
      </c>
      <c r="D515" s="28" t="e">
        <f>(#REF!+#REF!)-#REF!</f>
        <v>#REF!</v>
      </c>
      <c r="E515" s="358" t="e">
        <f>#REF!-#REF!</f>
        <v>#REF!</v>
      </c>
      <c r="F515" s="167"/>
      <c r="G515" s="43"/>
      <c r="H515" s="43"/>
      <c r="I515" s="168"/>
      <c r="J515" s="94" t="e">
        <f>#REF!-#REF!</f>
        <v>#REF!</v>
      </c>
      <c r="K515" s="317" t="e">
        <f>#REF!-#REF!</f>
        <v>#REF!</v>
      </c>
    </row>
    <row r="516" spans="1:11" ht="13.5" hidden="1" customHeight="1" thickBot="1" x14ac:dyDescent="0.25">
      <c r="A516" s="25" t="s">
        <v>7308</v>
      </c>
      <c r="B516" s="22" t="s">
        <v>2368</v>
      </c>
      <c r="C516" s="27" t="s">
        <v>6080</v>
      </c>
      <c r="D516" s="28" t="e">
        <f>(#REF!+#REF!)-#REF!</f>
        <v>#REF!</v>
      </c>
      <c r="E516" s="358" t="e">
        <f>#REF!-#REF!</f>
        <v>#REF!</v>
      </c>
      <c r="F516" s="167"/>
      <c r="G516" s="43"/>
      <c r="H516" s="43"/>
      <c r="I516" s="168"/>
      <c r="J516" s="94" t="e">
        <f>#REF!-#REF!</f>
        <v>#REF!</v>
      </c>
      <c r="K516" s="317" t="e">
        <f>#REF!-#REF!</f>
        <v>#REF!</v>
      </c>
    </row>
    <row r="517" spans="1:11" s="172" customFormat="1" ht="13.5" hidden="1" customHeight="1" thickBot="1" x14ac:dyDescent="0.25">
      <c r="A517" s="169" t="s">
        <v>951</v>
      </c>
      <c r="B517" s="22" t="s">
        <v>2369</v>
      </c>
      <c r="C517" s="58" t="s">
        <v>146</v>
      </c>
      <c r="D517" s="170" t="e">
        <f>(#REF!+#REF!)-#REF!</f>
        <v>#REF!</v>
      </c>
      <c r="E517" s="358" t="e">
        <f>#REF!-#REF!</f>
        <v>#REF!</v>
      </c>
      <c r="F517" s="167">
        <f>F518+F519</f>
        <v>0</v>
      </c>
      <c r="G517" s="43">
        <f>G518+G519</f>
        <v>0</v>
      </c>
      <c r="H517" s="43">
        <f>H518+H519</f>
        <v>0</v>
      </c>
      <c r="I517" s="168">
        <f>I518+I519</f>
        <v>0</v>
      </c>
      <c r="J517" s="94" t="e">
        <f>#REF!-#REF!</f>
        <v>#REF!</v>
      </c>
      <c r="K517" s="317" t="e">
        <f>#REF!-#REF!</f>
        <v>#REF!</v>
      </c>
    </row>
    <row r="518" spans="1:11" s="92" customFormat="1" ht="12" hidden="1" customHeight="1" thickBot="1" x14ac:dyDescent="0.25">
      <c r="A518" s="165" t="s">
        <v>951</v>
      </c>
      <c r="B518" s="22" t="s">
        <v>2370</v>
      </c>
      <c r="C518" s="41" t="s">
        <v>5300</v>
      </c>
      <c r="D518" s="43"/>
      <c r="E518" s="358" t="e">
        <f>#REF!-#REF!</f>
        <v>#REF!</v>
      </c>
      <c r="F518" s="167"/>
      <c r="G518" s="43"/>
      <c r="H518" s="43"/>
      <c r="I518" s="168"/>
      <c r="J518" s="94" t="e">
        <f>#REF!-#REF!</f>
        <v>#REF!</v>
      </c>
      <c r="K518" s="317" t="e">
        <f>#REF!-#REF!</f>
        <v>#REF!</v>
      </c>
    </row>
    <row r="519" spans="1:11" s="92" customFormat="1" ht="21" customHeight="1" thickBot="1" x14ac:dyDescent="0.25">
      <c r="A519" s="166" t="s">
        <v>4165</v>
      </c>
      <c r="B519" s="22" t="s">
        <v>2371</v>
      </c>
      <c r="C519" s="41" t="s">
        <v>2583</v>
      </c>
      <c r="D519" s="43"/>
      <c r="E519" s="358" t="e">
        <f>#REF!-#REF!</f>
        <v>#REF!</v>
      </c>
      <c r="F519" s="167"/>
      <c r="G519" s="43"/>
      <c r="H519" s="43"/>
      <c r="I519" s="168"/>
      <c r="J519" s="94" t="e">
        <f>#REF!-#REF!</f>
        <v>#REF!</v>
      </c>
      <c r="K519" s="317" t="e">
        <f>#REF!-#REF!</f>
        <v>#REF!</v>
      </c>
    </row>
    <row r="520" spans="1:11" ht="11.25" customHeight="1" thickBot="1" x14ac:dyDescent="0.25">
      <c r="A520" s="25" t="s">
        <v>1990</v>
      </c>
      <c r="B520" s="22" t="s">
        <v>2372</v>
      </c>
      <c r="C520" s="27" t="s">
        <v>6081</v>
      </c>
      <c r="D520" s="28" t="e">
        <f>(#REF!+#REF!)-#REF!</f>
        <v>#REF!</v>
      </c>
      <c r="E520" s="43" t="e">
        <f>E525+E526+E529</f>
        <v>#REF!</v>
      </c>
      <c r="F520" s="43">
        <f>F525+F526+F529</f>
        <v>0</v>
      </c>
      <c r="G520" s="43">
        <f>G525+G526+G529</f>
        <v>0</v>
      </c>
      <c r="H520" s="43">
        <f>H525+H526+H529</f>
        <v>0</v>
      </c>
      <c r="I520" s="43">
        <f>I525+I526+I529</f>
        <v>0</v>
      </c>
      <c r="J520" s="94" t="e">
        <f>#REF!-#REF!</f>
        <v>#REF!</v>
      </c>
      <c r="K520" s="317" t="e">
        <f>#REF!-#REF!</f>
        <v>#REF!</v>
      </c>
    </row>
    <row r="521" spans="1:11" ht="12" hidden="1" customHeight="1" thickBot="1" x14ac:dyDescent="0.25">
      <c r="A521" s="25" t="s">
        <v>7631</v>
      </c>
      <c r="B521" s="22" t="s">
        <v>2373</v>
      </c>
      <c r="C521" s="27" t="s">
        <v>5665</v>
      </c>
      <c r="D521" s="28" t="e">
        <f>(#REF!+#REF!)-#REF!</f>
        <v>#REF!</v>
      </c>
      <c r="E521" s="358" t="e">
        <f>#REF!-#REF!</f>
        <v>#REF!</v>
      </c>
      <c r="F521" s="78"/>
      <c r="G521" s="34"/>
      <c r="H521" s="34"/>
      <c r="I521" s="79"/>
      <c r="J521" s="94" t="e">
        <f>#REF!-#REF!</f>
        <v>#REF!</v>
      </c>
      <c r="K521" s="317" t="e">
        <f>#REF!-#REF!</f>
        <v>#REF!</v>
      </c>
    </row>
    <row r="522" spans="1:11" ht="11.25" hidden="1" customHeight="1" thickBot="1" x14ac:dyDescent="0.25">
      <c r="A522" s="25" t="s">
        <v>550</v>
      </c>
      <c r="B522" s="22" t="s">
        <v>8556</v>
      </c>
      <c r="C522" s="27" t="s">
        <v>3079</v>
      </c>
      <c r="D522" s="28" t="e">
        <f>(#REF!+#REF!)-#REF!</f>
        <v>#REF!</v>
      </c>
      <c r="E522" s="358" t="e">
        <f>#REF!-#REF!</f>
        <v>#REF!</v>
      </c>
      <c r="F522" s="78"/>
      <c r="G522" s="34"/>
      <c r="H522" s="34"/>
      <c r="I522" s="79"/>
      <c r="J522" s="94" t="e">
        <f>#REF!-#REF!</f>
        <v>#REF!</v>
      </c>
      <c r="K522" s="317" t="e">
        <f>#REF!-#REF!</f>
        <v>#REF!</v>
      </c>
    </row>
    <row r="523" spans="1:11" ht="12" hidden="1" customHeight="1" thickBot="1" x14ac:dyDescent="0.25">
      <c r="A523" s="25" t="s">
        <v>2752</v>
      </c>
      <c r="B523" s="22" t="s">
        <v>8557</v>
      </c>
      <c r="C523" s="27" t="s">
        <v>4311</v>
      </c>
      <c r="D523" s="28" t="e">
        <f>(#REF!+#REF!)-#REF!</f>
        <v>#REF!</v>
      </c>
      <c r="E523" s="358" t="e">
        <f>#REF!-#REF!</f>
        <v>#REF!</v>
      </c>
      <c r="F523" s="78"/>
      <c r="G523" s="34"/>
      <c r="H523" s="34"/>
      <c r="I523" s="79"/>
      <c r="J523" s="94" t="e">
        <f>#REF!-#REF!</f>
        <v>#REF!</v>
      </c>
      <c r="K523" s="317" t="e">
        <f>#REF!-#REF!</f>
        <v>#REF!</v>
      </c>
    </row>
    <row r="524" spans="1:11" ht="11.25" hidden="1" customHeight="1" thickBot="1" x14ac:dyDescent="0.25">
      <c r="A524" s="25" t="s">
        <v>2296</v>
      </c>
      <c r="B524" s="22" t="s">
        <v>8558</v>
      </c>
      <c r="C524" s="27" t="s">
        <v>655</v>
      </c>
      <c r="D524" s="28" t="e">
        <f>(#REF!+#REF!)-#REF!</f>
        <v>#REF!</v>
      </c>
      <c r="E524" s="358" t="e">
        <f>#REF!-#REF!</f>
        <v>#REF!</v>
      </c>
      <c r="F524" s="78"/>
      <c r="G524" s="34"/>
      <c r="H524" s="34"/>
      <c r="I524" s="79"/>
      <c r="J524" s="94" t="e">
        <f>#REF!-#REF!</f>
        <v>#REF!</v>
      </c>
      <c r="K524" s="317" t="e">
        <f>#REF!-#REF!</f>
        <v>#REF!</v>
      </c>
    </row>
    <row r="525" spans="1:11" ht="12" customHeight="1" thickBot="1" x14ac:dyDescent="0.25">
      <c r="A525" s="25" t="s">
        <v>8501</v>
      </c>
      <c r="B525" s="22" t="s">
        <v>8559</v>
      </c>
      <c r="C525" s="27" t="s">
        <v>565</v>
      </c>
      <c r="D525" s="28" t="e">
        <f>(#REF!+#REF!)-#REF!</f>
        <v>#REF!</v>
      </c>
      <c r="E525" s="358" t="e">
        <f>#REF!-#REF!</f>
        <v>#REF!</v>
      </c>
      <c r="F525" s="78"/>
      <c r="G525" s="34"/>
      <c r="H525" s="34"/>
      <c r="I525" s="79"/>
      <c r="J525" s="94" t="e">
        <f>#REF!-#REF!</f>
        <v>#REF!</v>
      </c>
      <c r="K525" s="317" t="e">
        <f>#REF!-#REF!</f>
        <v>#REF!</v>
      </c>
    </row>
    <row r="526" spans="1:11" ht="11.25" customHeight="1" thickBot="1" x14ac:dyDescent="0.25">
      <c r="A526" s="25" t="s">
        <v>2995</v>
      </c>
      <c r="B526" s="22" t="s">
        <v>8560</v>
      </c>
      <c r="C526" s="27" t="s">
        <v>8750</v>
      </c>
      <c r="D526" s="28" t="e">
        <f>(#REF!+#REF!)-#REF!</f>
        <v>#REF!</v>
      </c>
      <c r="E526" s="358" t="e">
        <f>#REF!-#REF!</f>
        <v>#REF!</v>
      </c>
      <c r="F526" s="78">
        <f>F527+F528</f>
        <v>0</v>
      </c>
      <c r="G526" s="78">
        <f>G527+G528</f>
        <v>0</v>
      </c>
      <c r="H526" s="78">
        <f>H527+H528</f>
        <v>0</v>
      </c>
      <c r="I526" s="78">
        <f>I527+I528</f>
        <v>0</v>
      </c>
      <c r="J526" s="94" t="e">
        <f>#REF!-#REF!</f>
        <v>#REF!</v>
      </c>
      <c r="K526" s="317" t="e">
        <f>#REF!-#REF!</f>
        <v>#REF!</v>
      </c>
    </row>
    <row r="527" spans="1:11" ht="11.25" customHeight="1" thickBot="1" x14ac:dyDescent="0.25">
      <c r="A527" s="25" t="s">
        <v>2995</v>
      </c>
      <c r="B527" s="22"/>
      <c r="C527" s="27" t="s">
        <v>8751</v>
      </c>
      <c r="D527" s="28"/>
      <c r="E527" s="358"/>
      <c r="F527" s="78"/>
      <c r="G527" s="34"/>
      <c r="H527" s="34"/>
      <c r="I527" s="79"/>
      <c r="J527" s="94"/>
      <c r="K527" s="317"/>
    </row>
    <row r="528" spans="1:11" ht="11.25" customHeight="1" thickBot="1" x14ac:dyDescent="0.25">
      <c r="A528" s="25" t="s">
        <v>2995</v>
      </c>
      <c r="B528" s="22"/>
      <c r="C528" s="27" t="s">
        <v>566</v>
      </c>
      <c r="D528" s="28"/>
      <c r="E528" s="358"/>
      <c r="F528" s="78"/>
      <c r="G528" s="34"/>
      <c r="H528" s="34"/>
      <c r="I528" s="79"/>
      <c r="J528" s="94"/>
      <c r="K528" s="317"/>
    </row>
    <row r="529" spans="1:11" s="213" customFormat="1" ht="11.25" customHeight="1" thickBot="1" x14ac:dyDescent="0.25">
      <c r="A529" s="333" t="s">
        <v>1087</v>
      </c>
      <c r="B529" s="22" t="s">
        <v>8561</v>
      </c>
      <c r="C529" s="236" t="s">
        <v>7289</v>
      </c>
      <c r="D529" s="237"/>
      <c r="E529" s="358" t="e">
        <f>#REF!-#REF!</f>
        <v>#REF!</v>
      </c>
      <c r="F529" s="78"/>
      <c r="G529" s="34"/>
      <c r="H529" s="34"/>
      <c r="I529" s="79"/>
      <c r="J529" s="238"/>
      <c r="K529" s="317" t="e">
        <f>#REF!-#REF!</f>
        <v>#REF!</v>
      </c>
    </row>
    <row r="530" spans="1:11" s="213" customFormat="1" ht="11.25" hidden="1" customHeight="1" thickBot="1" x14ac:dyDescent="0.25">
      <c r="A530" s="333" t="s">
        <v>1088</v>
      </c>
      <c r="B530" s="22" t="s">
        <v>8562</v>
      </c>
      <c r="C530" s="236" t="s">
        <v>7291</v>
      </c>
      <c r="D530" s="237"/>
      <c r="E530" s="358" t="e">
        <f>#REF!-#REF!</f>
        <v>#REF!</v>
      </c>
      <c r="F530" s="331"/>
      <c r="G530" s="237"/>
      <c r="H530" s="237"/>
      <c r="I530" s="332"/>
      <c r="J530" s="238"/>
      <c r="K530" s="317" t="e">
        <f>#REF!-#REF!</f>
        <v>#REF!</v>
      </c>
    </row>
    <row r="531" spans="1:11" ht="23.25" hidden="1" customHeight="1" thickBot="1" x14ac:dyDescent="0.25">
      <c r="A531" s="25" t="s">
        <v>3639</v>
      </c>
      <c r="B531" s="22" t="s">
        <v>7288</v>
      </c>
      <c r="C531" s="27" t="s">
        <v>2429</v>
      </c>
      <c r="D531" s="28" t="e">
        <f>(#REF!+#REF!)-#REF!</f>
        <v>#REF!</v>
      </c>
      <c r="E531" s="358" t="e">
        <f>#REF!-#REF!</f>
        <v>#REF!</v>
      </c>
      <c r="F531" s="78"/>
      <c r="G531" s="34"/>
      <c r="H531" s="34"/>
      <c r="I531" s="79"/>
      <c r="J531" s="94" t="e">
        <f>#REF!-#REF!</f>
        <v>#REF!</v>
      </c>
      <c r="K531" s="317" t="e">
        <f>#REF!-#REF!</f>
        <v>#REF!</v>
      </c>
    </row>
    <row r="532" spans="1:11" ht="11.25" hidden="1" customHeight="1" thickBot="1" x14ac:dyDescent="0.25">
      <c r="A532" s="25" t="s">
        <v>552</v>
      </c>
      <c r="B532" s="22" t="s">
        <v>7290</v>
      </c>
      <c r="C532" s="27" t="s">
        <v>7346</v>
      </c>
      <c r="D532" s="28" t="e">
        <f>(#REF!+#REF!)-#REF!</f>
        <v>#REF!</v>
      </c>
      <c r="E532" s="358" t="e">
        <f>#REF!-#REF!</f>
        <v>#REF!</v>
      </c>
      <c r="F532" s="78"/>
      <c r="G532" s="34"/>
      <c r="H532" s="34"/>
      <c r="I532" s="79"/>
      <c r="J532" s="94" t="e">
        <f>#REF!-#REF!</f>
        <v>#REF!</v>
      </c>
      <c r="K532" s="317" t="e">
        <f>#REF!-#REF!</f>
        <v>#REF!</v>
      </c>
    </row>
    <row r="533" spans="1:11" ht="12" hidden="1" customHeight="1" thickBot="1" x14ac:dyDescent="0.25">
      <c r="A533" s="25" t="s">
        <v>5659</v>
      </c>
      <c r="B533" s="22" t="s">
        <v>8563</v>
      </c>
      <c r="C533" s="27" t="s">
        <v>2964</v>
      </c>
      <c r="D533" s="28" t="e">
        <f>(#REF!+#REF!)-#REF!</f>
        <v>#REF!</v>
      </c>
      <c r="E533" s="358" t="e">
        <f>#REF!-#REF!</f>
        <v>#REF!</v>
      </c>
      <c r="F533" s="78"/>
      <c r="G533" s="34"/>
      <c r="H533" s="34"/>
      <c r="I533" s="79"/>
      <c r="J533" s="94" t="e">
        <f>#REF!-#REF!</f>
        <v>#REF!</v>
      </c>
      <c r="K533" s="317" t="e">
        <f>#REF!-#REF!</f>
        <v>#REF!</v>
      </c>
    </row>
    <row r="534" spans="1:11" ht="11.25" hidden="1" customHeight="1" thickBot="1" x14ac:dyDescent="0.25">
      <c r="A534" s="25" t="s">
        <v>4340</v>
      </c>
      <c r="B534" s="22" t="s">
        <v>8564</v>
      </c>
      <c r="C534" s="27" t="s">
        <v>8909</v>
      </c>
      <c r="D534" s="28" t="e">
        <f>(#REF!+#REF!)-#REF!</f>
        <v>#REF!</v>
      </c>
      <c r="E534" s="358" t="e">
        <f>#REF!-#REF!</f>
        <v>#REF!</v>
      </c>
      <c r="F534" s="78"/>
      <c r="G534" s="34"/>
      <c r="H534" s="34"/>
      <c r="I534" s="79"/>
      <c r="J534" s="94" t="e">
        <f>#REF!-#REF!</f>
        <v>#REF!</v>
      </c>
      <c r="K534" s="317" t="e">
        <f>#REF!-#REF!</f>
        <v>#REF!</v>
      </c>
    </row>
    <row r="535" spans="1:11" ht="23.25" hidden="1" customHeight="1" thickBot="1" x14ac:dyDescent="0.25">
      <c r="A535" s="25" t="s">
        <v>881</v>
      </c>
      <c r="B535" s="22" t="s">
        <v>8565</v>
      </c>
      <c r="C535" s="27" t="s">
        <v>4888</v>
      </c>
      <c r="D535" s="28" t="e">
        <f>(#REF!+#REF!)-#REF!</f>
        <v>#REF!</v>
      </c>
      <c r="E535" s="358" t="e">
        <f>#REF!-#REF!</f>
        <v>#REF!</v>
      </c>
      <c r="F535" s="78"/>
      <c r="G535" s="34"/>
      <c r="H535" s="34"/>
      <c r="I535" s="79"/>
      <c r="J535" s="94" t="e">
        <f>#REF!-#REF!</f>
        <v>#REF!</v>
      </c>
      <c r="K535" s="317" t="e">
        <f>#REF!-#REF!</f>
        <v>#REF!</v>
      </c>
    </row>
    <row r="536" spans="1:11" ht="33.75" hidden="1" customHeight="1" thickBot="1" x14ac:dyDescent="0.25">
      <c r="A536" s="25" t="s">
        <v>8427</v>
      </c>
      <c r="B536" s="22" t="s">
        <v>8566</v>
      </c>
      <c r="C536" s="27" t="s">
        <v>4889</v>
      </c>
      <c r="D536" s="28" t="e">
        <f>(#REF!+#REF!)-#REF!</f>
        <v>#REF!</v>
      </c>
      <c r="E536" s="358" t="e">
        <f>#REF!-#REF!</f>
        <v>#REF!</v>
      </c>
      <c r="F536" s="78"/>
      <c r="G536" s="34"/>
      <c r="H536" s="34"/>
      <c r="I536" s="79"/>
      <c r="J536" s="94" t="e">
        <f>#REF!-#REF!</f>
        <v>#REF!</v>
      </c>
      <c r="K536" s="317" t="e">
        <f>#REF!-#REF!</f>
        <v>#REF!</v>
      </c>
    </row>
    <row r="537" spans="1:11" ht="12" customHeight="1" thickBot="1" x14ac:dyDescent="0.25">
      <c r="A537" s="25" t="s">
        <v>7453</v>
      </c>
      <c r="B537" s="22" t="s">
        <v>8567</v>
      </c>
      <c r="C537" s="27" t="s">
        <v>3921</v>
      </c>
      <c r="D537" s="28" t="e">
        <f>(#REF!+#REF!)-#REF!</f>
        <v>#REF!</v>
      </c>
      <c r="E537" s="358" t="e">
        <f>#REF!-#REF!</f>
        <v>#REF!</v>
      </c>
      <c r="F537" s="43">
        <f>SUM(F538:F540)</f>
        <v>2000</v>
      </c>
      <c r="G537" s="43">
        <f>SUM(G538:G540)</f>
        <v>2000</v>
      </c>
      <c r="H537" s="43">
        <f>SUM(H538:H540)</f>
        <v>2000</v>
      </c>
      <c r="I537" s="43">
        <f>SUM(I538:I540)</f>
        <v>2000</v>
      </c>
      <c r="J537" s="94" t="e">
        <f>#REF!-#REF!</f>
        <v>#REF!</v>
      </c>
      <c r="K537" s="317" t="e">
        <f>#REF!-#REF!</f>
        <v>#REF!</v>
      </c>
    </row>
    <row r="538" spans="1:11" ht="22.5" customHeight="1" x14ac:dyDescent="0.2">
      <c r="A538" s="35" t="s">
        <v>8490</v>
      </c>
      <c r="B538" s="22" t="s">
        <v>8568</v>
      </c>
      <c r="C538" s="36" t="s">
        <v>7933</v>
      </c>
      <c r="D538" s="28" t="e">
        <f>(#REF!+#REF!)-#REF!</f>
        <v>#REF!</v>
      </c>
      <c r="E538" s="358" t="e">
        <f>#REF!-#REF!</f>
        <v>#REF!</v>
      </c>
      <c r="F538" s="78">
        <v>2000</v>
      </c>
      <c r="G538" s="34">
        <v>2000</v>
      </c>
      <c r="H538" s="34">
        <v>2000</v>
      </c>
      <c r="I538" s="79">
        <v>2000</v>
      </c>
      <c r="J538" s="94" t="e">
        <f>#REF!-#REF!</f>
        <v>#REF!</v>
      </c>
      <c r="K538" s="317" t="e">
        <f>#REF!-#REF!</f>
        <v>#REF!</v>
      </c>
    </row>
    <row r="539" spans="1:11" ht="23.25" hidden="1" customHeight="1" thickBot="1" x14ac:dyDescent="0.25">
      <c r="A539" s="25" t="s">
        <v>1057</v>
      </c>
      <c r="B539" s="22" t="s">
        <v>8569</v>
      </c>
      <c r="C539" s="27" t="s">
        <v>6423</v>
      </c>
      <c r="D539" s="28" t="e">
        <f>(#REF!+#REF!)-#REF!</f>
        <v>#REF!</v>
      </c>
      <c r="E539" s="358" t="e">
        <f>#REF!-#REF!</f>
        <v>#REF!</v>
      </c>
      <c r="F539" s="78"/>
      <c r="G539" s="34"/>
      <c r="H539" s="34"/>
      <c r="I539" s="79"/>
      <c r="J539" s="94" t="e">
        <f>#REF!-#REF!</f>
        <v>#REF!</v>
      </c>
      <c r="K539" s="317" t="e">
        <f>#REF!-#REF!</f>
        <v>#REF!</v>
      </c>
    </row>
    <row r="540" spans="1:11" ht="11.25" hidden="1" customHeight="1" thickBot="1" x14ac:dyDescent="0.25">
      <c r="A540" s="25" t="s">
        <v>1761</v>
      </c>
      <c r="B540" s="22" t="s">
        <v>8570</v>
      </c>
      <c r="C540" s="27" t="s">
        <v>7494</v>
      </c>
      <c r="D540" s="28" t="e">
        <f>(#REF!+#REF!)-#REF!</f>
        <v>#REF!</v>
      </c>
      <c r="E540" s="358" t="e">
        <f>#REF!-#REF!</f>
        <v>#REF!</v>
      </c>
      <c r="F540" s="78"/>
      <c r="G540" s="34"/>
      <c r="H540" s="34"/>
      <c r="I540" s="79"/>
      <c r="J540" s="94" t="e">
        <f>#REF!-#REF!</f>
        <v>#REF!</v>
      </c>
      <c r="K540" s="317" t="e">
        <f>#REF!-#REF!</f>
        <v>#REF!</v>
      </c>
    </row>
    <row r="541" spans="1:11" ht="12" hidden="1" customHeight="1" thickBot="1" x14ac:dyDescent="0.25">
      <c r="A541" s="25" t="s">
        <v>8998</v>
      </c>
      <c r="B541" s="22" t="s">
        <v>8571</v>
      </c>
      <c r="C541" s="27" t="s">
        <v>425</v>
      </c>
      <c r="D541" s="28" t="e">
        <f>(#REF!+#REF!)-#REF!</f>
        <v>#REF!</v>
      </c>
      <c r="E541" s="358" t="e">
        <f>#REF!-#REF!</f>
        <v>#REF!</v>
      </c>
      <c r="F541" s="28">
        <f>SUM(F542:F546)</f>
        <v>0</v>
      </c>
      <c r="G541" s="28">
        <f>SUM(G542:G546)</f>
        <v>0</v>
      </c>
      <c r="H541" s="28">
        <f>SUM(H542:H546)</f>
        <v>0</v>
      </c>
      <c r="I541" s="28">
        <f>SUM(I542:I546)</f>
        <v>0</v>
      </c>
      <c r="J541" s="94" t="e">
        <f>#REF!-#REF!</f>
        <v>#REF!</v>
      </c>
      <c r="K541" s="317" t="e">
        <f>#REF!-#REF!</f>
        <v>#REF!</v>
      </c>
    </row>
    <row r="542" spans="1:11" ht="33.75" hidden="1" customHeight="1" thickBot="1" x14ac:dyDescent="0.25">
      <c r="A542" s="25" t="s">
        <v>1668</v>
      </c>
      <c r="B542" s="22" t="s">
        <v>8572</v>
      </c>
      <c r="C542" s="27" t="s">
        <v>4584</v>
      </c>
      <c r="D542" s="28" t="e">
        <f>(#REF!+#REF!)-#REF!</f>
        <v>#REF!</v>
      </c>
      <c r="E542" s="358" t="e">
        <f>#REF!-#REF!</f>
        <v>#REF!</v>
      </c>
      <c r="F542" s="78"/>
      <c r="G542" s="34"/>
      <c r="H542" s="34"/>
      <c r="I542" s="79"/>
      <c r="J542" s="94" t="e">
        <f>#REF!-#REF!</f>
        <v>#REF!</v>
      </c>
      <c r="K542" s="317" t="e">
        <f>#REF!-#REF!</f>
        <v>#REF!</v>
      </c>
    </row>
    <row r="543" spans="1:11" ht="12" hidden="1" customHeight="1" thickBot="1" x14ac:dyDescent="0.25">
      <c r="A543" s="25" t="s">
        <v>54</v>
      </c>
      <c r="B543" s="22" t="s">
        <v>8573</v>
      </c>
      <c r="C543" s="27" t="s">
        <v>1144</v>
      </c>
      <c r="D543" s="28" t="e">
        <f>(#REF!+#REF!)-#REF!</f>
        <v>#REF!</v>
      </c>
      <c r="E543" s="358" t="e">
        <f>#REF!-#REF!</f>
        <v>#REF!</v>
      </c>
      <c r="F543" s="78"/>
      <c r="G543" s="34"/>
      <c r="H543" s="34"/>
      <c r="I543" s="79"/>
      <c r="J543" s="94" t="e">
        <f>#REF!-#REF!</f>
        <v>#REF!</v>
      </c>
      <c r="K543" s="317" t="e">
        <f>#REF!-#REF!</f>
        <v>#REF!</v>
      </c>
    </row>
    <row r="544" spans="1:11" ht="33.75" hidden="1" customHeight="1" thickBot="1" x14ac:dyDescent="0.25">
      <c r="A544" s="25" t="s">
        <v>7064</v>
      </c>
      <c r="B544" s="22" t="s">
        <v>8574</v>
      </c>
      <c r="C544" s="27" t="s">
        <v>1145</v>
      </c>
      <c r="D544" s="28" t="e">
        <f>(#REF!+#REF!)-#REF!</f>
        <v>#REF!</v>
      </c>
      <c r="E544" s="358" t="e">
        <f>#REF!-#REF!</f>
        <v>#REF!</v>
      </c>
      <c r="F544" s="78"/>
      <c r="G544" s="34"/>
      <c r="H544" s="34"/>
      <c r="I544" s="79"/>
      <c r="J544" s="94" t="e">
        <f>#REF!-#REF!</f>
        <v>#REF!</v>
      </c>
      <c r="K544" s="317" t="e">
        <f>#REF!-#REF!</f>
        <v>#REF!</v>
      </c>
    </row>
    <row r="545" spans="1:11" ht="33.75" hidden="1" customHeight="1" thickBot="1" x14ac:dyDescent="0.25">
      <c r="A545" s="344" t="s">
        <v>6226</v>
      </c>
      <c r="B545" s="345"/>
      <c r="C545" s="164" t="s">
        <v>6230</v>
      </c>
      <c r="D545" s="28"/>
      <c r="E545" s="358" t="e">
        <f>#REF!-#REF!</f>
        <v>#REF!</v>
      </c>
      <c r="F545" s="34"/>
      <c r="G545" s="34"/>
      <c r="H545" s="34"/>
      <c r="I545" s="34"/>
      <c r="J545" s="94"/>
      <c r="K545" s="317" t="e">
        <f>#REF!-#REF!</f>
        <v>#REF!</v>
      </c>
    </row>
    <row r="546" spans="1:11" ht="33.75" hidden="1" customHeight="1" thickBot="1" x14ac:dyDescent="0.25">
      <c r="A546" s="344" t="s">
        <v>6226</v>
      </c>
      <c r="B546" s="345"/>
      <c r="C546" s="164" t="s">
        <v>6229</v>
      </c>
      <c r="D546" s="28"/>
      <c r="E546" s="358" t="e">
        <f>#REF!-#REF!</f>
        <v>#REF!</v>
      </c>
      <c r="F546" s="34"/>
      <c r="G546" s="34"/>
      <c r="H546" s="34"/>
      <c r="I546" s="34"/>
      <c r="J546" s="94"/>
      <c r="K546" s="317" t="e">
        <f>#REF!-#REF!</f>
        <v>#REF!</v>
      </c>
    </row>
    <row r="547" spans="1:11" ht="11.25" hidden="1" customHeight="1" thickBot="1" x14ac:dyDescent="0.25">
      <c r="A547" s="25" t="s">
        <v>6521</v>
      </c>
      <c r="B547" s="22" t="s">
        <v>8575</v>
      </c>
      <c r="C547" s="27" t="s">
        <v>821</v>
      </c>
      <c r="D547" s="28" t="e">
        <f>(#REF!+#REF!)-#REF!</f>
        <v>#REF!</v>
      </c>
      <c r="E547" s="358" t="e">
        <f>#REF!-#REF!</f>
        <v>#REF!</v>
      </c>
      <c r="F547" s="28">
        <f>F548+F551+F552+F555</f>
        <v>0</v>
      </c>
      <c r="G547" s="28">
        <f>G548+G551+G552+G555</f>
        <v>0</v>
      </c>
      <c r="H547" s="28">
        <f>H548+H551+H552+H555</f>
        <v>0</v>
      </c>
      <c r="I547" s="28">
        <f>I548+I551+I552+I555</f>
        <v>0</v>
      </c>
      <c r="J547" s="94" t="e">
        <f>#REF!-#REF!</f>
        <v>#REF!</v>
      </c>
      <c r="K547" s="317" t="e">
        <f>#REF!-#REF!</f>
        <v>#REF!</v>
      </c>
    </row>
    <row r="548" spans="1:11" s="213" customFormat="1" ht="11.25" hidden="1" customHeight="1" thickBot="1" x14ac:dyDescent="0.25">
      <c r="A548" s="333" t="s">
        <v>1091</v>
      </c>
      <c r="B548" s="22" t="s">
        <v>8576</v>
      </c>
      <c r="C548" s="236" t="s">
        <v>8623</v>
      </c>
      <c r="D548" s="237"/>
      <c r="E548" s="358" t="e">
        <f>#REF!-#REF!</f>
        <v>#REF!</v>
      </c>
      <c r="F548" s="43">
        <f>F549+F550</f>
        <v>0</v>
      </c>
      <c r="G548" s="43">
        <f>G549+G550</f>
        <v>0</v>
      </c>
      <c r="H548" s="43">
        <f>H549+H550</f>
        <v>0</v>
      </c>
      <c r="I548" s="43">
        <f>I549+I550</f>
        <v>0</v>
      </c>
      <c r="J548" s="238"/>
      <c r="K548" s="317" t="e">
        <f>#REF!-#REF!</f>
        <v>#REF!</v>
      </c>
    </row>
    <row r="549" spans="1:11" s="213" customFormat="1" ht="11.25" hidden="1" customHeight="1" thickBot="1" x14ac:dyDescent="0.25">
      <c r="A549" s="335" t="s">
        <v>5378</v>
      </c>
      <c r="B549" s="22" t="s">
        <v>7464</v>
      </c>
      <c r="C549" s="236" t="s">
        <v>7171</v>
      </c>
      <c r="D549" s="237"/>
      <c r="E549" s="358" t="e">
        <f>#REF!-#REF!</f>
        <v>#REF!</v>
      </c>
      <c r="F549" s="34"/>
      <c r="G549" s="34"/>
      <c r="H549" s="34"/>
      <c r="I549" s="34"/>
      <c r="J549" s="238"/>
      <c r="K549" s="317" t="e">
        <f>#REF!-#REF!</f>
        <v>#REF!</v>
      </c>
    </row>
    <row r="550" spans="1:11" s="213" customFormat="1" ht="11.25" hidden="1" customHeight="1" thickBot="1" x14ac:dyDescent="0.25">
      <c r="A550" s="330" t="s">
        <v>1097</v>
      </c>
      <c r="B550" s="22" t="s">
        <v>7465</v>
      </c>
      <c r="C550" s="236" t="s">
        <v>7172</v>
      </c>
      <c r="D550" s="237"/>
      <c r="E550" s="358" t="e">
        <f>#REF!-#REF!</f>
        <v>#REF!</v>
      </c>
      <c r="F550" s="34"/>
      <c r="G550" s="34"/>
      <c r="H550" s="34"/>
      <c r="I550" s="34"/>
      <c r="J550" s="238"/>
      <c r="K550" s="317" t="e">
        <f>#REF!-#REF!</f>
        <v>#REF!</v>
      </c>
    </row>
    <row r="551" spans="1:11" s="213" customFormat="1" ht="11.25" hidden="1" customHeight="1" thickBot="1" x14ac:dyDescent="0.25">
      <c r="A551" s="333" t="s">
        <v>1095</v>
      </c>
      <c r="B551" s="22" t="s">
        <v>7466</v>
      </c>
      <c r="C551" s="236" t="s">
        <v>7173</v>
      </c>
      <c r="D551" s="237"/>
      <c r="E551" s="358" t="e">
        <f>#REF!-#REF!</f>
        <v>#REF!</v>
      </c>
      <c r="F551" s="34"/>
      <c r="G551" s="34"/>
      <c r="H551" s="34"/>
      <c r="I551" s="34"/>
      <c r="J551" s="238"/>
      <c r="K551" s="317" t="e">
        <f>#REF!-#REF!</f>
        <v>#REF!</v>
      </c>
    </row>
    <row r="552" spans="1:11" s="213" customFormat="1" ht="11.25" hidden="1" customHeight="1" thickBot="1" x14ac:dyDescent="0.25">
      <c r="A552" s="335" t="s">
        <v>5377</v>
      </c>
      <c r="B552" s="22" t="s">
        <v>7467</v>
      </c>
      <c r="C552" s="236" t="s">
        <v>7174</v>
      </c>
      <c r="D552" s="237"/>
      <c r="E552" s="358" t="e">
        <f>#REF!-#REF!</f>
        <v>#REF!</v>
      </c>
      <c r="F552" s="43">
        <f>F553+F554</f>
        <v>0</v>
      </c>
      <c r="G552" s="43">
        <f>G553+G554</f>
        <v>0</v>
      </c>
      <c r="H552" s="43">
        <f>H553+H554</f>
        <v>0</v>
      </c>
      <c r="I552" s="43">
        <f>I553+I554</f>
        <v>0</v>
      </c>
      <c r="J552" s="238"/>
      <c r="K552" s="317" t="e">
        <f>#REF!-#REF!</f>
        <v>#REF!</v>
      </c>
    </row>
    <row r="553" spans="1:11" s="213" customFormat="1" ht="11.25" hidden="1" customHeight="1" thickBot="1" x14ac:dyDescent="0.25">
      <c r="A553" s="335" t="s">
        <v>5377</v>
      </c>
      <c r="B553" s="22" t="s">
        <v>7468</v>
      </c>
      <c r="C553" s="236" t="s">
        <v>4155</v>
      </c>
      <c r="D553" s="237"/>
      <c r="E553" s="358" t="e">
        <f>#REF!-#REF!</f>
        <v>#REF!</v>
      </c>
      <c r="F553" s="34"/>
      <c r="G553" s="34"/>
      <c r="H553" s="34"/>
      <c r="I553" s="34"/>
      <c r="J553" s="238"/>
      <c r="K553" s="317" t="e">
        <f>#REF!-#REF!</f>
        <v>#REF!</v>
      </c>
    </row>
    <row r="554" spans="1:11" s="213" customFormat="1" ht="11.25" hidden="1" customHeight="1" thickBot="1" x14ac:dyDescent="0.25">
      <c r="A554" s="335" t="s">
        <v>5377</v>
      </c>
      <c r="B554" s="22" t="s">
        <v>7469</v>
      </c>
      <c r="C554" s="236" t="s">
        <v>8278</v>
      </c>
      <c r="D554" s="237"/>
      <c r="E554" s="358" t="e">
        <f>#REF!-#REF!</f>
        <v>#REF!</v>
      </c>
      <c r="F554" s="34"/>
      <c r="G554" s="34"/>
      <c r="H554" s="34"/>
      <c r="I554" s="34"/>
      <c r="J554" s="238"/>
      <c r="K554" s="317" t="e">
        <f>#REF!-#REF!</f>
        <v>#REF!</v>
      </c>
    </row>
    <row r="555" spans="1:11" s="213" customFormat="1" ht="11.25" hidden="1" customHeight="1" thickBot="1" x14ac:dyDescent="0.25">
      <c r="A555" s="333" t="s">
        <v>1096</v>
      </c>
      <c r="B555" s="22" t="s">
        <v>7470</v>
      </c>
      <c r="C555" s="236" t="s">
        <v>233</v>
      </c>
      <c r="D555" s="237"/>
      <c r="E555" s="358" t="e">
        <f>#REF!-#REF!</f>
        <v>#REF!</v>
      </c>
      <c r="F555" s="43">
        <f>F556+F557</f>
        <v>0</v>
      </c>
      <c r="G555" s="43">
        <f>G556+G557</f>
        <v>0</v>
      </c>
      <c r="H555" s="43">
        <f>H556+H557</f>
        <v>0</v>
      </c>
      <c r="I555" s="43">
        <f>I556+I557</f>
        <v>0</v>
      </c>
      <c r="J555" s="238"/>
      <c r="K555" s="317" t="e">
        <f>#REF!-#REF!</f>
        <v>#REF!</v>
      </c>
    </row>
    <row r="556" spans="1:11" s="213" customFormat="1" ht="11.25" hidden="1" customHeight="1" thickBot="1" x14ac:dyDescent="0.25">
      <c r="A556" s="333" t="s">
        <v>1096</v>
      </c>
      <c r="B556" s="22" t="s">
        <v>3734</v>
      </c>
      <c r="C556" s="236" t="s">
        <v>234</v>
      </c>
      <c r="D556" s="237"/>
      <c r="E556" s="358" t="e">
        <f>#REF!-#REF!</f>
        <v>#REF!</v>
      </c>
      <c r="F556" s="34"/>
      <c r="G556" s="34"/>
      <c r="H556" s="34"/>
      <c r="I556" s="34"/>
      <c r="J556" s="238"/>
      <c r="K556" s="317" t="e">
        <f>#REF!-#REF!</f>
        <v>#REF!</v>
      </c>
    </row>
    <row r="557" spans="1:11" s="213" customFormat="1" ht="11.25" hidden="1" customHeight="1" thickBot="1" x14ac:dyDescent="0.25">
      <c r="A557" s="333" t="s">
        <v>1096</v>
      </c>
      <c r="B557" s="22" t="s">
        <v>3735</v>
      </c>
      <c r="C557" s="236" t="s">
        <v>235</v>
      </c>
      <c r="D557" s="237"/>
      <c r="E557" s="358" t="e">
        <f>#REF!-#REF!</f>
        <v>#REF!</v>
      </c>
      <c r="F557" s="34"/>
      <c r="G557" s="34"/>
      <c r="H557" s="34"/>
      <c r="I557" s="34"/>
      <c r="J557" s="238"/>
      <c r="K557" s="317" t="e">
        <f>#REF!-#REF!</f>
        <v>#REF!</v>
      </c>
    </row>
    <row r="558" spans="1:11" ht="12" hidden="1" customHeight="1" thickBot="1" x14ac:dyDescent="0.25">
      <c r="A558" s="163"/>
      <c r="B558" s="22" t="s">
        <v>3736</v>
      </c>
      <c r="C558" s="164" t="s">
        <v>7874</v>
      </c>
      <c r="D558" s="28"/>
      <c r="E558" s="358" t="e">
        <f>#REF!-#REF!</f>
        <v>#REF!</v>
      </c>
      <c r="F558" s="78"/>
      <c r="G558" s="34"/>
      <c r="H558" s="34"/>
      <c r="I558" s="79"/>
      <c r="J558" s="94" t="e">
        <f>#REF!-#REF!</f>
        <v>#REF!</v>
      </c>
      <c r="K558" s="317" t="e">
        <f>#REF!-#REF!</f>
        <v>#REF!</v>
      </c>
    </row>
    <row r="559" spans="1:11" ht="11.25" hidden="1" customHeight="1" thickBot="1" x14ac:dyDescent="0.25">
      <c r="A559" s="25" t="s">
        <v>5920</v>
      </c>
      <c r="B559" s="22" t="s">
        <v>3737</v>
      </c>
      <c r="C559" s="27" t="s">
        <v>199</v>
      </c>
      <c r="D559" s="28" t="e">
        <f>(#REF!+#REF!)-#REF!</f>
        <v>#REF!</v>
      </c>
      <c r="E559" s="358" t="e">
        <f>#REF!-#REF!</f>
        <v>#REF!</v>
      </c>
      <c r="F559" s="76">
        <f>SUM(F560:F563)</f>
        <v>0</v>
      </c>
      <c r="G559" s="76">
        <f>SUM(G560:G563)</f>
        <v>0</v>
      </c>
      <c r="H559" s="76">
        <f>SUM(H560:H563)</f>
        <v>0</v>
      </c>
      <c r="I559" s="76">
        <f>SUM(I560:I563)</f>
        <v>0</v>
      </c>
      <c r="J559" s="94" t="e">
        <f>#REF!-#REF!</f>
        <v>#REF!</v>
      </c>
      <c r="K559" s="317" t="e">
        <f>#REF!-#REF!</f>
        <v>#REF!</v>
      </c>
    </row>
    <row r="560" spans="1:11" ht="12" hidden="1" customHeight="1" thickBot="1" x14ac:dyDescent="0.25">
      <c r="A560" s="25" t="s">
        <v>7210</v>
      </c>
      <c r="B560" s="22" t="s">
        <v>3738</v>
      </c>
      <c r="C560" s="27" t="s">
        <v>1814</v>
      </c>
      <c r="D560" s="28" t="e">
        <f>(#REF!+#REF!)-#REF!</f>
        <v>#REF!</v>
      </c>
      <c r="E560" s="358" t="e">
        <f>#REF!-#REF!</f>
        <v>#REF!</v>
      </c>
      <c r="F560" s="78"/>
      <c r="G560" s="34"/>
      <c r="H560" s="34"/>
      <c r="I560" s="79"/>
      <c r="J560" s="94" t="e">
        <f>#REF!-#REF!</f>
        <v>#REF!</v>
      </c>
      <c r="K560" s="317" t="e">
        <f>#REF!-#REF!</f>
        <v>#REF!</v>
      </c>
    </row>
    <row r="561" spans="1:11" ht="22.5" hidden="1" customHeight="1" thickBot="1" x14ac:dyDescent="0.25">
      <c r="A561" s="25" t="s">
        <v>7210</v>
      </c>
      <c r="B561" s="22" t="s">
        <v>3739</v>
      </c>
      <c r="C561" s="27" t="s">
        <v>2773</v>
      </c>
      <c r="D561" s="28" t="e">
        <f>(#REF!+#REF!)-#REF!</f>
        <v>#REF!</v>
      </c>
      <c r="E561" s="358" t="e">
        <f>#REF!-#REF!</f>
        <v>#REF!</v>
      </c>
      <c r="F561" s="78"/>
      <c r="G561" s="34"/>
      <c r="H561" s="34"/>
      <c r="I561" s="79"/>
      <c r="J561" s="94" t="e">
        <f>#REF!-#REF!</f>
        <v>#REF!</v>
      </c>
      <c r="K561" s="317" t="e">
        <f>#REF!-#REF!</f>
        <v>#REF!</v>
      </c>
    </row>
    <row r="562" spans="1:11" ht="23.25" hidden="1" customHeight="1" thickBot="1" x14ac:dyDescent="0.25">
      <c r="A562" s="25" t="s">
        <v>626</v>
      </c>
      <c r="B562" s="22" t="s">
        <v>3740</v>
      </c>
      <c r="C562" s="27" t="s">
        <v>1186</v>
      </c>
      <c r="D562" s="28" t="e">
        <f>(#REF!+#REF!)-#REF!</f>
        <v>#REF!</v>
      </c>
      <c r="E562" s="358" t="e">
        <f>#REF!-#REF!</f>
        <v>#REF!</v>
      </c>
      <c r="F562" s="76"/>
      <c r="G562" s="28"/>
      <c r="H562" s="28"/>
      <c r="I562" s="77"/>
      <c r="J562" s="94" t="e">
        <f>#REF!-#REF!</f>
        <v>#REF!</v>
      </c>
      <c r="K562" s="317" t="e">
        <f>#REF!-#REF!</f>
        <v>#REF!</v>
      </c>
    </row>
    <row r="563" spans="1:11" ht="11.25" hidden="1" customHeight="1" thickBot="1" x14ac:dyDescent="0.25">
      <c r="A563" s="25" t="s">
        <v>7432</v>
      </c>
      <c r="B563" s="22" t="s">
        <v>3741</v>
      </c>
      <c r="C563" s="27" t="s">
        <v>8736</v>
      </c>
      <c r="D563" s="28" t="e">
        <f>(#REF!+#REF!)-#REF!</f>
        <v>#REF!</v>
      </c>
      <c r="E563" s="358" t="e">
        <f>#REF!-#REF!</f>
        <v>#REF!</v>
      </c>
      <c r="F563" s="28">
        <f>F564+F565+F566+F567</f>
        <v>0</v>
      </c>
      <c r="G563" s="28">
        <f>G564+G565+G566+G567</f>
        <v>0</v>
      </c>
      <c r="H563" s="28">
        <f>H564+H565+H566+H567</f>
        <v>0</v>
      </c>
      <c r="I563" s="28">
        <f>I564+I565+I566+I567</f>
        <v>0</v>
      </c>
      <c r="J563" s="94" t="e">
        <f>#REF!-#REF!</f>
        <v>#REF!</v>
      </c>
      <c r="K563" s="317" t="e">
        <f>#REF!-#REF!</f>
        <v>#REF!</v>
      </c>
    </row>
    <row r="564" spans="1:11" ht="11.25" hidden="1" customHeight="1" thickBot="1" x14ac:dyDescent="0.25">
      <c r="A564" s="336" t="s">
        <v>6011</v>
      </c>
      <c r="B564" s="22" t="s">
        <v>3742</v>
      </c>
      <c r="C564" s="236" t="s">
        <v>236</v>
      </c>
      <c r="D564" s="28"/>
      <c r="E564" s="358" t="e">
        <f>#REF!-#REF!</f>
        <v>#REF!</v>
      </c>
      <c r="F564" s="78"/>
      <c r="G564" s="34"/>
      <c r="H564" s="34"/>
      <c r="I564" s="79"/>
      <c r="J564" s="94"/>
      <c r="K564" s="317" t="e">
        <f>#REF!-#REF!</f>
        <v>#REF!</v>
      </c>
    </row>
    <row r="565" spans="1:11" ht="11.25" hidden="1" customHeight="1" thickBot="1" x14ac:dyDescent="0.25">
      <c r="A565" s="336" t="s">
        <v>6012</v>
      </c>
      <c r="B565" s="22" t="s">
        <v>3743</v>
      </c>
      <c r="C565" s="236" t="s">
        <v>5827</v>
      </c>
      <c r="D565" s="28"/>
      <c r="E565" s="358" t="e">
        <f>#REF!-#REF!</f>
        <v>#REF!</v>
      </c>
      <c r="F565" s="78"/>
      <c r="G565" s="34"/>
      <c r="H565" s="34"/>
      <c r="I565" s="79"/>
      <c r="J565" s="94"/>
      <c r="K565" s="317" t="e">
        <f>#REF!-#REF!</f>
        <v>#REF!</v>
      </c>
    </row>
    <row r="566" spans="1:11" ht="11.25" hidden="1" customHeight="1" x14ac:dyDescent="0.2">
      <c r="A566" s="337" t="s">
        <v>6013</v>
      </c>
      <c r="B566" s="22" t="s">
        <v>3744</v>
      </c>
      <c r="C566" s="236" t="s">
        <v>5828</v>
      </c>
      <c r="D566" s="28"/>
      <c r="E566" s="358" t="e">
        <f>#REF!-#REF!</f>
        <v>#REF!</v>
      </c>
      <c r="F566" s="78"/>
      <c r="G566" s="34"/>
      <c r="H566" s="34"/>
      <c r="I566" s="79"/>
      <c r="J566" s="94"/>
      <c r="K566" s="317" t="e">
        <f>#REF!-#REF!</f>
        <v>#REF!</v>
      </c>
    </row>
    <row r="567" spans="1:11" ht="11.25" hidden="1" customHeight="1" x14ac:dyDescent="0.2">
      <c r="A567" s="337" t="s">
        <v>6014</v>
      </c>
      <c r="B567" s="22" t="s">
        <v>3745</v>
      </c>
      <c r="C567" s="236" t="s">
        <v>5829</v>
      </c>
      <c r="D567" s="28"/>
      <c r="E567" s="358" t="e">
        <f>#REF!-#REF!</f>
        <v>#REF!</v>
      </c>
      <c r="F567" s="78"/>
      <c r="G567" s="34"/>
      <c r="H567" s="34"/>
      <c r="I567" s="79"/>
      <c r="J567" s="94"/>
      <c r="K567" s="317" t="e">
        <f>#REF!-#REF!</f>
        <v>#REF!</v>
      </c>
    </row>
    <row r="568" spans="1:11" ht="12" hidden="1" customHeight="1" thickBot="1" x14ac:dyDescent="0.25">
      <c r="A568" s="25" t="s">
        <v>3930</v>
      </c>
      <c r="B568" s="26" t="s">
        <v>120</v>
      </c>
      <c r="C568" s="27" t="s">
        <v>7262</v>
      </c>
      <c r="D568" s="28" t="e">
        <f>(#REF!+#REF!)-#REF!</f>
        <v>#REF!</v>
      </c>
      <c r="E568" s="358" t="e">
        <f>#REF!-#REF!</f>
        <v>#REF!</v>
      </c>
      <c r="F568" s="76"/>
      <c r="G568" s="28"/>
      <c r="H568" s="28"/>
      <c r="I568" s="77"/>
      <c r="J568" s="94" t="e">
        <f>#REF!-#REF!</f>
        <v>#REF!</v>
      </c>
      <c r="K568" s="317" t="e">
        <f>#REF!-#REF!</f>
        <v>#REF!</v>
      </c>
    </row>
    <row r="569" spans="1:11" ht="22.5" hidden="1" customHeight="1" x14ac:dyDescent="0.2">
      <c r="A569" s="25" t="s">
        <v>6845</v>
      </c>
      <c r="B569" s="30" t="s">
        <v>121</v>
      </c>
      <c r="C569" s="27" t="s">
        <v>9015</v>
      </c>
      <c r="D569" s="28" t="e">
        <f>(#REF!+#REF!)-#REF!</f>
        <v>#REF!</v>
      </c>
      <c r="E569" s="358" t="e">
        <f>#REF!-#REF!</f>
        <v>#REF!</v>
      </c>
      <c r="F569" s="76"/>
      <c r="G569" s="28"/>
      <c r="H569" s="28"/>
      <c r="I569" s="77"/>
      <c r="J569" s="94" t="e">
        <f>#REF!-#REF!</f>
        <v>#REF!</v>
      </c>
      <c r="K569" s="317" t="e">
        <f>#REF!-#REF!</f>
        <v>#REF!</v>
      </c>
    </row>
    <row r="570" spans="1:11" x14ac:dyDescent="0.2">
      <c r="A570" s="31" t="s">
        <v>4092</v>
      </c>
      <c r="B570" s="32" t="s">
        <v>122</v>
      </c>
      <c r="C570" s="33" t="s">
        <v>7201</v>
      </c>
      <c r="D570" s="24" t="e">
        <f>(#REF!+#REF!)-#REF!</f>
        <v>#REF!</v>
      </c>
      <c r="E570" s="358" t="e">
        <f>#REF!-#REF!</f>
        <v>#REF!</v>
      </c>
      <c r="F570" s="74">
        <f>F571+F601</f>
        <v>0</v>
      </c>
      <c r="G570" s="24">
        <f>G571+G601</f>
        <v>163000</v>
      </c>
      <c r="H570" s="24">
        <f>H571+H601</f>
        <v>0</v>
      </c>
      <c r="I570" s="75">
        <f>I571+I601</f>
        <v>40700</v>
      </c>
      <c r="J570" s="94" t="e">
        <f>#REF!-#REF!</f>
        <v>#REF!</v>
      </c>
      <c r="K570" s="317" t="e">
        <f>#REF!-#REF!</f>
        <v>#REF!</v>
      </c>
    </row>
    <row r="571" spans="1:11" ht="15" customHeight="1" x14ac:dyDescent="0.2">
      <c r="A571" s="25" t="s">
        <v>5608</v>
      </c>
      <c r="B571" s="32" t="s">
        <v>123</v>
      </c>
      <c r="C571" s="27" t="s">
        <v>1423</v>
      </c>
      <c r="D571" s="28" t="e">
        <f>(#REF!+#REF!)-#REF!</f>
        <v>#REF!</v>
      </c>
      <c r="E571" s="358" t="e">
        <f>#REF!-#REF!</f>
        <v>#REF!</v>
      </c>
      <c r="F571" s="76">
        <f>F572+F578+F585+F588+F591+F595+F600</f>
        <v>0</v>
      </c>
      <c r="G571" s="28">
        <f>G572+G578+G585+G588+G591+G595+G600</f>
        <v>152000</v>
      </c>
      <c r="H571" s="28">
        <f>H572+H578+H585+H588+H591+H595+H600</f>
        <v>0</v>
      </c>
      <c r="I571" s="77">
        <f>I572+I578+I585+I588+I591+I595+I600</f>
        <v>36000</v>
      </c>
      <c r="J571" s="94" t="e">
        <f>#REF!-#REF!</f>
        <v>#REF!</v>
      </c>
      <c r="K571" s="317" t="e">
        <f>#REF!-#REF!</f>
        <v>#REF!</v>
      </c>
    </row>
    <row r="572" spans="1:11" ht="25.5" customHeight="1" x14ac:dyDescent="0.2">
      <c r="A572" s="25" t="s">
        <v>5760</v>
      </c>
      <c r="B572" s="32" t="s">
        <v>2355</v>
      </c>
      <c r="C572" s="27" t="s">
        <v>3785</v>
      </c>
      <c r="D572" s="28" t="e">
        <f>(#REF!+#REF!)-#REF!</f>
        <v>#REF!</v>
      </c>
      <c r="E572" s="358" t="e">
        <f>#REF!-#REF!</f>
        <v>#REF!</v>
      </c>
      <c r="F572" s="76">
        <f>SUM(F573:F575)</f>
        <v>0</v>
      </c>
      <c r="G572" s="28">
        <f>SUM(G573:G575)</f>
        <v>150000</v>
      </c>
      <c r="H572" s="28">
        <f>SUM(H573:H575)</f>
        <v>0</v>
      </c>
      <c r="I572" s="77">
        <f>SUM(I573:I575)</f>
        <v>36000</v>
      </c>
      <c r="J572" s="94" t="e">
        <f>#REF!-#REF!</f>
        <v>#REF!</v>
      </c>
      <c r="K572" s="317" t="e">
        <f>#REF!-#REF!</f>
        <v>#REF!</v>
      </c>
    </row>
    <row r="573" spans="1:11" x14ac:dyDescent="0.2">
      <c r="A573" s="25" t="s">
        <v>7430</v>
      </c>
      <c r="B573" s="32" t="s">
        <v>4944</v>
      </c>
      <c r="C573" s="27" t="s">
        <v>5678</v>
      </c>
      <c r="D573" s="28" t="e">
        <f>(#REF!+#REF!)-#REF!</f>
        <v>#REF!</v>
      </c>
      <c r="E573" s="358" t="e">
        <f>#REF!-#REF!</f>
        <v>#REF!</v>
      </c>
      <c r="F573" s="76">
        <f t="shared" ref="F573:I574" si="10">F683</f>
        <v>0</v>
      </c>
      <c r="G573" s="28">
        <f t="shared" si="10"/>
        <v>115200</v>
      </c>
      <c r="H573" s="28">
        <f t="shared" si="10"/>
        <v>0</v>
      </c>
      <c r="I573" s="77">
        <f t="shared" si="10"/>
        <v>27650</v>
      </c>
      <c r="J573" s="94" t="e">
        <f>#REF!-#REF!</f>
        <v>#REF!</v>
      </c>
      <c r="K573" s="317" t="e">
        <f>#REF!-#REF!</f>
        <v>#REF!</v>
      </c>
    </row>
    <row r="574" spans="1:11" ht="11.25" hidden="1" customHeight="1" x14ac:dyDescent="0.2">
      <c r="A574" s="25" t="s">
        <v>7308</v>
      </c>
      <c r="B574" s="32" t="s">
        <v>4945</v>
      </c>
      <c r="C574" s="27" t="s">
        <v>6833</v>
      </c>
      <c r="D574" s="28" t="e">
        <f>(#REF!+#REF!)-#REF!</f>
        <v>#REF!</v>
      </c>
      <c r="E574" s="358" t="e">
        <f>#REF!-#REF!</f>
        <v>#REF!</v>
      </c>
      <c r="F574" s="76">
        <f t="shared" si="10"/>
        <v>0</v>
      </c>
      <c r="G574" s="28">
        <f t="shared" si="10"/>
        <v>0</v>
      </c>
      <c r="H574" s="28">
        <f t="shared" si="10"/>
        <v>0</v>
      </c>
      <c r="I574" s="77">
        <f t="shared" si="10"/>
        <v>0</v>
      </c>
      <c r="J574" s="94" t="e">
        <f>#REF!-#REF!</f>
        <v>#REF!</v>
      </c>
      <c r="K574" s="317" t="e">
        <f>#REF!-#REF!</f>
        <v>#REF!</v>
      </c>
    </row>
    <row r="575" spans="1:11" s="172" customFormat="1" ht="22.5" x14ac:dyDescent="0.2">
      <c r="A575" s="169" t="s">
        <v>951</v>
      </c>
      <c r="B575" s="32" t="s">
        <v>4961</v>
      </c>
      <c r="C575" s="58" t="s">
        <v>4830</v>
      </c>
      <c r="D575" s="170" t="e">
        <f>(#REF!+#REF!)-#REF!</f>
        <v>#REF!</v>
      </c>
      <c r="E575" s="358" t="e">
        <f>#REF!-#REF!</f>
        <v>#REF!</v>
      </c>
      <c r="F575" s="171">
        <f>F576+F577</f>
        <v>0</v>
      </c>
      <c r="G575" s="170">
        <f>G576+G577</f>
        <v>34800</v>
      </c>
      <c r="H575" s="170">
        <f>H576+H577</f>
        <v>0</v>
      </c>
      <c r="I575" s="173">
        <f>I576+I577</f>
        <v>8350</v>
      </c>
      <c r="J575" s="94" t="e">
        <f>#REF!-#REF!</f>
        <v>#REF!</v>
      </c>
      <c r="K575" s="317" t="e">
        <f>#REF!-#REF!</f>
        <v>#REF!</v>
      </c>
    </row>
    <row r="576" spans="1:11" s="92" customFormat="1" ht="11.25" hidden="1" customHeight="1" x14ac:dyDescent="0.2">
      <c r="A576" s="165" t="s">
        <v>951</v>
      </c>
      <c r="B576" s="32" t="s">
        <v>4962</v>
      </c>
      <c r="C576" s="41" t="s">
        <v>4083</v>
      </c>
      <c r="D576" s="43"/>
      <c r="E576" s="358" t="e">
        <f>#REF!-#REF!</f>
        <v>#REF!</v>
      </c>
      <c r="F576" s="168">
        <f t="shared" ref="F576:I577" si="11">F686</f>
        <v>0</v>
      </c>
      <c r="G576" s="43">
        <f t="shared" si="11"/>
        <v>0</v>
      </c>
      <c r="H576" s="168">
        <f t="shared" si="11"/>
        <v>0</v>
      </c>
      <c r="I576" s="168">
        <f t="shared" si="11"/>
        <v>0</v>
      </c>
      <c r="J576" s="94" t="e">
        <f>#REF!-#REF!</f>
        <v>#REF!</v>
      </c>
      <c r="K576" s="317" t="e">
        <f>#REF!-#REF!</f>
        <v>#REF!</v>
      </c>
    </row>
    <row r="577" spans="1:11" s="92" customFormat="1" ht="20.25" customHeight="1" x14ac:dyDescent="0.2">
      <c r="A577" s="166" t="s">
        <v>4165</v>
      </c>
      <c r="B577" s="32" t="s">
        <v>4963</v>
      </c>
      <c r="C577" s="41" t="s">
        <v>5227</v>
      </c>
      <c r="D577" s="43"/>
      <c r="E577" s="358" t="e">
        <f>#REF!-#REF!</f>
        <v>#REF!</v>
      </c>
      <c r="F577" s="168">
        <f t="shared" si="11"/>
        <v>0</v>
      </c>
      <c r="G577" s="43">
        <f t="shared" si="11"/>
        <v>34800</v>
      </c>
      <c r="H577" s="168">
        <f t="shared" si="11"/>
        <v>0</v>
      </c>
      <c r="I577" s="168">
        <f t="shared" si="11"/>
        <v>8350</v>
      </c>
      <c r="J577" s="94" t="e">
        <f>#REF!-#REF!</f>
        <v>#REF!</v>
      </c>
      <c r="K577" s="317" t="e">
        <f>#REF!-#REF!</f>
        <v>#REF!</v>
      </c>
    </row>
    <row r="578" spans="1:11" x14ac:dyDescent="0.2">
      <c r="A578" s="25" t="s">
        <v>1990</v>
      </c>
      <c r="B578" s="32" t="s">
        <v>1308</v>
      </c>
      <c r="C578" s="27" t="s">
        <v>1929</v>
      </c>
      <c r="D578" s="28" t="e">
        <f>(#REF!+#REF!)-#REF!</f>
        <v>#REF!</v>
      </c>
      <c r="E578" s="358" t="e">
        <f>#REF!-#REF!</f>
        <v>#REF!</v>
      </c>
      <c r="F578" s="76">
        <f>SUM(F579:F584)</f>
        <v>0</v>
      </c>
      <c r="G578" s="28">
        <f>SUM(G579:G584)</f>
        <v>2000</v>
      </c>
      <c r="H578" s="28">
        <f>SUM(H579:H584)</f>
        <v>0</v>
      </c>
      <c r="I578" s="77">
        <f>SUM(I579:I584)</f>
        <v>0</v>
      </c>
      <c r="J578" s="94" t="e">
        <f>#REF!-#REF!</f>
        <v>#REF!</v>
      </c>
      <c r="K578" s="317" t="e">
        <f>#REF!-#REF!</f>
        <v>#REF!</v>
      </c>
    </row>
    <row r="579" spans="1:11" x14ac:dyDescent="0.2">
      <c r="A579" s="25" t="s">
        <v>7631</v>
      </c>
      <c r="B579" s="32" t="s">
        <v>1309</v>
      </c>
      <c r="C579" s="27" t="s">
        <v>6082</v>
      </c>
      <c r="D579" s="28" t="e">
        <f>(#REF!+#REF!)-#REF!</f>
        <v>#REF!</v>
      </c>
      <c r="E579" s="358" t="e">
        <f>#REF!-#REF!</f>
        <v>#REF!</v>
      </c>
      <c r="F579" s="76">
        <f t="shared" ref="F579:F592" si="12">SUM(F580:F585)</f>
        <v>0</v>
      </c>
      <c r="G579" s="28">
        <f>G689</f>
        <v>2000</v>
      </c>
      <c r="H579" s="28">
        <f t="shared" ref="G579:I581" si="13">H689</f>
        <v>0</v>
      </c>
      <c r="I579" s="77">
        <f t="shared" si="13"/>
        <v>0</v>
      </c>
      <c r="J579" s="94" t="e">
        <f>#REF!-#REF!</f>
        <v>#REF!</v>
      </c>
      <c r="K579" s="317" t="e">
        <f>#REF!-#REF!</f>
        <v>#REF!</v>
      </c>
    </row>
    <row r="580" spans="1:11" hidden="1" x14ac:dyDescent="0.2">
      <c r="A580" s="25" t="s">
        <v>550</v>
      </c>
      <c r="B580" s="32" t="s">
        <v>1310</v>
      </c>
      <c r="C580" s="27" t="s">
        <v>6083</v>
      </c>
      <c r="D580" s="28" t="e">
        <f>(#REF!+#REF!)-#REF!</f>
        <v>#REF!</v>
      </c>
      <c r="E580" s="358" t="e">
        <f>#REF!-#REF!</f>
        <v>#REF!</v>
      </c>
      <c r="F580" s="76">
        <f t="shared" si="12"/>
        <v>0</v>
      </c>
      <c r="G580" s="28">
        <f t="shared" si="13"/>
        <v>0</v>
      </c>
      <c r="H580" s="28">
        <f t="shared" si="13"/>
        <v>0</v>
      </c>
      <c r="I580" s="77">
        <f t="shared" si="13"/>
        <v>0</v>
      </c>
      <c r="J580" s="94" t="e">
        <f>#REF!-#REF!</f>
        <v>#REF!</v>
      </c>
      <c r="K580" s="317" t="e">
        <f>#REF!-#REF!</f>
        <v>#REF!</v>
      </c>
    </row>
    <row r="581" spans="1:11" ht="12" thickBot="1" x14ac:dyDescent="0.25">
      <c r="A581" s="25" t="s">
        <v>2752</v>
      </c>
      <c r="B581" s="32" t="s">
        <v>1311</v>
      </c>
      <c r="C581" s="27" t="s">
        <v>2024</v>
      </c>
      <c r="D581" s="28" t="e">
        <f>(#REF!+#REF!)-#REF!</f>
        <v>#REF!</v>
      </c>
      <c r="E581" s="358" t="e">
        <f>#REF!-#REF!</f>
        <v>#REF!</v>
      </c>
      <c r="F581" s="76">
        <f t="shared" si="12"/>
        <v>0</v>
      </c>
      <c r="G581" s="28">
        <f t="shared" si="13"/>
        <v>0</v>
      </c>
      <c r="H581" s="28">
        <f t="shared" si="13"/>
        <v>0</v>
      </c>
      <c r="I581" s="77">
        <f t="shared" si="13"/>
        <v>0</v>
      </c>
      <c r="J581" s="94" t="e">
        <f>#REF!-#REF!</f>
        <v>#REF!</v>
      </c>
      <c r="K581" s="317" t="e">
        <f>#REF!-#REF!</f>
        <v>#REF!</v>
      </c>
    </row>
    <row r="582" spans="1:11" ht="22.5" hidden="1" customHeight="1" x14ac:dyDescent="0.2">
      <c r="A582" s="25" t="s">
        <v>2296</v>
      </c>
      <c r="B582" s="32" t="s">
        <v>1312</v>
      </c>
      <c r="C582" s="27" t="s">
        <v>3004</v>
      </c>
      <c r="D582" s="28" t="e">
        <f>(#REF!+#REF!)-#REF!</f>
        <v>#REF!</v>
      </c>
      <c r="E582" s="358" t="e">
        <f>#REF!-#REF!</f>
        <v>#REF!</v>
      </c>
      <c r="F582" s="76">
        <f t="shared" si="12"/>
        <v>0</v>
      </c>
      <c r="G582" s="28">
        <f t="shared" ref="G582:I584" si="14">G694</f>
        <v>0</v>
      </c>
      <c r="H582" s="28">
        <f t="shared" si="14"/>
        <v>0</v>
      </c>
      <c r="I582" s="77">
        <f t="shared" si="14"/>
        <v>0</v>
      </c>
      <c r="J582" s="94" t="e">
        <f>#REF!-#REF!</f>
        <v>#REF!</v>
      </c>
      <c r="K582" s="317" t="e">
        <f>#REF!-#REF!</f>
        <v>#REF!</v>
      </c>
    </row>
    <row r="583" spans="1:11" ht="11.25" hidden="1" customHeight="1" x14ac:dyDescent="0.2">
      <c r="A583" s="25" t="s">
        <v>8501</v>
      </c>
      <c r="B583" s="32" t="s">
        <v>1313</v>
      </c>
      <c r="C583" s="27" t="s">
        <v>4942</v>
      </c>
      <c r="D583" s="28" t="e">
        <f>(#REF!+#REF!)-#REF!</f>
        <v>#REF!</v>
      </c>
      <c r="E583" s="358" t="e">
        <f>#REF!-#REF!</f>
        <v>#REF!</v>
      </c>
      <c r="F583" s="76">
        <f t="shared" si="12"/>
        <v>0</v>
      </c>
      <c r="G583" s="28">
        <f t="shared" si="14"/>
        <v>0</v>
      </c>
      <c r="H583" s="28">
        <f t="shared" si="14"/>
        <v>0</v>
      </c>
      <c r="I583" s="77">
        <f t="shared" si="14"/>
        <v>0</v>
      </c>
      <c r="J583" s="94" t="e">
        <f>#REF!-#REF!</f>
        <v>#REF!</v>
      </c>
      <c r="K583" s="317" t="e">
        <f>#REF!-#REF!</f>
        <v>#REF!</v>
      </c>
    </row>
    <row r="584" spans="1:11" ht="11.25" hidden="1" customHeight="1" x14ac:dyDescent="0.2">
      <c r="A584" s="25" t="s">
        <v>2995</v>
      </c>
      <c r="B584" s="32" t="s">
        <v>1314</v>
      </c>
      <c r="C584" s="27" t="s">
        <v>4284</v>
      </c>
      <c r="D584" s="28" t="e">
        <f>(#REF!+#REF!)-#REF!</f>
        <v>#REF!</v>
      </c>
      <c r="E584" s="358" t="e">
        <f>#REF!-#REF!</f>
        <v>#REF!</v>
      </c>
      <c r="F584" s="76">
        <f t="shared" si="12"/>
        <v>0</v>
      </c>
      <c r="G584" s="28">
        <f t="shared" si="14"/>
        <v>0</v>
      </c>
      <c r="H584" s="28">
        <f t="shared" si="14"/>
        <v>0</v>
      </c>
      <c r="I584" s="77">
        <f t="shared" si="14"/>
        <v>0</v>
      </c>
      <c r="J584" s="94" t="e">
        <f>#REF!-#REF!</f>
        <v>#REF!</v>
      </c>
      <c r="K584" s="317" t="e">
        <f>#REF!-#REF!</f>
        <v>#REF!</v>
      </c>
    </row>
    <row r="585" spans="1:11" ht="22.5" hidden="1" customHeight="1" x14ac:dyDescent="0.2">
      <c r="A585" s="25" t="s">
        <v>3639</v>
      </c>
      <c r="B585" s="32" t="s">
        <v>1315</v>
      </c>
      <c r="C585" s="27" t="s">
        <v>2956</v>
      </c>
      <c r="D585" s="28" t="e">
        <f>(#REF!+#REF!)-#REF!</f>
        <v>#REF!</v>
      </c>
      <c r="E585" s="358" t="e">
        <f>#REF!-#REF!</f>
        <v>#REF!</v>
      </c>
      <c r="F585" s="76">
        <f t="shared" si="12"/>
        <v>0</v>
      </c>
      <c r="G585" s="28">
        <f>SUM(G586:G587)</f>
        <v>0</v>
      </c>
      <c r="H585" s="28">
        <f>SUM(H586:H587)</f>
        <v>0</v>
      </c>
      <c r="I585" s="77">
        <f>SUM(I586:I587)</f>
        <v>0</v>
      </c>
      <c r="J585" s="94" t="e">
        <f>#REF!-#REF!</f>
        <v>#REF!</v>
      </c>
      <c r="K585" s="317" t="e">
        <f>#REF!-#REF!</f>
        <v>#REF!</v>
      </c>
    </row>
    <row r="586" spans="1:11" ht="11.25" hidden="1" customHeight="1" x14ac:dyDescent="0.2">
      <c r="A586" s="25" t="s">
        <v>552</v>
      </c>
      <c r="B586" s="32" t="s">
        <v>8211</v>
      </c>
      <c r="C586" s="27" t="s">
        <v>5814</v>
      </c>
      <c r="D586" s="28" t="e">
        <f>(#REF!+#REF!)-#REF!</f>
        <v>#REF!</v>
      </c>
      <c r="E586" s="358" t="e">
        <f>#REF!-#REF!</f>
        <v>#REF!</v>
      </c>
      <c r="F586" s="76">
        <f t="shared" si="12"/>
        <v>0</v>
      </c>
      <c r="G586" s="28">
        <f t="shared" ref="G586:I587" si="15">G698</f>
        <v>0</v>
      </c>
      <c r="H586" s="28">
        <f t="shared" si="15"/>
        <v>0</v>
      </c>
      <c r="I586" s="77">
        <f t="shared" si="15"/>
        <v>0</v>
      </c>
      <c r="J586" s="94" t="e">
        <f>#REF!-#REF!</f>
        <v>#REF!</v>
      </c>
      <c r="K586" s="317" t="e">
        <f>#REF!-#REF!</f>
        <v>#REF!</v>
      </c>
    </row>
    <row r="587" spans="1:11" ht="11.25" hidden="1" customHeight="1" x14ac:dyDescent="0.2">
      <c r="A587" s="25" t="s">
        <v>5659</v>
      </c>
      <c r="B587" s="32" t="s">
        <v>7398</v>
      </c>
      <c r="C587" s="27" t="s">
        <v>7246</v>
      </c>
      <c r="D587" s="28" t="e">
        <f>(#REF!+#REF!)-#REF!</f>
        <v>#REF!</v>
      </c>
      <c r="E587" s="358" t="e">
        <f>#REF!-#REF!</f>
        <v>#REF!</v>
      </c>
      <c r="F587" s="76">
        <f t="shared" si="12"/>
        <v>0</v>
      </c>
      <c r="G587" s="28">
        <f t="shared" si="15"/>
        <v>0</v>
      </c>
      <c r="H587" s="28">
        <f t="shared" si="15"/>
        <v>0</v>
      </c>
      <c r="I587" s="77">
        <f t="shared" si="15"/>
        <v>0</v>
      </c>
      <c r="J587" s="94" t="e">
        <f>#REF!-#REF!</f>
        <v>#REF!</v>
      </c>
      <c r="K587" s="317" t="e">
        <f>#REF!-#REF!</f>
        <v>#REF!</v>
      </c>
    </row>
    <row r="588" spans="1:11" ht="11.25" hidden="1" customHeight="1" x14ac:dyDescent="0.2">
      <c r="A588" s="25" t="s">
        <v>4340</v>
      </c>
      <c r="B588" s="32" t="s">
        <v>5497</v>
      </c>
      <c r="C588" s="27" t="s">
        <v>7247</v>
      </c>
      <c r="D588" s="28" t="e">
        <f>(#REF!+#REF!)-#REF!</f>
        <v>#REF!</v>
      </c>
      <c r="E588" s="358" t="e">
        <f>#REF!-#REF!</f>
        <v>#REF!</v>
      </c>
      <c r="F588" s="76">
        <f t="shared" si="12"/>
        <v>0</v>
      </c>
      <c r="G588" s="28">
        <f>SUM(G589:G590)</f>
        <v>0</v>
      </c>
      <c r="H588" s="28">
        <f>SUM(H589:H590)</f>
        <v>0</v>
      </c>
      <c r="I588" s="77">
        <f>SUM(I589:I590)</f>
        <v>0</v>
      </c>
      <c r="J588" s="94" t="e">
        <f>#REF!-#REF!</f>
        <v>#REF!</v>
      </c>
      <c r="K588" s="317" t="e">
        <f>#REF!-#REF!</f>
        <v>#REF!</v>
      </c>
    </row>
    <row r="589" spans="1:11" ht="22.5" hidden="1" customHeight="1" x14ac:dyDescent="0.2">
      <c r="A589" s="25" t="s">
        <v>881</v>
      </c>
      <c r="B589" s="32" t="s">
        <v>5498</v>
      </c>
      <c r="C589" s="27" t="s">
        <v>8972</v>
      </c>
      <c r="D589" s="28" t="e">
        <f>(#REF!+#REF!)-#REF!</f>
        <v>#REF!</v>
      </c>
      <c r="E589" s="358" t="e">
        <f>#REF!-#REF!</f>
        <v>#REF!</v>
      </c>
      <c r="F589" s="76">
        <f t="shared" si="12"/>
        <v>0</v>
      </c>
      <c r="G589" s="28">
        <f t="shared" ref="G589:I590" si="16">G701</f>
        <v>0</v>
      </c>
      <c r="H589" s="28">
        <f t="shared" si="16"/>
        <v>0</v>
      </c>
      <c r="I589" s="77">
        <f t="shared" si="16"/>
        <v>0</v>
      </c>
      <c r="J589" s="94" t="e">
        <f>#REF!-#REF!</f>
        <v>#REF!</v>
      </c>
      <c r="K589" s="317" t="e">
        <f>#REF!-#REF!</f>
        <v>#REF!</v>
      </c>
    </row>
    <row r="590" spans="1:11" ht="33.75" hidden="1" customHeight="1" x14ac:dyDescent="0.2">
      <c r="A590" s="25" t="s">
        <v>8427</v>
      </c>
      <c r="B590" s="32" t="s">
        <v>5499</v>
      </c>
      <c r="C590" s="27" t="s">
        <v>8973</v>
      </c>
      <c r="D590" s="28" t="e">
        <f>(#REF!+#REF!)-#REF!</f>
        <v>#REF!</v>
      </c>
      <c r="E590" s="358" t="e">
        <f>#REF!-#REF!</f>
        <v>#REF!</v>
      </c>
      <c r="F590" s="76">
        <f t="shared" si="12"/>
        <v>0</v>
      </c>
      <c r="G590" s="28">
        <f t="shared" si="16"/>
        <v>0</v>
      </c>
      <c r="H590" s="28">
        <f t="shared" si="16"/>
        <v>0</v>
      </c>
      <c r="I590" s="77">
        <f t="shared" si="16"/>
        <v>0</v>
      </c>
      <c r="J590" s="94" t="e">
        <f>#REF!-#REF!</f>
        <v>#REF!</v>
      </c>
      <c r="K590" s="317" t="e">
        <f>#REF!-#REF!</f>
        <v>#REF!</v>
      </c>
    </row>
    <row r="591" spans="1:11" ht="11.25" hidden="1" customHeight="1" x14ac:dyDescent="0.2">
      <c r="A591" s="25" t="s">
        <v>7453</v>
      </c>
      <c r="B591" s="32" t="s">
        <v>5500</v>
      </c>
      <c r="C591" s="27" t="s">
        <v>8974</v>
      </c>
      <c r="D591" s="28" t="e">
        <f>(#REF!+#REF!)-#REF!</f>
        <v>#REF!</v>
      </c>
      <c r="E591" s="358" t="e">
        <f>#REF!-#REF!</f>
        <v>#REF!</v>
      </c>
      <c r="F591" s="76">
        <f t="shared" si="12"/>
        <v>0</v>
      </c>
      <c r="G591" s="28">
        <f>SUM(G592:G594)</f>
        <v>0</v>
      </c>
      <c r="H591" s="28">
        <f>SUM(H592:H594)</f>
        <v>0</v>
      </c>
      <c r="I591" s="77">
        <f>SUM(I592:I594)</f>
        <v>0</v>
      </c>
      <c r="J591" s="94" t="e">
        <f>#REF!-#REF!</f>
        <v>#REF!</v>
      </c>
      <c r="K591" s="317" t="e">
        <f>#REF!-#REF!</f>
        <v>#REF!</v>
      </c>
    </row>
    <row r="592" spans="1:11" ht="22.5" hidden="1" customHeight="1" x14ac:dyDescent="0.2">
      <c r="A592" s="25" t="s">
        <v>8490</v>
      </c>
      <c r="B592" s="32" t="s">
        <v>305</v>
      </c>
      <c r="C592" s="27" t="s">
        <v>464</v>
      </c>
      <c r="D592" s="28" t="e">
        <f>(#REF!+#REF!)-#REF!</f>
        <v>#REF!</v>
      </c>
      <c r="E592" s="358" t="e">
        <f>#REF!-#REF!</f>
        <v>#REF!</v>
      </c>
      <c r="F592" s="76">
        <f t="shared" si="12"/>
        <v>0</v>
      </c>
      <c r="G592" s="28">
        <f t="shared" ref="G592:I594" si="17">G704</f>
        <v>0</v>
      </c>
      <c r="H592" s="28">
        <f t="shared" si="17"/>
        <v>0</v>
      </c>
      <c r="I592" s="77">
        <f t="shared" si="17"/>
        <v>0</v>
      </c>
      <c r="J592" s="94" t="e">
        <f>#REF!-#REF!</f>
        <v>#REF!</v>
      </c>
      <c r="K592" s="317" t="e">
        <f>#REF!-#REF!</f>
        <v>#REF!</v>
      </c>
    </row>
    <row r="593" spans="1:11" ht="22.5" hidden="1" customHeight="1" x14ac:dyDescent="0.2">
      <c r="A593" s="25" t="s">
        <v>1057</v>
      </c>
      <c r="B593" s="32" t="s">
        <v>306</v>
      </c>
      <c r="C593" s="27" t="s">
        <v>8415</v>
      </c>
      <c r="D593" s="28" t="e">
        <f>(#REF!+#REF!)-#REF!</f>
        <v>#REF!</v>
      </c>
      <c r="E593" s="358" t="e">
        <f>#REF!-#REF!</f>
        <v>#REF!</v>
      </c>
      <c r="F593" s="76">
        <f>SUM(F594:F600)</f>
        <v>0</v>
      </c>
      <c r="G593" s="28">
        <f t="shared" si="17"/>
        <v>0</v>
      </c>
      <c r="H593" s="28">
        <f t="shared" si="17"/>
        <v>0</v>
      </c>
      <c r="I593" s="77">
        <f t="shared" si="17"/>
        <v>0</v>
      </c>
      <c r="J593" s="94" t="e">
        <f>#REF!-#REF!</f>
        <v>#REF!</v>
      </c>
      <c r="K593" s="317" t="e">
        <f>#REF!-#REF!</f>
        <v>#REF!</v>
      </c>
    </row>
    <row r="594" spans="1:11" ht="11.25" hidden="1" customHeight="1" x14ac:dyDescent="0.2">
      <c r="A594" s="25" t="s">
        <v>1761</v>
      </c>
      <c r="B594" s="32" t="s">
        <v>1652</v>
      </c>
      <c r="C594" s="27" t="s">
        <v>21</v>
      </c>
      <c r="D594" s="28" t="e">
        <f>(#REF!+#REF!)-#REF!</f>
        <v>#REF!</v>
      </c>
      <c r="E594" s="358" t="e">
        <f>#REF!-#REF!</f>
        <v>#REF!</v>
      </c>
      <c r="F594" s="76">
        <f>SUM(F595:F601)</f>
        <v>0</v>
      </c>
      <c r="G594" s="28">
        <f t="shared" si="17"/>
        <v>0</v>
      </c>
      <c r="H594" s="28">
        <f t="shared" si="17"/>
        <v>0</v>
      </c>
      <c r="I594" s="77">
        <f t="shared" si="17"/>
        <v>0</v>
      </c>
      <c r="J594" s="94" t="e">
        <f>#REF!-#REF!</f>
        <v>#REF!</v>
      </c>
      <c r="K594" s="317" t="e">
        <f>#REF!-#REF!</f>
        <v>#REF!</v>
      </c>
    </row>
    <row r="595" spans="1:11" ht="11.25" hidden="1" customHeight="1" x14ac:dyDescent="0.2">
      <c r="A595" s="25" t="s">
        <v>8998</v>
      </c>
      <c r="B595" s="32" t="s">
        <v>1653</v>
      </c>
      <c r="C595" s="27" t="s">
        <v>6145</v>
      </c>
      <c r="D595" s="28" t="e">
        <f>(#REF!+#REF!)-#REF!</f>
        <v>#REF!</v>
      </c>
      <c r="E595" s="358" t="e">
        <f>#REF!-#REF!</f>
        <v>#REF!</v>
      </c>
      <c r="F595" s="28">
        <f>SUM(F596:F599)</f>
        <v>0</v>
      </c>
      <c r="G595" s="28">
        <f>SUM(G596:G599)</f>
        <v>0</v>
      </c>
      <c r="H595" s="28">
        <f>SUM(H596:H599)</f>
        <v>0</v>
      </c>
      <c r="I595" s="28">
        <f>SUM(I596:I599)</f>
        <v>0</v>
      </c>
      <c r="J595" s="94" t="e">
        <f>#REF!-#REF!</f>
        <v>#REF!</v>
      </c>
      <c r="K595" s="317" t="e">
        <f>#REF!-#REF!</f>
        <v>#REF!</v>
      </c>
    </row>
    <row r="596" spans="1:11" ht="33.75" hidden="1" customHeight="1" x14ac:dyDescent="0.2">
      <c r="A596" s="25" t="s">
        <v>1668</v>
      </c>
      <c r="B596" s="32" t="s">
        <v>1654</v>
      </c>
      <c r="C596" s="27" t="s">
        <v>4016</v>
      </c>
      <c r="D596" s="28" t="e">
        <f>(#REF!+#REF!)-#REF!</f>
        <v>#REF!</v>
      </c>
      <c r="E596" s="358" t="e">
        <f>#REF!-#REF!</f>
        <v>#REF!</v>
      </c>
      <c r="F596" s="76">
        <f>SUM(F597:F603)</f>
        <v>0</v>
      </c>
      <c r="G596" s="28">
        <f t="shared" ref="G596:I598" si="18">G708</f>
        <v>0</v>
      </c>
      <c r="H596" s="28">
        <f t="shared" si="18"/>
        <v>0</v>
      </c>
      <c r="I596" s="77">
        <f t="shared" si="18"/>
        <v>0</v>
      </c>
      <c r="J596" s="94" t="e">
        <f>#REF!-#REF!</f>
        <v>#REF!</v>
      </c>
      <c r="K596" s="317" t="e">
        <f>#REF!-#REF!</f>
        <v>#REF!</v>
      </c>
    </row>
    <row r="597" spans="1:11" ht="11.25" hidden="1" customHeight="1" x14ac:dyDescent="0.2">
      <c r="A597" s="25" t="s">
        <v>54</v>
      </c>
      <c r="B597" s="32" t="s">
        <v>1655</v>
      </c>
      <c r="C597" s="27" t="s">
        <v>4496</v>
      </c>
      <c r="D597" s="28" t="e">
        <f>(#REF!+#REF!)-#REF!</f>
        <v>#REF!</v>
      </c>
      <c r="E597" s="358" t="e">
        <f>#REF!-#REF!</f>
        <v>#REF!</v>
      </c>
      <c r="F597" s="76">
        <f>SUM(F598:F604)</f>
        <v>0</v>
      </c>
      <c r="G597" s="28">
        <f t="shared" si="18"/>
        <v>0</v>
      </c>
      <c r="H597" s="28">
        <f t="shared" si="18"/>
        <v>0</v>
      </c>
      <c r="I597" s="77">
        <f t="shared" si="18"/>
        <v>0</v>
      </c>
      <c r="J597" s="94" t="e">
        <f>#REF!-#REF!</f>
        <v>#REF!</v>
      </c>
      <c r="K597" s="317" t="e">
        <f>#REF!-#REF!</f>
        <v>#REF!</v>
      </c>
    </row>
    <row r="598" spans="1:11" ht="33.75" hidden="1" customHeight="1" thickBot="1" x14ac:dyDescent="0.25">
      <c r="A598" s="25" t="s">
        <v>7064</v>
      </c>
      <c r="B598" s="32" t="s">
        <v>1656</v>
      </c>
      <c r="C598" s="27" t="s">
        <v>7866</v>
      </c>
      <c r="D598" s="28" t="e">
        <f>(#REF!+#REF!)-#REF!</f>
        <v>#REF!</v>
      </c>
      <c r="E598" s="358" t="e">
        <f>#REF!-#REF!</f>
        <v>#REF!</v>
      </c>
      <c r="F598" s="76">
        <f>SUM(F600:F605)</f>
        <v>0</v>
      </c>
      <c r="G598" s="28">
        <f t="shared" si="18"/>
        <v>0</v>
      </c>
      <c r="H598" s="28">
        <f t="shared" si="18"/>
        <v>0</v>
      </c>
      <c r="I598" s="77">
        <f t="shared" si="18"/>
        <v>0</v>
      </c>
      <c r="J598" s="94" t="e">
        <f>#REF!-#REF!</f>
        <v>#REF!</v>
      </c>
      <c r="K598" s="317" t="e">
        <f>#REF!-#REF!</f>
        <v>#REF!</v>
      </c>
    </row>
    <row r="599" spans="1:11" ht="33.75" customHeight="1" x14ac:dyDescent="0.2">
      <c r="A599" s="344" t="s">
        <v>6226</v>
      </c>
      <c r="B599" s="345"/>
      <c r="C599" s="164" t="s">
        <v>301</v>
      </c>
      <c r="D599" s="28"/>
      <c r="E599" s="358" t="e">
        <f>#REF!-#REF!</f>
        <v>#REF!</v>
      </c>
      <c r="F599" s="28">
        <f>F711</f>
        <v>0</v>
      </c>
      <c r="G599" s="28">
        <f>G711</f>
        <v>0</v>
      </c>
      <c r="H599" s="28">
        <f>H711</f>
        <v>0</v>
      </c>
      <c r="I599" s="28">
        <f>I711</f>
        <v>0</v>
      </c>
      <c r="J599" s="94"/>
      <c r="K599" s="317" t="e">
        <f>#REF!-#REF!</f>
        <v>#REF!</v>
      </c>
    </row>
    <row r="600" spans="1:11" ht="11.25" hidden="1" customHeight="1" x14ac:dyDescent="0.2">
      <c r="A600" s="25" t="s">
        <v>6521</v>
      </c>
      <c r="B600" s="32" t="s">
        <v>1439</v>
      </c>
      <c r="C600" s="27" t="s">
        <v>7457</v>
      </c>
      <c r="D600" s="28" t="e">
        <f>(#REF!+#REF!)-#REF!</f>
        <v>#REF!</v>
      </c>
      <c r="E600" s="358" t="e">
        <f>#REF!-#REF!</f>
        <v>#REF!</v>
      </c>
      <c r="F600" s="76">
        <f>SUM(F601:F608)</f>
        <v>0</v>
      </c>
      <c r="G600" s="28">
        <f>G712</f>
        <v>0</v>
      </c>
      <c r="H600" s="28">
        <f>H712</f>
        <v>0</v>
      </c>
      <c r="I600" s="77">
        <f>I712</f>
        <v>0</v>
      </c>
      <c r="J600" s="94" t="e">
        <f>#REF!-#REF!</f>
        <v>#REF!</v>
      </c>
      <c r="K600" s="317" t="e">
        <f>#REF!-#REF!</f>
        <v>#REF!</v>
      </c>
    </row>
    <row r="601" spans="1:11" ht="11.25" customHeight="1" x14ac:dyDescent="0.2">
      <c r="A601" s="25" t="s">
        <v>5920</v>
      </c>
      <c r="B601" s="32" t="s">
        <v>9191</v>
      </c>
      <c r="C601" s="27" t="s">
        <v>7458</v>
      </c>
      <c r="D601" s="28" t="e">
        <f>(#REF!+#REF!)-#REF!</f>
        <v>#REF!</v>
      </c>
      <c r="E601" s="358" t="e">
        <f>#REF!-#REF!</f>
        <v>#REF!</v>
      </c>
      <c r="F601" s="76">
        <f>SUM(F602:F609)</f>
        <v>0</v>
      </c>
      <c r="G601" s="28">
        <f>SUM(G602:G605)</f>
        <v>11000</v>
      </c>
      <c r="H601" s="28">
        <f>SUM(H602:H605)</f>
        <v>0</v>
      </c>
      <c r="I601" s="77">
        <f>SUM(I602:I605)</f>
        <v>4700</v>
      </c>
      <c r="J601" s="94" t="e">
        <f>#REF!-#REF!</f>
        <v>#REF!</v>
      </c>
      <c r="K601" s="317" t="e">
        <f>#REF!-#REF!</f>
        <v>#REF!</v>
      </c>
    </row>
    <row r="602" spans="1:11" ht="11.25" hidden="1" customHeight="1" x14ac:dyDescent="0.2">
      <c r="A602" s="25" t="s">
        <v>7210</v>
      </c>
      <c r="B602" s="32" t="s">
        <v>9192</v>
      </c>
      <c r="C602" s="27" t="s">
        <v>164</v>
      </c>
      <c r="D602" s="28" t="e">
        <f>(#REF!+#REF!)-#REF!</f>
        <v>#REF!</v>
      </c>
      <c r="E602" s="358" t="e">
        <f>#REF!-#REF!</f>
        <v>#REF!</v>
      </c>
      <c r="F602" s="76">
        <f>SUM(F603:F610)</f>
        <v>0</v>
      </c>
      <c r="G602" s="28">
        <f t="shared" ref="G602:I604" si="19">G714</f>
        <v>0</v>
      </c>
      <c r="H602" s="28">
        <f t="shared" si="19"/>
        <v>0</v>
      </c>
      <c r="I602" s="77">
        <f t="shared" si="19"/>
        <v>0</v>
      </c>
      <c r="J602" s="94" t="e">
        <f>#REF!-#REF!</f>
        <v>#REF!</v>
      </c>
      <c r="K602" s="317" t="e">
        <f>#REF!-#REF!</f>
        <v>#REF!</v>
      </c>
    </row>
    <row r="603" spans="1:11" ht="22.5" hidden="1" customHeight="1" x14ac:dyDescent="0.2">
      <c r="A603" s="25" t="s">
        <v>5050</v>
      </c>
      <c r="B603" s="32" t="s">
        <v>9193</v>
      </c>
      <c r="C603" s="27" t="s">
        <v>4200</v>
      </c>
      <c r="D603" s="28" t="e">
        <f>(#REF!+#REF!)-#REF!</f>
        <v>#REF!</v>
      </c>
      <c r="E603" s="358" t="e">
        <f>#REF!-#REF!</f>
        <v>#REF!</v>
      </c>
      <c r="F603" s="76">
        <f>SUM(F604:F611)</f>
        <v>0</v>
      </c>
      <c r="G603" s="28">
        <f t="shared" si="19"/>
        <v>0</v>
      </c>
      <c r="H603" s="28">
        <f t="shared" si="19"/>
        <v>0</v>
      </c>
      <c r="I603" s="77">
        <f t="shared" si="19"/>
        <v>0</v>
      </c>
      <c r="J603" s="94" t="e">
        <f>#REF!-#REF!</f>
        <v>#REF!</v>
      </c>
      <c r="K603" s="317" t="e">
        <f>#REF!-#REF!</f>
        <v>#REF!</v>
      </c>
    </row>
    <row r="604" spans="1:11" ht="22.5" hidden="1" customHeight="1" x14ac:dyDescent="0.2">
      <c r="A604" s="25" t="s">
        <v>626</v>
      </c>
      <c r="B604" s="32" t="s">
        <v>8033</v>
      </c>
      <c r="C604" s="27" t="s">
        <v>4201</v>
      </c>
      <c r="D604" s="28" t="e">
        <f>(#REF!+#REF!)-#REF!</f>
        <v>#REF!</v>
      </c>
      <c r="E604" s="358" t="e">
        <f>#REF!-#REF!</f>
        <v>#REF!</v>
      </c>
      <c r="F604" s="76">
        <f>SUM(F605:F612)</f>
        <v>0</v>
      </c>
      <c r="G604" s="28">
        <f t="shared" si="19"/>
        <v>0</v>
      </c>
      <c r="H604" s="28">
        <f t="shared" si="19"/>
        <v>0</v>
      </c>
      <c r="I604" s="77">
        <f t="shared" si="19"/>
        <v>0</v>
      </c>
      <c r="J604" s="94" t="e">
        <f>#REF!-#REF!</f>
        <v>#REF!</v>
      </c>
      <c r="K604" s="317" t="e">
        <f>#REF!-#REF!</f>
        <v>#REF!</v>
      </c>
    </row>
    <row r="605" spans="1:11" ht="22.5" x14ac:dyDescent="0.2">
      <c r="A605" s="25" t="s">
        <v>7432</v>
      </c>
      <c r="B605" s="32" t="s">
        <v>8034</v>
      </c>
      <c r="C605" s="27" t="s">
        <v>841</v>
      </c>
      <c r="D605" s="28" t="e">
        <f>(#REF!+#REF!)-#REF!</f>
        <v>#REF!</v>
      </c>
      <c r="E605" s="358" t="e">
        <f>#REF!-#REF!</f>
        <v>#REF!</v>
      </c>
      <c r="F605" s="76">
        <f t="shared" ref="F605:I607" si="20">F717</f>
        <v>0</v>
      </c>
      <c r="G605" s="28">
        <f t="shared" si="20"/>
        <v>11000</v>
      </c>
      <c r="H605" s="28">
        <f t="shared" si="20"/>
        <v>0</v>
      </c>
      <c r="I605" s="77">
        <f t="shared" si="20"/>
        <v>4700</v>
      </c>
      <c r="J605" s="94" t="e">
        <f>#REF!-#REF!</f>
        <v>#REF!</v>
      </c>
      <c r="K605" s="317" t="e">
        <f>#REF!-#REF!</f>
        <v>#REF!</v>
      </c>
    </row>
    <row r="606" spans="1:11" ht="22.5" x14ac:dyDescent="0.2">
      <c r="A606" s="166" t="s">
        <v>6011</v>
      </c>
      <c r="B606" s="403"/>
      <c r="C606" s="41" t="s">
        <v>8745</v>
      </c>
      <c r="D606" s="28"/>
      <c r="E606" s="28">
        <f>E718</f>
        <v>0</v>
      </c>
      <c r="F606" s="28">
        <f t="shared" si="20"/>
        <v>0</v>
      </c>
      <c r="G606" s="28">
        <f t="shared" si="20"/>
        <v>0</v>
      </c>
      <c r="H606" s="28">
        <f t="shared" si="20"/>
        <v>0</v>
      </c>
      <c r="I606" s="28">
        <f t="shared" si="20"/>
        <v>0</v>
      </c>
      <c r="J606" s="94"/>
      <c r="K606" s="317"/>
    </row>
    <row r="607" spans="1:11" ht="33.75" x14ac:dyDescent="0.2">
      <c r="A607" s="404" t="s">
        <v>6013</v>
      </c>
      <c r="B607" s="403" t="s">
        <v>8035</v>
      </c>
      <c r="C607" s="41" t="s">
        <v>7292</v>
      </c>
      <c r="D607" s="28"/>
      <c r="E607" s="358" t="e">
        <f>#REF!-#REF!</f>
        <v>#REF!</v>
      </c>
      <c r="F607" s="28">
        <f t="shared" si="20"/>
        <v>0</v>
      </c>
      <c r="G607" s="28">
        <f t="shared" si="20"/>
        <v>11000</v>
      </c>
      <c r="H607" s="28">
        <f t="shared" si="20"/>
        <v>0</v>
      </c>
      <c r="I607" s="28">
        <f t="shared" si="20"/>
        <v>4700</v>
      </c>
      <c r="J607" s="94"/>
      <c r="K607" s="317" t="e">
        <f>#REF!-#REF!</f>
        <v>#REF!</v>
      </c>
    </row>
    <row r="608" spans="1:11" ht="11.25" hidden="1" customHeight="1" x14ac:dyDescent="0.2">
      <c r="A608" s="25" t="s">
        <v>3930</v>
      </c>
      <c r="B608" s="32" t="s">
        <v>8155</v>
      </c>
      <c r="C608" s="27" t="s">
        <v>1782</v>
      </c>
      <c r="D608" s="28" t="e">
        <f>(#REF!+#REF!)-#REF!</f>
        <v>#REF!</v>
      </c>
      <c r="E608" s="358" t="e">
        <f>#REF!-#REF!</f>
        <v>#REF!</v>
      </c>
      <c r="F608" s="76"/>
      <c r="G608" s="28"/>
      <c r="H608" s="28"/>
      <c r="I608" s="77"/>
      <c r="J608" s="94" t="e">
        <f>#REF!-#REF!</f>
        <v>#REF!</v>
      </c>
      <c r="K608" s="317" t="e">
        <f>#REF!-#REF!</f>
        <v>#REF!</v>
      </c>
    </row>
    <row r="609" spans="1:11" ht="22.5" hidden="1" customHeight="1" x14ac:dyDescent="0.2">
      <c r="A609" s="25" t="s">
        <v>6845</v>
      </c>
      <c r="B609" s="32" t="s">
        <v>8156</v>
      </c>
      <c r="C609" s="27" t="s">
        <v>1834</v>
      </c>
      <c r="D609" s="28" t="e">
        <f>(#REF!+#REF!)-#REF!</f>
        <v>#REF!</v>
      </c>
      <c r="E609" s="358" t="e">
        <f>#REF!-#REF!</f>
        <v>#REF!</v>
      </c>
      <c r="F609" s="76"/>
      <c r="G609" s="28"/>
      <c r="H609" s="28"/>
      <c r="I609" s="77"/>
      <c r="J609" s="94" t="e">
        <f>#REF!-#REF!</f>
        <v>#REF!</v>
      </c>
      <c r="K609" s="317" t="e">
        <f>#REF!-#REF!</f>
        <v>#REF!</v>
      </c>
    </row>
    <row r="610" spans="1:11" ht="11.25" hidden="1" customHeight="1" x14ac:dyDescent="0.2">
      <c r="A610" s="25" t="s">
        <v>6396</v>
      </c>
      <c r="B610" s="32" t="s">
        <v>8157</v>
      </c>
      <c r="C610" s="27" t="s">
        <v>4219</v>
      </c>
      <c r="D610" s="28" t="e">
        <f>(#REF!+#REF!)-#REF!</f>
        <v>#REF!</v>
      </c>
      <c r="E610" s="358" t="e">
        <f>#REF!-#REF!</f>
        <v>#REF!</v>
      </c>
      <c r="F610" s="76"/>
      <c r="G610" s="28"/>
      <c r="H610" s="28"/>
      <c r="I610" s="77"/>
      <c r="J610" s="94" t="e">
        <f>#REF!-#REF!</f>
        <v>#REF!</v>
      </c>
      <c r="K610" s="317" t="e">
        <f>#REF!-#REF!</f>
        <v>#REF!</v>
      </c>
    </row>
    <row r="611" spans="1:11" ht="11.25" hidden="1" customHeight="1" x14ac:dyDescent="0.2">
      <c r="A611" s="25" t="s">
        <v>5608</v>
      </c>
      <c r="B611" s="32" t="s">
        <v>8158</v>
      </c>
      <c r="C611" s="27" t="s">
        <v>8240</v>
      </c>
      <c r="D611" s="28" t="e">
        <f>(#REF!+#REF!)-#REF!</f>
        <v>#REF!</v>
      </c>
      <c r="E611" s="358" t="e">
        <f>#REF!-#REF!</f>
        <v>#REF!</v>
      </c>
      <c r="F611" s="76"/>
      <c r="G611" s="28"/>
      <c r="H611" s="28"/>
      <c r="I611" s="77"/>
      <c r="J611" s="94" t="e">
        <f>#REF!-#REF!</f>
        <v>#REF!</v>
      </c>
      <c r="K611" s="317" t="e">
        <f>#REF!-#REF!</f>
        <v>#REF!</v>
      </c>
    </row>
    <row r="612" spans="1:11" ht="22.5" hidden="1" customHeight="1" x14ac:dyDescent="0.2">
      <c r="A612" s="25" t="s">
        <v>5760</v>
      </c>
      <c r="B612" s="32" t="s">
        <v>8159</v>
      </c>
      <c r="C612" s="27" t="s">
        <v>5336</v>
      </c>
      <c r="D612" s="28" t="e">
        <f>(#REF!+#REF!)-#REF!</f>
        <v>#REF!</v>
      </c>
      <c r="E612" s="358" t="e">
        <f>#REF!-#REF!</f>
        <v>#REF!</v>
      </c>
      <c r="F612" s="76"/>
      <c r="G612" s="28"/>
      <c r="H612" s="28"/>
      <c r="I612" s="77"/>
      <c r="J612" s="94" t="e">
        <f>#REF!-#REF!</f>
        <v>#REF!</v>
      </c>
      <c r="K612" s="317" t="e">
        <f>#REF!-#REF!</f>
        <v>#REF!</v>
      </c>
    </row>
    <row r="613" spans="1:11" ht="11.25" hidden="1" customHeight="1" x14ac:dyDescent="0.2">
      <c r="A613" s="25" t="s">
        <v>7430</v>
      </c>
      <c r="B613" s="32" t="s">
        <v>7694</v>
      </c>
      <c r="C613" s="27" t="s">
        <v>6450</v>
      </c>
      <c r="D613" s="28" t="e">
        <f>(#REF!+#REF!)-#REF!</f>
        <v>#REF!</v>
      </c>
      <c r="E613" s="358" t="e">
        <f>#REF!-#REF!</f>
        <v>#REF!</v>
      </c>
      <c r="F613" s="76"/>
      <c r="G613" s="28"/>
      <c r="H613" s="28"/>
      <c r="I613" s="77"/>
      <c r="J613" s="94" t="e">
        <f>#REF!-#REF!</f>
        <v>#REF!</v>
      </c>
      <c r="K613" s="317" t="e">
        <f>#REF!-#REF!</f>
        <v>#REF!</v>
      </c>
    </row>
    <row r="614" spans="1:11" ht="11.25" hidden="1" customHeight="1" x14ac:dyDescent="0.2">
      <c r="A614" s="25" t="s">
        <v>7308</v>
      </c>
      <c r="B614" s="32" t="s">
        <v>7695</v>
      </c>
      <c r="C614" s="27" t="s">
        <v>5609</v>
      </c>
      <c r="D614" s="28" t="e">
        <f>(#REF!+#REF!)-#REF!</f>
        <v>#REF!</v>
      </c>
      <c r="E614" s="358" t="e">
        <f>#REF!-#REF!</f>
        <v>#REF!</v>
      </c>
      <c r="F614" s="76"/>
      <c r="G614" s="28"/>
      <c r="H614" s="28"/>
      <c r="I614" s="77"/>
      <c r="J614" s="94" t="e">
        <f>#REF!-#REF!</f>
        <v>#REF!</v>
      </c>
      <c r="K614" s="317" t="e">
        <f>#REF!-#REF!</f>
        <v>#REF!</v>
      </c>
    </row>
    <row r="615" spans="1:11" ht="11.25" hidden="1" customHeight="1" x14ac:dyDescent="0.2">
      <c r="A615" s="25" t="s">
        <v>951</v>
      </c>
      <c r="B615" s="32" t="s">
        <v>7696</v>
      </c>
      <c r="C615" s="27" t="s">
        <v>4841</v>
      </c>
      <c r="D615" s="28" t="e">
        <f>(#REF!+#REF!)-#REF!</f>
        <v>#REF!</v>
      </c>
      <c r="E615" s="358" t="e">
        <f>#REF!-#REF!</f>
        <v>#REF!</v>
      </c>
      <c r="F615" s="76"/>
      <c r="G615" s="28"/>
      <c r="H615" s="28"/>
      <c r="I615" s="77"/>
      <c r="J615" s="94" t="e">
        <f>#REF!-#REF!</f>
        <v>#REF!</v>
      </c>
      <c r="K615" s="317" t="e">
        <f>#REF!-#REF!</f>
        <v>#REF!</v>
      </c>
    </row>
    <row r="616" spans="1:11" ht="11.25" hidden="1" customHeight="1" x14ac:dyDescent="0.2">
      <c r="A616" s="25" t="s">
        <v>1990</v>
      </c>
      <c r="B616" s="32" t="s">
        <v>7697</v>
      </c>
      <c r="C616" s="27" t="s">
        <v>4043</v>
      </c>
      <c r="D616" s="28" t="e">
        <f>(#REF!+#REF!)-#REF!</f>
        <v>#REF!</v>
      </c>
      <c r="E616" s="358" t="e">
        <f>#REF!-#REF!</f>
        <v>#REF!</v>
      </c>
      <c r="F616" s="76"/>
      <c r="G616" s="28"/>
      <c r="H616" s="28"/>
      <c r="I616" s="77"/>
      <c r="J616" s="94" t="e">
        <f>#REF!-#REF!</f>
        <v>#REF!</v>
      </c>
      <c r="K616" s="317" t="e">
        <f>#REF!-#REF!</f>
        <v>#REF!</v>
      </c>
    </row>
    <row r="617" spans="1:11" ht="11.25" hidden="1" customHeight="1" x14ac:dyDescent="0.2">
      <c r="A617" s="25" t="s">
        <v>7631</v>
      </c>
      <c r="B617" s="32" t="s">
        <v>7698</v>
      </c>
      <c r="C617" s="27" t="s">
        <v>4044</v>
      </c>
      <c r="D617" s="28" t="e">
        <f>(#REF!+#REF!)-#REF!</f>
        <v>#REF!</v>
      </c>
      <c r="E617" s="358" t="e">
        <f>#REF!-#REF!</f>
        <v>#REF!</v>
      </c>
      <c r="F617" s="76"/>
      <c r="G617" s="28"/>
      <c r="H617" s="28"/>
      <c r="I617" s="77"/>
      <c r="J617" s="94" t="e">
        <f>#REF!-#REF!</f>
        <v>#REF!</v>
      </c>
      <c r="K617" s="317" t="e">
        <f>#REF!-#REF!</f>
        <v>#REF!</v>
      </c>
    </row>
    <row r="618" spans="1:11" ht="11.25" hidden="1" customHeight="1" x14ac:dyDescent="0.2">
      <c r="A618" s="25" t="s">
        <v>550</v>
      </c>
      <c r="B618" s="32" t="s">
        <v>7699</v>
      </c>
      <c r="C618" s="27" t="s">
        <v>9062</v>
      </c>
      <c r="D618" s="28" t="e">
        <f>(#REF!+#REF!)-#REF!</f>
        <v>#REF!</v>
      </c>
      <c r="E618" s="358" t="e">
        <f>#REF!-#REF!</f>
        <v>#REF!</v>
      </c>
      <c r="F618" s="76"/>
      <c r="G618" s="28"/>
      <c r="H618" s="28"/>
      <c r="I618" s="77"/>
      <c r="J618" s="94" t="e">
        <f>#REF!-#REF!</f>
        <v>#REF!</v>
      </c>
      <c r="K618" s="317" t="e">
        <f>#REF!-#REF!</f>
        <v>#REF!</v>
      </c>
    </row>
    <row r="619" spans="1:11" ht="11.25" hidden="1" customHeight="1" x14ac:dyDescent="0.2">
      <c r="A619" s="25" t="s">
        <v>2752</v>
      </c>
      <c r="B619" s="32" t="s">
        <v>7700</v>
      </c>
      <c r="C619" s="27" t="s">
        <v>9063</v>
      </c>
      <c r="D619" s="28" t="e">
        <f>(#REF!+#REF!)-#REF!</f>
        <v>#REF!</v>
      </c>
      <c r="E619" s="358" t="e">
        <f>#REF!-#REF!</f>
        <v>#REF!</v>
      </c>
      <c r="F619" s="76"/>
      <c r="G619" s="28"/>
      <c r="H619" s="28"/>
      <c r="I619" s="77"/>
      <c r="J619" s="94" t="e">
        <f>#REF!-#REF!</f>
        <v>#REF!</v>
      </c>
      <c r="K619" s="317" t="e">
        <f>#REF!-#REF!</f>
        <v>#REF!</v>
      </c>
    </row>
    <row r="620" spans="1:11" ht="11.25" hidden="1" customHeight="1" x14ac:dyDescent="0.2">
      <c r="A620" s="25" t="s">
        <v>2296</v>
      </c>
      <c r="B620" s="32" t="s">
        <v>7701</v>
      </c>
      <c r="C620" s="27" t="s">
        <v>2019</v>
      </c>
      <c r="D620" s="28" t="e">
        <f>(#REF!+#REF!)-#REF!</f>
        <v>#REF!</v>
      </c>
      <c r="E620" s="358" t="e">
        <f>#REF!-#REF!</f>
        <v>#REF!</v>
      </c>
      <c r="F620" s="76"/>
      <c r="G620" s="28"/>
      <c r="H620" s="28"/>
      <c r="I620" s="77"/>
      <c r="J620" s="94" t="e">
        <f>#REF!-#REF!</f>
        <v>#REF!</v>
      </c>
      <c r="K620" s="317" t="e">
        <f>#REF!-#REF!</f>
        <v>#REF!</v>
      </c>
    </row>
    <row r="621" spans="1:11" ht="11.25" hidden="1" customHeight="1" x14ac:dyDescent="0.2">
      <c r="A621" s="25" t="s">
        <v>8501</v>
      </c>
      <c r="B621" s="32" t="s">
        <v>3648</v>
      </c>
      <c r="C621" s="27" t="s">
        <v>511</v>
      </c>
      <c r="D621" s="28" t="e">
        <f>(#REF!+#REF!)-#REF!</f>
        <v>#REF!</v>
      </c>
      <c r="E621" s="358" t="e">
        <f>#REF!-#REF!</f>
        <v>#REF!</v>
      </c>
      <c r="F621" s="76"/>
      <c r="G621" s="28"/>
      <c r="H621" s="28"/>
      <c r="I621" s="77"/>
      <c r="J621" s="94" t="e">
        <f>#REF!-#REF!</f>
        <v>#REF!</v>
      </c>
      <c r="K621" s="317" t="e">
        <f>#REF!-#REF!</f>
        <v>#REF!</v>
      </c>
    </row>
    <row r="622" spans="1:11" ht="11.25" hidden="1" customHeight="1" x14ac:dyDescent="0.2">
      <c r="A622" s="25" t="s">
        <v>2995</v>
      </c>
      <c r="B622" s="32" t="s">
        <v>3649</v>
      </c>
      <c r="C622" s="27" t="s">
        <v>4875</v>
      </c>
      <c r="D622" s="28" t="e">
        <f>(#REF!+#REF!)-#REF!</f>
        <v>#REF!</v>
      </c>
      <c r="E622" s="358" t="e">
        <f>#REF!-#REF!</f>
        <v>#REF!</v>
      </c>
      <c r="F622" s="76"/>
      <c r="G622" s="28"/>
      <c r="H622" s="28"/>
      <c r="I622" s="77"/>
      <c r="J622" s="94" t="e">
        <f>#REF!-#REF!</f>
        <v>#REF!</v>
      </c>
      <c r="K622" s="317" t="e">
        <f>#REF!-#REF!</f>
        <v>#REF!</v>
      </c>
    </row>
    <row r="623" spans="1:11" ht="22.5" hidden="1" customHeight="1" x14ac:dyDescent="0.2">
      <c r="A623" s="25" t="s">
        <v>3639</v>
      </c>
      <c r="B623" s="32" t="s">
        <v>3650</v>
      </c>
      <c r="C623" s="27" t="s">
        <v>591</v>
      </c>
      <c r="D623" s="28" t="e">
        <f>(#REF!+#REF!)-#REF!</f>
        <v>#REF!</v>
      </c>
      <c r="E623" s="358" t="e">
        <f>#REF!-#REF!</f>
        <v>#REF!</v>
      </c>
      <c r="F623" s="76"/>
      <c r="G623" s="28"/>
      <c r="H623" s="28"/>
      <c r="I623" s="77"/>
      <c r="J623" s="94" t="e">
        <f>#REF!-#REF!</f>
        <v>#REF!</v>
      </c>
      <c r="K623" s="317" t="e">
        <f>#REF!-#REF!</f>
        <v>#REF!</v>
      </c>
    </row>
    <row r="624" spans="1:11" ht="11.25" hidden="1" customHeight="1" x14ac:dyDescent="0.2">
      <c r="A624" s="25" t="s">
        <v>552</v>
      </c>
      <c r="B624" s="32" t="s">
        <v>3651</v>
      </c>
      <c r="C624" s="27" t="s">
        <v>592</v>
      </c>
      <c r="D624" s="28" t="e">
        <f>(#REF!+#REF!)-#REF!</f>
        <v>#REF!</v>
      </c>
      <c r="E624" s="358" t="e">
        <f>#REF!-#REF!</f>
        <v>#REF!</v>
      </c>
      <c r="F624" s="76"/>
      <c r="G624" s="28"/>
      <c r="H624" s="28"/>
      <c r="I624" s="77"/>
      <c r="J624" s="94" t="e">
        <f>#REF!-#REF!</f>
        <v>#REF!</v>
      </c>
      <c r="K624" s="317" t="e">
        <f>#REF!-#REF!</f>
        <v>#REF!</v>
      </c>
    </row>
    <row r="625" spans="1:11" ht="11.25" hidden="1" customHeight="1" x14ac:dyDescent="0.2">
      <c r="A625" s="25" t="s">
        <v>5659</v>
      </c>
      <c r="B625" s="32" t="s">
        <v>7351</v>
      </c>
      <c r="C625" s="27" t="s">
        <v>597</v>
      </c>
      <c r="D625" s="28" t="e">
        <f>(#REF!+#REF!)-#REF!</f>
        <v>#REF!</v>
      </c>
      <c r="E625" s="358" t="e">
        <f>#REF!-#REF!</f>
        <v>#REF!</v>
      </c>
      <c r="F625" s="76"/>
      <c r="G625" s="28"/>
      <c r="H625" s="28"/>
      <c r="I625" s="77"/>
      <c r="J625" s="94" t="e">
        <f>#REF!-#REF!</f>
        <v>#REF!</v>
      </c>
      <c r="K625" s="317" t="e">
        <f>#REF!-#REF!</f>
        <v>#REF!</v>
      </c>
    </row>
    <row r="626" spans="1:11" ht="11.25" hidden="1" customHeight="1" x14ac:dyDescent="0.2">
      <c r="A626" s="25" t="s">
        <v>4340</v>
      </c>
      <c r="B626" s="32" t="s">
        <v>2124</v>
      </c>
      <c r="C626" s="27" t="s">
        <v>598</v>
      </c>
      <c r="D626" s="28" t="e">
        <f>(#REF!+#REF!)-#REF!</f>
        <v>#REF!</v>
      </c>
      <c r="E626" s="358" t="e">
        <f>#REF!-#REF!</f>
        <v>#REF!</v>
      </c>
      <c r="F626" s="76"/>
      <c r="G626" s="28"/>
      <c r="H626" s="28"/>
      <c r="I626" s="77"/>
      <c r="J626" s="94" t="e">
        <f>#REF!-#REF!</f>
        <v>#REF!</v>
      </c>
      <c r="K626" s="317" t="e">
        <f>#REF!-#REF!</f>
        <v>#REF!</v>
      </c>
    </row>
    <row r="627" spans="1:11" ht="22.5" hidden="1" customHeight="1" x14ac:dyDescent="0.2">
      <c r="A627" s="25" t="s">
        <v>881</v>
      </c>
      <c r="B627" s="32" t="s">
        <v>2125</v>
      </c>
      <c r="C627" s="27" t="s">
        <v>2834</v>
      </c>
      <c r="D627" s="28" t="e">
        <f>(#REF!+#REF!)-#REF!</f>
        <v>#REF!</v>
      </c>
      <c r="E627" s="358" t="e">
        <f>#REF!-#REF!</f>
        <v>#REF!</v>
      </c>
      <c r="F627" s="76"/>
      <c r="G627" s="28"/>
      <c r="H627" s="28"/>
      <c r="I627" s="77"/>
      <c r="J627" s="94" t="e">
        <f>#REF!-#REF!</f>
        <v>#REF!</v>
      </c>
      <c r="K627" s="317" t="e">
        <f>#REF!-#REF!</f>
        <v>#REF!</v>
      </c>
    </row>
    <row r="628" spans="1:11" ht="33.75" hidden="1" customHeight="1" x14ac:dyDescent="0.2">
      <c r="A628" s="25" t="s">
        <v>8427</v>
      </c>
      <c r="B628" s="32" t="s">
        <v>8672</v>
      </c>
      <c r="C628" s="27" t="s">
        <v>1168</v>
      </c>
      <c r="D628" s="28" t="e">
        <f>(#REF!+#REF!)-#REF!</f>
        <v>#REF!</v>
      </c>
      <c r="E628" s="358" t="e">
        <f>#REF!-#REF!</f>
        <v>#REF!</v>
      </c>
      <c r="F628" s="76"/>
      <c r="G628" s="28"/>
      <c r="H628" s="28"/>
      <c r="I628" s="77"/>
      <c r="J628" s="94" t="e">
        <f>#REF!-#REF!</f>
        <v>#REF!</v>
      </c>
      <c r="K628" s="317" t="e">
        <f>#REF!-#REF!</f>
        <v>#REF!</v>
      </c>
    </row>
    <row r="629" spans="1:11" ht="11.25" hidden="1" customHeight="1" x14ac:dyDescent="0.2">
      <c r="A629" s="25" t="s">
        <v>7453</v>
      </c>
      <c r="B629" s="32" t="s">
        <v>8673</v>
      </c>
      <c r="C629" s="27" t="s">
        <v>1685</v>
      </c>
      <c r="D629" s="28" t="e">
        <f>(#REF!+#REF!)-#REF!</f>
        <v>#REF!</v>
      </c>
      <c r="E629" s="358" t="e">
        <f>#REF!-#REF!</f>
        <v>#REF!</v>
      </c>
      <c r="F629" s="76"/>
      <c r="G629" s="28"/>
      <c r="H629" s="28"/>
      <c r="I629" s="77"/>
      <c r="J629" s="94" t="e">
        <f>#REF!-#REF!</f>
        <v>#REF!</v>
      </c>
      <c r="K629" s="317" t="e">
        <f>#REF!-#REF!</f>
        <v>#REF!</v>
      </c>
    </row>
    <row r="630" spans="1:11" ht="22.5" hidden="1" customHeight="1" x14ac:dyDescent="0.2">
      <c r="A630" s="25" t="s">
        <v>8490</v>
      </c>
      <c r="B630" s="32" t="s">
        <v>8674</v>
      </c>
      <c r="C630" s="27" t="s">
        <v>8851</v>
      </c>
      <c r="D630" s="28" t="e">
        <f>(#REF!+#REF!)-#REF!</f>
        <v>#REF!</v>
      </c>
      <c r="E630" s="358" t="e">
        <f>#REF!-#REF!</f>
        <v>#REF!</v>
      </c>
      <c r="F630" s="76"/>
      <c r="G630" s="28"/>
      <c r="H630" s="28"/>
      <c r="I630" s="77"/>
      <c r="J630" s="94" t="e">
        <f>#REF!-#REF!</f>
        <v>#REF!</v>
      </c>
      <c r="K630" s="317" t="e">
        <f>#REF!-#REF!</f>
        <v>#REF!</v>
      </c>
    </row>
    <row r="631" spans="1:11" ht="22.5" hidden="1" customHeight="1" x14ac:dyDescent="0.2">
      <c r="A631" s="25" t="s">
        <v>1057</v>
      </c>
      <c r="B631" s="32" t="s">
        <v>8675</v>
      </c>
      <c r="C631" s="27" t="s">
        <v>1542</v>
      </c>
      <c r="D631" s="28" t="e">
        <f>(#REF!+#REF!)-#REF!</f>
        <v>#REF!</v>
      </c>
      <c r="E631" s="358" t="e">
        <f>#REF!-#REF!</f>
        <v>#REF!</v>
      </c>
      <c r="F631" s="76"/>
      <c r="G631" s="28"/>
      <c r="H631" s="28"/>
      <c r="I631" s="77"/>
      <c r="J631" s="94" t="e">
        <f>#REF!-#REF!</f>
        <v>#REF!</v>
      </c>
      <c r="K631" s="317" t="e">
        <f>#REF!-#REF!</f>
        <v>#REF!</v>
      </c>
    </row>
    <row r="632" spans="1:11" ht="11.25" hidden="1" customHeight="1" x14ac:dyDescent="0.2">
      <c r="A632" s="25" t="s">
        <v>1761</v>
      </c>
      <c r="B632" s="32" t="s">
        <v>8676</v>
      </c>
      <c r="C632" s="27" t="s">
        <v>6424</v>
      </c>
      <c r="D632" s="28" t="e">
        <f>(#REF!+#REF!)-#REF!</f>
        <v>#REF!</v>
      </c>
      <c r="E632" s="358" t="e">
        <f>#REF!-#REF!</f>
        <v>#REF!</v>
      </c>
      <c r="F632" s="76"/>
      <c r="G632" s="28"/>
      <c r="H632" s="28"/>
      <c r="I632" s="77"/>
      <c r="J632" s="94" t="e">
        <f>#REF!-#REF!</f>
        <v>#REF!</v>
      </c>
      <c r="K632" s="317" t="e">
        <f>#REF!-#REF!</f>
        <v>#REF!</v>
      </c>
    </row>
    <row r="633" spans="1:11" ht="11.25" hidden="1" customHeight="1" x14ac:dyDescent="0.2">
      <c r="A633" s="25" t="s">
        <v>8998</v>
      </c>
      <c r="B633" s="32" t="s">
        <v>2246</v>
      </c>
      <c r="C633" s="27" t="s">
        <v>3186</v>
      </c>
      <c r="D633" s="28" t="e">
        <f>(#REF!+#REF!)-#REF!</f>
        <v>#REF!</v>
      </c>
      <c r="E633" s="358" t="e">
        <f>#REF!-#REF!</f>
        <v>#REF!</v>
      </c>
      <c r="F633" s="76"/>
      <c r="G633" s="28"/>
      <c r="H633" s="28"/>
      <c r="I633" s="77"/>
      <c r="J633" s="94" t="e">
        <f>#REF!-#REF!</f>
        <v>#REF!</v>
      </c>
      <c r="K633" s="317" t="e">
        <f>#REF!-#REF!</f>
        <v>#REF!</v>
      </c>
    </row>
    <row r="634" spans="1:11" ht="33.75" hidden="1" customHeight="1" x14ac:dyDescent="0.2">
      <c r="A634" s="25" t="s">
        <v>1668</v>
      </c>
      <c r="B634" s="32" t="s">
        <v>2247</v>
      </c>
      <c r="C634" s="27" t="s">
        <v>3379</v>
      </c>
      <c r="D634" s="28" t="e">
        <f>(#REF!+#REF!)-#REF!</f>
        <v>#REF!</v>
      </c>
      <c r="E634" s="358" t="e">
        <f>#REF!-#REF!</f>
        <v>#REF!</v>
      </c>
      <c r="F634" s="76"/>
      <c r="G634" s="28"/>
      <c r="H634" s="28"/>
      <c r="I634" s="77"/>
      <c r="J634" s="94" t="e">
        <f>#REF!-#REF!</f>
        <v>#REF!</v>
      </c>
      <c r="K634" s="317" t="e">
        <f>#REF!-#REF!</f>
        <v>#REF!</v>
      </c>
    </row>
    <row r="635" spans="1:11" ht="11.25" hidden="1" customHeight="1" x14ac:dyDescent="0.2">
      <c r="A635" s="25" t="s">
        <v>54</v>
      </c>
      <c r="B635" s="32" t="s">
        <v>2248</v>
      </c>
      <c r="C635" s="27" t="s">
        <v>5797</v>
      </c>
      <c r="D635" s="28" t="e">
        <f>(#REF!+#REF!)-#REF!</f>
        <v>#REF!</v>
      </c>
      <c r="E635" s="358" t="e">
        <f>#REF!-#REF!</f>
        <v>#REF!</v>
      </c>
      <c r="F635" s="76"/>
      <c r="G635" s="28"/>
      <c r="H635" s="28"/>
      <c r="I635" s="77"/>
      <c r="J635" s="94" t="e">
        <f>#REF!-#REF!</f>
        <v>#REF!</v>
      </c>
      <c r="K635" s="317" t="e">
        <f>#REF!-#REF!</f>
        <v>#REF!</v>
      </c>
    </row>
    <row r="636" spans="1:11" ht="33.75" hidden="1" customHeight="1" x14ac:dyDescent="0.2">
      <c r="A636" s="25" t="s">
        <v>7064</v>
      </c>
      <c r="B636" s="32" t="s">
        <v>2249</v>
      </c>
      <c r="C636" s="27" t="s">
        <v>6800</v>
      </c>
      <c r="D636" s="28" t="e">
        <f>(#REF!+#REF!)-#REF!</f>
        <v>#REF!</v>
      </c>
      <c r="E636" s="358" t="e">
        <f>#REF!-#REF!</f>
        <v>#REF!</v>
      </c>
      <c r="F636" s="76"/>
      <c r="G636" s="28"/>
      <c r="H636" s="28"/>
      <c r="I636" s="77"/>
      <c r="J636" s="94" t="e">
        <f>#REF!-#REF!</f>
        <v>#REF!</v>
      </c>
      <c r="K636" s="317" t="e">
        <f>#REF!-#REF!</f>
        <v>#REF!</v>
      </c>
    </row>
    <row r="637" spans="1:11" ht="11.25" hidden="1" customHeight="1" x14ac:dyDescent="0.2">
      <c r="A637" s="25" t="s">
        <v>6521</v>
      </c>
      <c r="B637" s="32" t="s">
        <v>2250</v>
      </c>
      <c r="C637" s="27" t="s">
        <v>6801</v>
      </c>
      <c r="D637" s="28" t="e">
        <f>(#REF!+#REF!)-#REF!</f>
        <v>#REF!</v>
      </c>
      <c r="E637" s="358" t="e">
        <f>#REF!-#REF!</f>
        <v>#REF!</v>
      </c>
      <c r="F637" s="76"/>
      <c r="G637" s="28"/>
      <c r="H637" s="28"/>
      <c r="I637" s="77"/>
      <c r="J637" s="94" t="e">
        <f>#REF!-#REF!</f>
        <v>#REF!</v>
      </c>
      <c r="K637" s="317" t="e">
        <f>#REF!-#REF!</f>
        <v>#REF!</v>
      </c>
    </row>
    <row r="638" spans="1:11" ht="11.25" hidden="1" customHeight="1" x14ac:dyDescent="0.2">
      <c r="A638" s="25" t="s">
        <v>5920</v>
      </c>
      <c r="B638" s="32" t="s">
        <v>2251</v>
      </c>
      <c r="C638" s="27" t="s">
        <v>6802</v>
      </c>
      <c r="D638" s="28" t="e">
        <f>(#REF!+#REF!)-#REF!</f>
        <v>#REF!</v>
      </c>
      <c r="E638" s="358" t="e">
        <f>#REF!-#REF!</f>
        <v>#REF!</v>
      </c>
      <c r="F638" s="76"/>
      <c r="G638" s="28"/>
      <c r="H638" s="28"/>
      <c r="I638" s="77"/>
      <c r="J638" s="94" t="e">
        <f>#REF!-#REF!</f>
        <v>#REF!</v>
      </c>
      <c r="K638" s="317" t="e">
        <f>#REF!-#REF!</f>
        <v>#REF!</v>
      </c>
    </row>
    <row r="639" spans="1:11" ht="11.25" hidden="1" customHeight="1" x14ac:dyDescent="0.2">
      <c r="A639" s="25" t="s">
        <v>7210</v>
      </c>
      <c r="B639" s="32" t="s">
        <v>2252</v>
      </c>
      <c r="C639" s="27" t="s">
        <v>4241</v>
      </c>
      <c r="D639" s="28" t="e">
        <f>(#REF!+#REF!)-#REF!</f>
        <v>#REF!</v>
      </c>
      <c r="E639" s="358" t="e">
        <f>#REF!-#REF!</f>
        <v>#REF!</v>
      </c>
      <c r="F639" s="76"/>
      <c r="G639" s="28"/>
      <c r="H639" s="28"/>
      <c r="I639" s="77"/>
      <c r="J639" s="94" t="e">
        <f>#REF!-#REF!</f>
        <v>#REF!</v>
      </c>
      <c r="K639" s="317" t="e">
        <f>#REF!-#REF!</f>
        <v>#REF!</v>
      </c>
    </row>
    <row r="640" spans="1:11" ht="22.5" hidden="1" customHeight="1" x14ac:dyDescent="0.2">
      <c r="A640" s="25" t="s">
        <v>5050</v>
      </c>
      <c r="B640" s="32" t="s">
        <v>2253</v>
      </c>
      <c r="C640" s="27" t="s">
        <v>4041</v>
      </c>
      <c r="D640" s="28" t="e">
        <f>(#REF!+#REF!)-#REF!</f>
        <v>#REF!</v>
      </c>
      <c r="E640" s="358" t="e">
        <f>#REF!-#REF!</f>
        <v>#REF!</v>
      </c>
      <c r="F640" s="76"/>
      <c r="G640" s="28"/>
      <c r="H640" s="28"/>
      <c r="I640" s="77"/>
      <c r="J640" s="94" t="e">
        <f>#REF!-#REF!</f>
        <v>#REF!</v>
      </c>
      <c r="K640" s="317" t="e">
        <f>#REF!-#REF!</f>
        <v>#REF!</v>
      </c>
    </row>
    <row r="641" spans="1:11" ht="22.5" hidden="1" customHeight="1" x14ac:dyDescent="0.2">
      <c r="A641" s="25" t="s">
        <v>626</v>
      </c>
      <c r="B641" s="32" t="s">
        <v>2254</v>
      </c>
      <c r="C641" s="27" t="s">
        <v>7150</v>
      </c>
      <c r="D641" s="28" t="e">
        <f>(#REF!+#REF!)-#REF!</f>
        <v>#REF!</v>
      </c>
      <c r="E641" s="358" t="e">
        <f>#REF!-#REF!</f>
        <v>#REF!</v>
      </c>
      <c r="F641" s="76"/>
      <c r="G641" s="28"/>
      <c r="H641" s="28"/>
      <c r="I641" s="77"/>
      <c r="J641" s="94" t="e">
        <f>#REF!-#REF!</f>
        <v>#REF!</v>
      </c>
      <c r="K641" s="317" t="e">
        <f>#REF!-#REF!</f>
        <v>#REF!</v>
      </c>
    </row>
    <row r="642" spans="1:11" ht="11.25" hidden="1" customHeight="1" x14ac:dyDescent="0.2">
      <c r="A642" s="25" t="s">
        <v>7432</v>
      </c>
      <c r="B642" s="32" t="s">
        <v>2255</v>
      </c>
      <c r="C642" s="27" t="s">
        <v>7151</v>
      </c>
      <c r="D642" s="28" t="e">
        <f>(#REF!+#REF!)-#REF!</f>
        <v>#REF!</v>
      </c>
      <c r="E642" s="358" t="e">
        <f>#REF!-#REF!</f>
        <v>#REF!</v>
      </c>
      <c r="F642" s="76"/>
      <c r="G642" s="28"/>
      <c r="H642" s="28"/>
      <c r="I642" s="77"/>
      <c r="J642" s="94" t="e">
        <f>#REF!-#REF!</f>
        <v>#REF!</v>
      </c>
      <c r="K642" s="317" t="e">
        <f>#REF!-#REF!</f>
        <v>#REF!</v>
      </c>
    </row>
    <row r="643" spans="1:11" ht="11.25" hidden="1" customHeight="1" x14ac:dyDescent="0.2">
      <c r="A643" s="25" t="s">
        <v>3930</v>
      </c>
      <c r="B643" s="32" t="s">
        <v>9161</v>
      </c>
      <c r="C643" s="27" t="s">
        <v>4501</v>
      </c>
      <c r="D643" s="28" t="e">
        <f>(#REF!+#REF!)-#REF!</f>
        <v>#REF!</v>
      </c>
      <c r="E643" s="358" t="e">
        <f>#REF!-#REF!</f>
        <v>#REF!</v>
      </c>
      <c r="F643" s="76"/>
      <c r="G643" s="28"/>
      <c r="H643" s="28"/>
      <c r="I643" s="77"/>
      <c r="J643" s="94" t="e">
        <f>#REF!-#REF!</f>
        <v>#REF!</v>
      </c>
      <c r="K643" s="317" t="e">
        <f>#REF!-#REF!</f>
        <v>#REF!</v>
      </c>
    </row>
    <row r="644" spans="1:11" ht="22.5" hidden="1" customHeight="1" x14ac:dyDescent="0.2">
      <c r="A644" s="25" t="s">
        <v>6845</v>
      </c>
      <c r="B644" s="32" t="s">
        <v>9162</v>
      </c>
      <c r="C644" s="27" t="s">
        <v>4502</v>
      </c>
      <c r="D644" s="28" t="e">
        <f>(#REF!+#REF!)-#REF!</f>
        <v>#REF!</v>
      </c>
      <c r="E644" s="358" t="e">
        <f>#REF!-#REF!</f>
        <v>#REF!</v>
      </c>
      <c r="F644" s="76"/>
      <c r="G644" s="28"/>
      <c r="H644" s="28"/>
      <c r="I644" s="77"/>
      <c r="J644" s="94" t="e">
        <f>#REF!-#REF!</f>
        <v>#REF!</v>
      </c>
      <c r="K644" s="317" t="e">
        <f>#REF!-#REF!</f>
        <v>#REF!</v>
      </c>
    </row>
    <row r="645" spans="1:11" ht="22.5" hidden="1" customHeight="1" x14ac:dyDescent="0.2">
      <c r="A645" s="25" t="s">
        <v>6099</v>
      </c>
      <c r="B645" s="32" t="s">
        <v>3221</v>
      </c>
      <c r="C645" s="27" t="s">
        <v>8106</v>
      </c>
      <c r="D645" s="28" t="e">
        <f>(#REF!+#REF!)-#REF!</f>
        <v>#REF!</v>
      </c>
      <c r="E645" s="358" t="e">
        <f>#REF!-#REF!</f>
        <v>#REF!</v>
      </c>
      <c r="F645" s="76"/>
      <c r="G645" s="28"/>
      <c r="H645" s="28"/>
      <c r="I645" s="77"/>
      <c r="J645" s="94" t="e">
        <f>#REF!-#REF!</f>
        <v>#REF!</v>
      </c>
      <c r="K645" s="317" t="e">
        <f>#REF!-#REF!</f>
        <v>#REF!</v>
      </c>
    </row>
    <row r="646" spans="1:11" ht="11.25" hidden="1" customHeight="1" x14ac:dyDescent="0.2">
      <c r="A646" s="25" t="s">
        <v>5608</v>
      </c>
      <c r="B646" s="32" t="s">
        <v>5212</v>
      </c>
      <c r="C646" s="27" t="s">
        <v>4938</v>
      </c>
      <c r="D646" s="28" t="e">
        <f>(#REF!+#REF!)-#REF!</f>
        <v>#REF!</v>
      </c>
      <c r="E646" s="358" t="e">
        <f>#REF!-#REF!</f>
        <v>#REF!</v>
      </c>
      <c r="F646" s="76"/>
      <c r="G646" s="28"/>
      <c r="H646" s="28"/>
      <c r="I646" s="77"/>
      <c r="J646" s="94" t="e">
        <f>#REF!-#REF!</f>
        <v>#REF!</v>
      </c>
      <c r="K646" s="317" t="e">
        <f>#REF!-#REF!</f>
        <v>#REF!</v>
      </c>
    </row>
    <row r="647" spans="1:11" ht="22.5" hidden="1" customHeight="1" x14ac:dyDescent="0.2">
      <c r="A647" s="25" t="s">
        <v>5760</v>
      </c>
      <c r="B647" s="32" t="s">
        <v>6377</v>
      </c>
      <c r="C647" s="27" t="s">
        <v>7633</v>
      </c>
      <c r="D647" s="28" t="e">
        <f>(#REF!+#REF!)-#REF!</f>
        <v>#REF!</v>
      </c>
      <c r="E647" s="358" t="e">
        <f>#REF!-#REF!</f>
        <v>#REF!</v>
      </c>
      <c r="F647" s="76"/>
      <c r="G647" s="28"/>
      <c r="H647" s="28"/>
      <c r="I647" s="77"/>
      <c r="J647" s="94" t="e">
        <f>#REF!-#REF!</f>
        <v>#REF!</v>
      </c>
      <c r="K647" s="317" t="e">
        <f>#REF!-#REF!</f>
        <v>#REF!</v>
      </c>
    </row>
    <row r="648" spans="1:11" ht="11.25" hidden="1" customHeight="1" x14ac:dyDescent="0.2">
      <c r="A648" s="25" t="s">
        <v>7430</v>
      </c>
      <c r="B648" s="32" t="s">
        <v>4273</v>
      </c>
      <c r="C648" s="27" t="s">
        <v>7634</v>
      </c>
      <c r="D648" s="28" t="e">
        <f>(#REF!+#REF!)-#REF!</f>
        <v>#REF!</v>
      </c>
      <c r="E648" s="358" t="e">
        <f>#REF!-#REF!</f>
        <v>#REF!</v>
      </c>
      <c r="F648" s="76"/>
      <c r="G648" s="28"/>
      <c r="H648" s="28"/>
      <c r="I648" s="77"/>
      <c r="J648" s="94" t="e">
        <f>#REF!-#REF!</f>
        <v>#REF!</v>
      </c>
      <c r="K648" s="317" t="e">
        <f>#REF!-#REF!</f>
        <v>#REF!</v>
      </c>
    </row>
    <row r="649" spans="1:11" ht="11.25" hidden="1" customHeight="1" x14ac:dyDescent="0.2">
      <c r="A649" s="25" t="s">
        <v>7308</v>
      </c>
      <c r="B649" s="32" t="s">
        <v>355</v>
      </c>
      <c r="C649" s="27" t="s">
        <v>7635</v>
      </c>
      <c r="D649" s="28" t="e">
        <f>(#REF!+#REF!)-#REF!</f>
        <v>#REF!</v>
      </c>
      <c r="E649" s="358" t="e">
        <f>#REF!-#REF!</f>
        <v>#REF!</v>
      </c>
      <c r="F649" s="76"/>
      <c r="G649" s="28"/>
      <c r="H649" s="28"/>
      <c r="I649" s="77"/>
      <c r="J649" s="94" t="e">
        <f>#REF!-#REF!</f>
        <v>#REF!</v>
      </c>
      <c r="K649" s="317" t="e">
        <f>#REF!-#REF!</f>
        <v>#REF!</v>
      </c>
    </row>
    <row r="650" spans="1:11" ht="11.25" hidden="1" customHeight="1" x14ac:dyDescent="0.2">
      <c r="A650" s="25" t="s">
        <v>951</v>
      </c>
      <c r="B650" s="32" t="s">
        <v>356</v>
      </c>
      <c r="C650" s="27" t="s">
        <v>3411</v>
      </c>
      <c r="D650" s="28" t="e">
        <f>(#REF!+#REF!)-#REF!</f>
        <v>#REF!</v>
      </c>
      <c r="E650" s="358" t="e">
        <f>#REF!-#REF!</f>
        <v>#REF!</v>
      </c>
      <c r="F650" s="76"/>
      <c r="G650" s="28"/>
      <c r="H650" s="28"/>
      <c r="I650" s="77"/>
      <c r="J650" s="94" t="e">
        <f>#REF!-#REF!</f>
        <v>#REF!</v>
      </c>
      <c r="K650" s="317" t="e">
        <f>#REF!-#REF!</f>
        <v>#REF!</v>
      </c>
    </row>
    <row r="651" spans="1:11" ht="11.25" hidden="1" customHeight="1" x14ac:dyDescent="0.2">
      <c r="A651" s="25" t="s">
        <v>1990</v>
      </c>
      <c r="B651" s="32" t="s">
        <v>5923</v>
      </c>
      <c r="C651" s="27" t="s">
        <v>4647</v>
      </c>
      <c r="D651" s="28" t="e">
        <f>(#REF!+#REF!)-#REF!</f>
        <v>#REF!</v>
      </c>
      <c r="E651" s="358" t="e">
        <f>#REF!-#REF!</f>
        <v>#REF!</v>
      </c>
      <c r="F651" s="76"/>
      <c r="G651" s="28"/>
      <c r="H651" s="28"/>
      <c r="I651" s="77"/>
      <c r="J651" s="94" t="e">
        <f>#REF!-#REF!</f>
        <v>#REF!</v>
      </c>
      <c r="K651" s="317" t="e">
        <f>#REF!-#REF!</f>
        <v>#REF!</v>
      </c>
    </row>
    <row r="652" spans="1:11" ht="11.25" hidden="1" customHeight="1" x14ac:dyDescent="0.2">
      <c r="A652" s="25" t="s">
        <v>7631</v>
      </c>
      <c r="B652" s="32" t="s">
        <v>5924</v>
      </c>
      <c r="C652" s="27" t="s">
        <v>2402</v>
      </c>
      <c r="D652" s="28" t="e">
        <f>(#REF!+#REF!)-#REF!</f>
        <v>#REF!</v>
      </c>
      <c r="E652" s="358" t="e">
        <f>#REF!-#REF!</f>
        <v>#REF!</v>
      </c>
      <c r="F652" s="76"/>
      <c r="G652" s="28"/>
      <c r="H652" s="28"/>
      <c r="I652" s="77"/>
      <c r="J652" s="94" t="e">
        <f>#REF!-#REF!</f>
        <v>#REF!</v>
      </c>
      <c r="K652" s="317" t="e">
        <f>#REF!-#REF!</f>
        <v>#REF!</v>
      </c>
    </row>
    <row r="653" spans="1:11" ht="11.25" hidden="1" customHeight="1" x14ac:dyDescent="0.2">
      <c r="A653" s="25" t="s">
        <v>550</v>
      </c>
      <c r="B653" s="32" t="s">
        <v>5925</v>
      </c>
      <c r="C653" s="27" t="s">
        <v>1234</v>
      </c>
      <c r="D653" s="28" t="e">
        <f>(#REF!+#REF!)-#REF!</f>
        <v>#REF!</v>
      </c>
      <c r="E653" s="358" t="e">
        <f>#REF!-#REF!</f>
        <v>#REF!</v>
      </c>
      <c r="F653" s="76"/>
      <c r="G653" s="28"/>
      <c r="H653" s="28"/>
      <c r="I653" s="77"/>
      <c r="J653" s="94" t="e">
        <f>#REF!-#REF!</f>
        <v>#REF!</v>
      </c>
      <c r="K653" s="317" t="e">
        <f>#REF!-#REF!</f>
        <v>#REF!</v>
      </c>
    </row>
    <row r="654" spans="1:11" ht="11.25" hidden="1" customHeight="1" x14ac:dyDescent="0.2">
      <c r="A654" s="25" t="s">
        <v>2752</v>
      </c>
      <c r="B654" s="32" t="s">
        <v>1595</v>
      </c>
      <c r="C654" s="27" t="s">
        <v>1235</v>
      </c>
      <c r="D654" s="28" t="e">
        <f>(#REF!+#REF!)-#REF!</f>
        <v>#REF!</v>
      </c>
      <c r="E654" s="358" t="e">
        <f>#REF!-#REF!</f>
        <v>#REF!</v>
      </c>
      <c r="F654" s="76"/>
      <c r="G654" s="28"/>
      <c r="H654" s="28"/>
      <c r="I654" s="77"/>
      <c r="J654" s="94" t="e">
        <f>#REF!-#REF!</f>
        <v>#REF!</v>
      </c>
      <c r="K654" s="317" t="e">
        <f>#REF!-#REF!</f>
        <v>#REF!</v>
      </c>
    </row>
    <row r="655" spans="1:11" ht="11.25" hidden="1" customHeight="1" x14ac:dyDescent="0.2">
      <c r="A655" s="25" t="s">
        <v>2296</v>
      </c>
      <c r="B655" s="32" t="s">
        <v>1596</v>
      </c>
      <c r="C655" s="27" t="s">
        <v>2797</v>
      </c>
      <c r="D655" s="28" t="e">
        <f>(#REF!+#REF!)-#REF!</f>
        <v>#REF!</v>
      </c>
      <c r="E655" s="358" t="e">
        <f>#REF!-#REF!</f>
        <v>#REF!</v>
      </c>
      <c r="F655" s="76"/>
      <c r="G655" s="28"/>
      <c r="H655" s="28"/>
      <c r="I655" s="77"/>
      <c r="J655" s="94" t="e">
        <f>#REF!-#REF!</f>
        <v>#REF!</v>
      </c>
      <c r="K655" s="317" t="e">
        <f>#REF!-#REF!</f>
        <v>#REF!</v>
      </c>
    </row>
    <row r="656" spans="1:11" ht="11.25" hidden="1" customHeight="1" x14ac:dyDescent="0.2">
      <c r="A656" s="25" t="s">
        <v>8501</v>
      </c>
      <c r="B656" s="32" t="s">
        <v>1597</v>
      </c>
      <c r="C656" s="27" t="s">
        <v>2798</v>
      </c>
      <c r="D656" s="28" t="e">
        <f>(#REF!+#REF!)-#REF!</f>
        <v>#REF!</v>
      </c>
      <c r="E656" s="358" t="e">
        <f>#REF!-#REF!</f>
        <v>#REF!</v>
      </c>
      <c r="F656" s="76"/>
      <c r="G656" s="28"/>
      <c r="H656" s="28"/>
      <c r="I656" s="77"/>
      <c r="J656" s="94" t="e">
        <f>#REF!-#REF!</f>
        <v>#REF!</v>
      </c>
      <c r="K656" s="317" t="e">
        <f>#REF!-#REF!</f>
        <v>#REF!</v>
      </c>
    </row>
    <row r="657" spans="1:11" ht="11.25" hidden="1" customHeight="1" x14ac:dyDescent="0.2">
      <c r="A657" s="25" t="s">
        <v>2995</v>
      </c>
      <c r="B657" s="32" t="s">
        <v>7925</v>
      </c>
      <c r="C657" s="27" t="s">
        <v>7362</v>
      </c>
      <c r="D657" s="28" t="e">
        <f>(#REF!+#REF!)-#REF!</f>
        <v>#REF!</v>
      </c>
      <c r="E657" s="358" t="e">
        <f>#REF!-#REF!</f>
        <v>#REF!</v>
      </c>
      <c r="F657" s="76"/>
      <c r="G657" s="28"/>
      <c r="H657" s="28"/>
      <c r="I657" s="77"/>
      <c r="J657" s="94" t="e">
        <f>#REF!-#REF!</f>
        <v>#REF!</v>
      </c>
      <c r="K657" s="317" t="e">
        <f>#REF!-#REF!</f>
        <v>#REF!</v>
      </c>
    </row>
    <row r="658" spans="1:11" ht="22.5" hidden="1" customHeight="1" x14ac:dyDescent="0.2">
      <c r="A658" s="25" t="s">
        <v>3639</v>
      </c>
      <c r="B658" s="32" t="s">
        <v>7926</v>
      </c>
      <c r="C658" s="27" t="s">
        <v>3869</v>
      </c>
      <c r="D658" s="28" t="e">
        <f>(#REF!+#REF!)-#REF!</f>
        <v>#REF!</v>
      </c>
      <c r="E658" s="358" t="e">
        <f>#REF!-#REF!</f>
        <v>#REF!</v>
      </c>
      <c r="F658" s="76"/>
      <c r="G658" s="28"/>
      <c r="H658" s="28"/>
      <c r="I658" s="77"/>
      <c r="J658" s="94" t="e">
        <f>#REF!-#REF!</f>
        <v>#REF!</v>
      </c>
      <c r="K658" s="317" t="e">
        <f>#REF!-#REF!</f>
        <v>#REF!</v>
      </c>
    </row>
    <row r="659" spans="1:11" ht="11.25" hidden="1" customHeight="1" x14ac:dyDescent="0.2">
      <c r="A659" s="25" t="s">
        <v>552</v>
      </c>
      <c r="B659" s="32" t="s">
        <v>7927</v>
      </c>
      <c r="C659" s="27" t="s">
        <v>5677</v>
      </c>
      <c r="D659" s="28" t="e">
        <f>(#REF!+#REF!)-#REF!</f>
        <v>#REF!</v>
      </c>
      <c r="E659" s="358" t="e">
        <f>#REF!-#REF!</f>
        <v>#REF!</v>
      </c>
      <c r="F659" s="76"/>
      <c r="G659" s="28"/>
      <c r="H659" s="28"/>
      <c r="I659" s="77"/>
      <c r="J659" s="94" t="e">
        <f>#REF!-#REF!</f>
        <v>#REF!</v>
      </c>
      <c r="K659" s="317" t="e">
        <f>#REF!-#REF!</f>
        <v>#REF!</v>
      </c>
    </row>
    <row r="660" spans="1:11" ht="11.25" hidden="1" customHeight="1" x14ac:dyDescent="0.2">
      <c r="A660" s="25" t="s">
        <v>5659</v>
      </c>
      <c r="B660" s="32" t="s">
        <v>7928</v>
      </c>
      <c r="C660" s="27" t="s">
        <v>3603</v>
      </c>
      <c r="D660" s="28" t="e">
        <f>(#REF!+#REF!)-#REF!</f>
        <v>#REF!</v>
      </c>
      <c r="E660" s="358" t="e">
        <f>#REF!-#REF!</f>
        <v>#REF!</v>
      </c>
      <c r="F660" s="76"/>
      <c r="G660" s="28"/>
      <c r="H660" s="28"/>
      <c r="I660" s="77"/>
      <c r="J660" s="94" t="e">
        <f>#REF!-#REF!</f>
        <v>#REF!</v>
      </c>
      <c r="K660" s="317" t="e">
        <f>#REF!-#REF!</f>
        <v>#REF!</v>
      </c>
    </row>
    <row r="661" spans="1:11" ht="11.25" hidden="1" customHeight="1" x14ac:dyDescent="0.2">
      <c r="A661" s="25" t="s">
        <v>4340</v>
      </c>
      <c r="B661" s="32" t="s">
        <v>7929</v>
      </c>
      <c r="C661" s="27" t="s">
        <v>4084</v>
      </c>
      <c r="D661" s="28" t="e">
        <f>(#REF!+#REF!)-#REF!</f>
        <v>#REF!</v>
      </c>
      <c r="E661" s="358" t="e">
        <f>#REF!-#REF!</f>
        <v>#REF!</v>
      </c>
      <c r="F661" s="76"/>
      <c r="G661" s="28"/>
      <c r="H661" s="28"/>
      <c r="I661" s="77"/>
      <c r="J661" s="94" t="e">
        <f>#REF!-#REF!</f>
        <v>#REF!</v>
      </c>
      <c r="K661" s="317" t="e">
        <f>#REF!-#REF!</f>
        <v>#REF!</v>
      </c>
    </row>
    <row r="662" spans="1:11" ht="22.5" hidden="1" customHeight="1" x14ac:dyDescent="0.2">
      <c r="A662" s="25" t="s">
        <v>881</v>
      </c>
      <c r="B662" s="32" t="s">
        <v>7930</v>
      </c>
      <c r="C662" s="27" t="s">
        <v>4085</v>
      </c>
      <c r="D662" s="28" t="e">
        <f>(#REF!+#REF!)-#REF!</f>
        <v>#REF!</v>
      </c>
      <c r="E662" s="358" t="e">
        <f>#REF!-#REF!</f>
        <v>#REF!</v>
      </c>
      <c r="F662" s="76"/>
      <c r="G662" s="28"/>
      <c r="H662" s="28"/>
      <c r="I662" s="77"/>
      <c r="J662" s="94" t="e">
        <f>#REF!-#REF!</f>
        <v>#REF!</v>
      </c>
      <c r="K662" s="317" t="e">
        <f>#REF!-#REF!</f>
        <v>#REF!</v>
      </c>
    </row>
    <row r="663" spans="1:11" ht="33.75" hidden="1" customHeight="1" x14ac:dyDescent="0.2">
      <c r="A663" s="25" t="s">
        <v>8427</v>
      </c>
      <c r="B663" s="32" t="s">
        <v>7931</v>
      </c>
      <c r="C663" s="27" t="s">
        <v>4086</v>
      </c>
      <c r="D663" s="28" t="e">
        <f>(#REF!+#REF!)-#REF!</f>
        <v>#REF!</v>
      </c>
      <c r="E663" s="358" t="e">
        <f>#REF!-#REF!</f>
        <v>#REF!</v>
      </c>
      <c r="F663" s="76"/>
      <c r="G663" s="28"/>
      <c r="H663" s="28"/>
      <c r="I663" s="77"/>
      <c r="J663" s="94" t="e">
        <f>#REF!-#REF!</f>
        <v>#REF!</v>
      </c>
      <c r="K663" s="317" t="e">
        <f>#REF!-#REF!</f>
        <v>#REF!</v>
      </c>
    </row>
    <row r="664" spans="1:11" ht="11.25" hidden="1" customHeight="1" x14ac:dyDescent="0.2">
      <c r="A664" s="25" t="s">
        <v>7453</v>
      </c>
      <c r="B664" s="32" t="s">
        <v>7932</v>
      </c>
      <c r="C664" s="27" t="s">
        <v>256</v>
      </c>
      <c r="D664" s="28" t="e">
        <f>(#REF!+#REF!)-#REF!</f>
        <v>#REF!</v>
      </c>
      <c r="E664" s="358" t="e">
        <f>#REF!-#REF!</f>
        <v>#REF!</v>
      </c>
      <c r="F664" s="76"/>
      <c r="G664" s="28"/>
      <c r="H664" s="28"/>
      <c r="I664" s="77"/>
      <c r="J664" s="94" t="e">
        <f>#REF!-#REF!</f>
        <v>#REF!</v>
      </c>
      <c r="K664" s="317" t="e">
        <f>#REF!-#REF!</f>
        <v>#REF!</v>
      </c>
    </row>
    <row r="665" spans="1:11" ht="22.5" hidden="1" customHeight="1" x14ac:dyDescent="0.2">
      <c r="A665" s="25" t="s">
        <v>8490</v>
      </c>
      <c r="B665" s="32" t="s">
        <v>3816</v>
      </c>
      <c r="C665" s="27" t="s">
        <v>1444</v>
      </c>
      <c r="D665" s="28" t="e">
        <f>(#REF!+#REF!)-#REF!</f>
        <v>#REF!</v>
      </c>
      <c r="E665" s="358" t="e">
        <f>#REF!-#REF!</f>
        <v>#REF!</v>
      </c>
      <c r="F665" s="76"/>
      <c r="G665" s="28"/>
      <c r="H665" s="28"/>
      <c r="I665" s="77"/>
      <c r="J665" s="94" t="e">
        <f>#REF!-#REF!</f>
        <v>#REF!</v>
      </c>
      <c r="K665" s="317" t="e">
        <f>#REF!-#REF!</f>
        <v>#REF!</v>
      </c>
    </row>
    <row r="666" spans="1:11" ht="22.5" hidden="1" customHeight="1" x14ac:dyDescent="0.2">
      <c r="A666" s="25" t="s">
        <v>1057</v>
      </c>
      <c r="B666" s="32" t="s">
        <v>5192</v>
      </c>
      <c r="C666" s="27" t="s">
        <v>273</v>
      </c>
      <c r="D666" s="28" t="e">
        <f>(#REF!+#REF!)-#REF!</f>
        <v>#REF!</v>
      </c>
      <c r="E666" s="358" t="e">
        <f>#REF!-#REF!</f>
        <v>#REF!</v>
      </c>
      <c r="F666" s="76"/>
      <c r="G666" s="28"/>
      <c r="H666" s="28"/>
      <c r="I666" s="77"/>
      <c r="J666" s="94" t="e">
        <f>#REF!-#REF!</f>
        <v>#REF!</v>
      </c>
      <c r="K666" s="317" t="e">
        <f>#REF!-#REF!</f>
        <v>#REF!</v>
      </c>
    </row>
    <row r="667" spans="1:11" ht="11.25" hidden="1" customHeight="1" x14ac:dyDescent="0.2">
      <c r="A667" s="25" t="s">
        <v>1761</v>
      </c>
      <c r="B667" s="32" t="s">
        <v>6843</v>
      </c>
      <c r="C667" s="27" t="s">
        <v>5188</v>
      </c>
      <c r="D667" s="28" t="e">
        <f>(#REF!+#REF!)-#REF!</f>
        <v>#REF!</v>
      </c>
      <c r="E667" s="358" t="e">
        <f>#REF!-#REF!</f>
        <v>#REF!</v>
      </c>
      <c r="F667" s="76"/>
      <c r="G667" s="28"/>
      <c r="H667" s="28"/>
      <c r="I667" s="77"/>
      <c r="J667" s="94" t="e">
        <f>#REF!-#REF!</f>
        <v>#REF!</v>
      </c>
      <c r="K667" s="317" t="e">
        <f>#REF!-#REF!</f>
        <v>#REF!</v>
      </c>
    </row>
    <row r="668" spans="1:11" ht="11.25" hidden="1" customHeight="1" x14ac:dyDescent="0.2">
      <c r="A668" s="25" t="s">
        <v>8998</v>
      </c>
      <c r="B668" s="32" t="s">
        <v>3345</v>
      </c>
      <c r="C668" s="27" t="s">
        <v>5189</v>
      </c>
      <c r="D668" s="28" t="e">
        <f>(#REF!+#REF!)-#REF!</f>
        <v>#REF!</v>
      </c>
      <c r="E668" s="358" t="e">
        <f>#REF!-#REF!</f>
        <v>#REF!</v>
      </c>
      <c r="F668" s="76"/>
      <c r="G668" s="28"/>
      <c r="H668" s="28"/>
      <c r="I668" s="77"/>
      <c r="J668" s="94" t="e">
        <f>#REF!-#REF!</f>
        <v>#REF!</v>
      </c>
      <c r="K668" s="317" t="e">
        <f>#REF!-#REF!</f>
        <v>#REF!</v>
      </c>
    </row>
    <row r="669" spans="1:11" ht="33.75" hidden="1" customHeight="1" x14ac:dyDescent="0.2">
      <c r="A669" s="25" t="s">
        <v>1668</v>
      </c>
      <c r="B669" s="32" t="s">
        <v>6681</v>
      </c>
      <c r="C669" s="27" t="s">
        <v>2790</v>
      </c>
      <c r="D669" s="28" t="e">
        <f>(#REF!+#REF!)-#REF!</f>
        <v>#REF!</v>
      </c>
      <c r="E669" s="358" t="e">
        <f>#REF!-#REF!</f>
        <v>#REF!</v>
      </c>
      <c r="F669" s="76"/>
      <c r="G669" s="28"/>
      <c r="H669" s="28"/>
      <c r="I669" s="77"/>
      <c r="J669" s="94" t="e">
        <f>#REF!-#REF!</f>
        <v>#REF!</v>
      </c>
      <c r="K669" s="317" t="e">
        <f>#REF!-#REF!</f>
        <v>#REF!</v>
      </c>
    </row>
    <row r="670" spans="1:11" ht="11.25" hidden="1" customHeight="1" x14ac:dyDescent="0.2">
      <c r="A670" s="25" t="s">
        <v>54</v>
      </c>
      <c r="B670" s="32" t="s">
        <v>6682</v>
      </c>
      <c r="C670" s="27" t="s">
        <v>3817</v>
      </c>
      <c r="D670" s="28" t="e">
        <f>(#REF!+#REF!)-#REF!</f>
        <v>#REF!</v>
      </c>
      <c r="E670" s="358" t="e">
        <f>#REF!-#REF!</f>
        <v>#REF!</v>
      </c>
      <c r="F670" s="76"/>
      <c r="G670" s="28"/>
      <c r="H670" s="28"/>
      <c r="I670" s="77"/>
      <c r="J670" s="94" t="e">
        <f>#REF!-#REF!</f>
        <v>#REF!</v>
      </c>
      <c r="K670" s="317" t="e">
        <f>#REF!-#REF!</f>
        <v>#REF!</v>
      </c>
    </row>
    <row r="671" spans="1:11" ht="33.75" hidden="1" customHeight="1" x14ac:dyDescent="0.2">
      <c r="A671" s="25" t="s">
        <v>7064</v>
      </c>
      <c r="B671" s="32" t="s">
        <v>6683</v>
      </c>
      <c r="C671" s="27" t="s">
        <v>7459</v>
      </c>
      <c r="D671" s="28" t="e">
        <f>(#REF!+#REF!)-#REF!</f>
        <v>#REF!</v>
      </c>
      <c r="E671" s="358" t="e">
        <f>#REF!-#REF!</f>
        <v>#REF!</v>
      </c>
      <c r="F671" s="76"/>
      <c r="G671" s="28"/>
      <c r="H671" s="28"/>
      <c r="I671" s="77"/>
      <c r="J671" s="94" t="e">
        <f>#REF!-#REF!</f>
        <v>#REF!</v>
      </c>
      <c r="K671" s="317" t="e">
        <f>#REF!-#REF!</f>
        <v>#REF!</v>
      </c>
    </row>
    <row r="672" spans="1:11" ht="11.25" hidden="1" customHeight="1" x14ac:dyDescent="0.2">
      <c r="A672" s="25" t="s">
        <v>6521</v>
      </c>
      <c r="B672" s="32" t="s">
        <v>6684</v>
      </c>
      <c r="C672" s="27" t="s">
        <v>1114</v>
      </c>
      <c r="D672" s="28" t="e">
        <f>(#REF!+#REF!)-#REF!</f>
        <v>#REF!</v>
      </c>
      <c r="E672" s="358" t="e">
        <f>#REF!-#REF!</f>
        <v>#REF!</v>
      </c>
      <c r="F672" s="76"/>
      <c r="G672" s="28"/>
      <c r="H672" s="28"/>
      <c r="I672" s="77"/>
      <c r="J672" s="94" t="e">
        <f>#REF!-#REF!</f>
        <v>#REF!</v>
      </c>
      <c r="K672" s="317" t="e">
        <f>#REF!-#REF!</f>
        <v>#REF!</v>
      </c>
    </row>
    <row r="673" spans="1:11" ht="11.25" hidden="1" customHeight="1" x14ac:dyDescent="0.2">
      <c r="A673" s="25" t="s">
        <v>5920</v>
      </c>
      <c r="B673" s="32" t="s">
        <v>6685</v>
      </c>
      <c r="C673" s="27" t="s">
        <v>184</v>
      </c>
      <c r="D673" s="28" t="e">
        <f>(#REF!+#REF!)-#REF!</f>
        <v>#REF!</v>
      </c>
      <c r="E673" s="358" t="e">
        <f>#REF!-#REF!</f>
        <v>#REF!</v>
      </c>
      <c r="F673" s="76"/>
      <c r="G673" s="28"/>
      <c r="H673" s="28"/>
      <c r="I673" s="77"/>
      <c r="J673" s="94" t="e">
        <f>#REF!-#REF!</f>
        <v>#REF!</v>
      </c>
      <c r="K673" s="317" t="e">
        <f>#REF!-#REF!</f>
        <v>#REF!</v>
      </c>
    </row>
    <row r="674" spans="1:11" ht="11.25" hidden="1" customHeight="1" x14ac:dyDescent="0.2">
      <c r="A674" s="25" t="s">
        <v>7210</v>
      </c>
      <c r="B674" s="32" t="s">
        <v>6686</v>
      </c>
      <c r="C674" s="27" t="s">
        <v>1382</v>
      </c>
      <c r="D674" s="28" t="e">
        <f>(#REF!+#REF!)-#REF!</f>
        <v>#REF!</v>
      </c>
      <c r="E674" s="358" t="e">
        <f>#REF!-#REF!</f>
        <v>#REF!</v>
      </c>
      <c r="F674" s="76"/>
      <c r="G674" s="28"/>
      <c r="H674" s="28"/>
      <c r="I674" s="77"/>
      <c r="J674" s="94" t="e">
        <f>#REF!-#REF!</f>
        <v>#REF!</v>
      </c>
      <c r="K674" s="317" t="e">
        <f>#REF!-#REF!</f>
        <v>#REF!</v>
      </c>
    </row>
    <row r="675" spans="1:11" ht="22.5" hidden="1" customHeight="1" x14ac:dyDescent="0.2">
      <c r="A675" s="25" t="s">
        <v>5050</v>
      </c>
      <c r="B675" s="32" t="s">
        <v>6687</v>
      </c>
      <c r="C675" s="27" t="s">
        <v>2951</v>
      </c>
      <c r="D675" s="28" t="e">
        <f>(#REF!+#REF!)-#REF!</f>
        <v>#REF!</v>
      </c>
      <c r="E675" s="358" t="e">
        <f>#REF!-#REF!</f>
        <v>#REF!</v>
      </c>
      <c r="F675" s="76"/>
      <c r="G675" s="28"/>
      <c r="H675" s="28"/>
      <c r="I675" s="77"/>
      <c r="J675" s="94" t="e">
        <f>#REF!-#REF!</f>
        <v>#REF!</v>
      </c>
      <c r="K675" s="317" t="e">
        <f>#REF!-#REF!</f>
        <v>#REF!</v>
      </c>
    </row>
    <row r="676" spans="1:11" ht="22.5" hidden="1" customHeight="1" x14ac:dyDescent="0.2">
      <c r="A676" s="25" t="s">
        <v>626</v>
      </c>
      <c r="B676" s="32" t="s">
        <v>6688</v>
      </c>
      <c r="C676" s="27" t="s">
        <v>2952</v>
      </c>
      <c r="D676" s="28" t="e">
        <f>(#REF!+#REF!)-#REF!</f>
        <v>#REF!</v>
      </c>
      <c r="E676" s="358" t="e">
        <f>#REF!-#REF!</f>
        <v>#REF!</v>
      </c>
      <c r="F676" s="76"/>
      <c r="G676" s="28"/>
      <c r="H676" s="28"/>
      <c r="I676" s="77"/>
      <c r="J676" s="94" t="e">
        <f>#REF!-#REF!</f>
        <v>#REF!</v>
      </c>
      <c r="K676" s="317" t="e">
        <f>#REF!-#REF!</f>
        <v>#REF!</v>
      </c>
    </row>
    <row r="677" spans="1:11" ht="11.25" hidden="1" customHeight="1" x14ac:dyDescent="0.2">
      <c r="A677" s="25" t="s">
        <v>7432</v>
      </c>
      <c r="B677" s="32" t="s">
        <v>6689</v>
      </c>
      <c r="C677" s="27" t="s">
        <v>7513</v>
      </c>
      <c r="D677" s="28" t="e">
        <f>(#REF!+#REF!)-#REF!</f>
        <v>#REF!</v>
      </c>
      <c r="E677" s="358" t="e">
        <f>#REF!-#REF!</f>
        <v>#REF!</v>
      </c>
      <c r="F677" s="76"/>
      <c r="G677" s="28"/>
      <c r="H677" s="28"/>
      <c r="I677" s="77"/>
      <c r="J677" s="94" t="e">
        <f>#REF!-#REF!</f>
        <v>#REF!</v>
      </c>
      <c r="K677" s="317" t="e">
        <f>#REF!-#REF!</f>
        <v>#REF!</v>
      </c>
    </row>
    <row r="678" spans="1:11" ht="11.25" hidden="1" customHeight="1" x14ac:dyDescent="0.2">
      <c r="A678" s="25" t="s">
        <v>3930</v>
      </c>
      <c r="B678" s="32" t="s">
        <v>8508</v>
      </c>
      <c r="C678" s="27" t="s">
        <v>4518</v>
      </c>
      <c r="D678" s="28" t="e">
        <f>(#REF!+#REF!)-#REF!</f>
        <v>#REF!</v>
      </c>
      <c r="E678" s="358" t="e">
        <f>#REF!-#REF!</f>
        <v>#REF!</v>
      </c>
      <c r="F678" s="76"/>
      <c r="G678" s="28"/>
      <c r="H678" s="28"/>
      <c r="I678" s="77"/>
      <c r="J678" s="94" t="e">
        <f>#REF!-#REF!</f>
        <v>#REF!</v>
      </c>
      <c r="K678" s="317" t="e">
        <f>#REF!-#REF!</f>
        <v>#REF!</v>
      </c>
    </row>
    <row r="679" spans="1:11" ht="22.5" hidden="1" customHeight="1" x14ac:dyDescent="0.2">
      <c r="A679" s="25" t="s">
        <v>6845</v>
      </c>
      <c r="B679" s="32" t="s">
        <v>8509</v>
      </c>
      <c r="C679" s="27" t="s">
        <v>6918</v>
      </c>
      <c r="D679" s="28" t="e">
        <f>(#REF!+#REF!)-#REF!</f>
        <v>#REF!</v>
      </c>
      <c r="E679" s="358" t="e">
        <f>#REF!-#REF!</f>
        <v>#REF!</v>
      </c>
      <c r="F679" s="76"/>
      <c r="G679" s="28"/>
      <c r="H679" s="28"/>
      <c r="I679" s="77"/>
      <c r="J679" s="94" t="e">
        <f>#REF!-#REF!</f>
        <v>#REF!</v>
      </c>
      <c r="K679" s="317" t="e">
        <f>#REF!-#REF!</f>
        <v>#REF!</v>
      </c>
    </row>
    <row r="680" spans="1:11" ht="23.25" customHeight="1" x14ac:dyDescent="0.2">
      <c r="A680" s="31" t="s">
        <v>3789</v>
      </c>
      <c r="B680" s="32" t="s">
        <v>1074</v>
      </c>
      <c r="C680" s="33" t="s">
        <v>1107</v>
      </c>
      <c r="D680" s="24" t="e">
        <f>(#REF!+#REF!)-#REF!</f>
        <v>#REF!</v>
      </c>
      <c r="E680" s="358" t="e">
        <f>#REF!-#REF!</f>
        <v>#REF!</v>
      </c>
      <c r="F680" s="74">
        <f>F681+F713</f>
        <v>0</v>
      </c>
      <c r="G680" s="24">
        <f>G681+G713</f>
        <v>163000</v>
      </c>
      <c r="H680" s="24">
        <f>H681+H713</f>
        <v>0</v>
      </c>
      <c r="I680" s="75">
        <f>I681+I713</f>
        <v>40700</v>
      </c>
      <c r="J680" s="94" t="e">
        <f>#REF!-#REF!</f>
        <v>#REF!</v>
      </c>
      <c r="K680" s="317" t="e">
        <f>#REF!-#REF!</f>
        <v>#REF!</v>
      </c>
    </row>
    <row r="681" spans="1:11" x14ac:dyDescent="0.2">
      <c r="A681" s="25" t="s">
        <v>5608</v>
      </c>
      <c r="B681" s="32" t="s">
        <v>2540</v>
      </c>
      <c r="C681" s="27" t="s">
        <v>3974</v>
      </c>
      <c r="D681" s="28" t="e">
        <f>(#REF!+#REF!)-#REF!</f>
        <v>#REF!</v>
      </c>
      <c r="E681" s="358" t="e">
        <f>#REF!-#REF!</f>
        <v>#REF!</v>
      </c>
      <c r="F681" s="76">
        <f>F682+F688+F697+F700+F703+F707+F712</f>
        <v>0</v>
      </c>
      <c r="G681" s="28">
        <f>G682+G688+G697+G700+G703+G707+G712</f>
        <v>152000</v>
      </c>
      <c r="H681" s="28">
        <f>H682+H688+H697+H700+H703+H707+H712</f>
        <v>0</v>
      </c>
      <c r="I681" s="77">
        <f>I682+I688+I697+I700+I703+I707+I712</f>
        <v>36000</v>
      </c>
      <c r="J681" s="94" t="e">
        <f>#REF!-#REF!</f>
        <v>#REF!</v>
      </c>
      <c r="K681" s="317" t="e">
        <f>#REF!-#REF!</f>
        <v>#REF!</v>
      </c>
    </row>
    <row r="682" spans="1:11" ht="33.75" x14ac:dyDescent="0.2">
      <c r="A682" s="25" t="s">
        <v>5760</v>
      </c>
      <c r="B682" s="32" t="s">
        <v>2541</v>
      </c>
      <c r="C682" s="27" t="s">
        <v>6336</v>
      </c>
      <c r="D682" s="28" t="e">
        <f>(#REF!+#REF!)-#REF!</f>
        <v>#REF!</v>
      </c>
      <c r="E682" s="358" t="e">
        <f>#REF!-#REF!</f>
        <v>#REF!</v>
      </c>
      <c r="F682" s="76">
        <f>SUM(F683:F685)</f>
        <v>0</v>
      </c>
      <c r="G682" s="28">
        <f>SUM(G683:G687)</f>
        <v>150000</v>
      </c>
      <c r="H682" s="28">
        <f>SUM(H683:H687)</f>
        <v>0</v>
      </c>
      <c r="I682" s="28">
        <f>SUM(I683:I687)</f>
        <v>36000</v>
      </c>
      <c r="J682" s="94" t="e">
        <f>#REF!-#REF!</f>
        <v>#REF!</v>
      </c>
      <c r="K682" s="317" t="e">
        <f>#REF!-#REF!</f>
        <v>#REF!</v>
      </c>
    </row>
    <row r="683" spans="1:11" x14ac:dyDescent="0.2">
      <c r="A683" s="25" t="s">
        <v>7430</v>
      </c>
      <c r="B683" s="32" t="s">
        <v>6645</v>
      </c>
      <c r="C683" s="27" t="s">
        <v>8737</v>
      </c>
      <c r="D683" s="28" t="e">
        <f>(#REF!+#REF!)-#REF!</f>
        <v>#REF!</v>
      </c>
      <c r="E683" s="358" t="e">
        <f>#REF!-#REF!</f>
        <v>#REF!</v>
      </c>
      <c r="F683" s="78"/>
      <c r="G683" s="78">
        <v>115200</v>
      </c>
      <c r="H683" s="34"/>
      <c r="I683" s="79">
        <v>27650</v>
      </c>
      <c r="J683" s="94" t="e">
        <f>#REF!-#REF!</f>
        <v>#REF!</v>
      </c>
      <c r="K683" s="317" t="e">
        <f>#REF!-#REF!</f>
        <v>#REF!</v>
      </c>
    </row>
    <row r="684" spans="1:11" ht="11.25" hidden="1" customHeight="1" x14ac:dyDescent="0.2">
      <c r="A684" s="25" t="s">
        <v>7308</v>
      </c>
      <c r="B684" s="32" t="s">
        <v>886</v>
      </c>
      <c r="C684" s="27" t="s">
        <v>6337</v>
      </c>
      <c r="D684" s="28" t="e">
        <f>(#REF!+#REF!)-#REF!</f>
        <v>#REF!</v>
      </c>
      <c r="E684" s="358" t="e">
        <f>#REF!-#REF!</f>
        <v>#REF!</v>
      </c>
      <c r="F684" s="78"/>
      <c r="G684" s="78"/>
      <c r="H684" s="34"/>
      <c r="I684" s="79"/>
      <c r="J684" s="94" t="e">
        <f>#REF!-#REF!</f>
        <v>#REF!</v>
      </c>
      <c r="K684" s="317" t="e">
        <f>#REF!-#REF!</f>
        <v>#REF!</v>
      </c>
    </row>
    <row r="685" spans="1:11" s="172" customFormat="1" ht="11.25" hidden="1" customHeight="1" x14ac:dyDescent="0.2">
      <c r="A685" s="169" t="s">
        <v>951</v>
      </c>
      <c r="B685" s="32" t="s">
        <v>887</v>
      </c>
      <c r="C685" s="58" t="s">
        <v>5228</v>
      </c>
      <c r="D685" s="170" t="e">
        <f>(#REF!+#REF!)-#REF!</f>
        <v>#REF!</v>
      </c>
      <c r="E685" s="358" t="e">
        <f>#REF!-#REF!</f>
        <v>#REF!</v>
      </c>
      <c r="F685" s="171"/>
      <c r="G685" s="171"/>
      <c r="H685" s="170"/>
      <c r="I685" s="173"/>
      <c r="J685" s="94" t="e">
        <f>#REF!-#REF!</f>
        <v>#REF!</v>
      </c>
      <c r="K685" s="317" t="e">
        <f>#REF!-#REF!</f>
        <v>#REF!</v>
      </c>
    </row>
    <row r="686" spans="1:11" s="92" customFormat="1" ht="11.25" hidden="1" customHeight="1" x14ac:dyDescent="0.2">
      <c r="A686" s="165" t="s">
        <v>951</v>
      </c>
      <c r="B686" s="32" t="s">
        <v>888</v>
      </c>
      <c r="C686" s="41" t="s">
        <v>2674</v>
      </c>
      <c r="D686" s="43"/>
      <c r="E686" s="358" t="e">
        <f>#REF!-#REF!</f>
        <v>#REF!</v>
      </c>
      <c r="F686" s="78"/>
      <c r="G686" s="161"/>
      <c r="H686" s="34"/>
      <c r="I686" s="79"/>
      <c r="J686" s="94" t="e">
        <f>#REF!-#REF!</f>
        <v>#REF!</v>
      </c>
      <c r="K686" s="317" t="e">
        <f>#REF!-#REF!</f>
        <v>#REF!</v>
      </c>
    </row>
    <row r="687" spans="1:11" s="92" customFormat="1" ht="19.5" customHeight="1" x14ac:dyDescent="0.2">
      <c r="A687" s="166" t="s">
        <v>4165</v>
      </c>
      <c r="B687" s="32" t="s">
        <v>889</v>
      </c>
      <c r="C687" s="41" t="s">
        <v>5229</v>
      </c>
      <c r="D687" s="43"/>
      <c r="E687" s="358" t="e">
        <f>#REF!-#REF!</f>
        <v>#REF!</v>
      </c>
      <c r="F687" s="78"/>
      <c r="G687" s="161">
        <v>34800</v>
      </c>
      <c r="H687" s="34"/>
      <c r="I687" s="79">
        <v>8350</v>
      </c>
      <c r="J687" s="94" t="e">
        <f>#REF!-#REF!</f>
        <v>#REF!</v>
      </c>
      <c r="K687" s="317" t="e">
        <f>#REF!-#REF!</f>
        <v>#REF!</v>
      </c>
    </row>
    <row r="688" spans="1:11" x14ac:dyDescent="0.2">
      <c r="A688" s="25" t="s">
        <v>1990</v>
      </c>
      <c r="B688" s="32" t="s">
        <v>1125</v>
      </c>
      <c r="C688" s="27" t="s">
        <v>1300</v>
      </c>
      <c r="D688" s="28" t="e">
        <f>(#REF!+#REF!)-#REF!</f>
        <v>#REF!</v>
      </c>
      <c r="E688" s="28" t="e">
        <f>SUM(E689:E691)</f>
        <v>#REF!</v>
      </c>
      <c r="F688" s="28">
        <f>SUM(F689:F691)</f>
        <v>0</v>
      </c>
      <c r="G688" s="28">
        <f>SUM(G689:G691)</f>
        <v>2000</v>
      </c>
      <c r="H688" s="28">
        <f>SUM(H689:H691)</f>
        <v>0</v>
      </c>
      <c r="I688" s="28">
        <f>+I689</f>
        <v>0</v>
      </c>
      <c r="J688" s="94" t="e">
        <f>#REF!-#REF!</f>
        <v>#REF!</v>
      </c>
      <c r="K688" s="317" t="e">
        <f>#REF!-#REF!</f>
        <v>#REF!</v>
      </c>
    </row>
    <row r="689" spans="1:11" x14ac:dyDescent="0.2">
      <c r="A689" s="25" t="s">
        <v>7631</v>
      </c>
      <c r="B689" s="32" t="s">
        <v>1126</v>
      </c>
      <c r="C689" s="27" t="s">
        <v>2675</v>
      </c>
      <c r="D689" s="28" t="e">
        <f>(#REF!+#REF!)-#REF!</f>
        <v>#REF!</v>
      </c>
      <c r="E689" s="358" t="e">
        <f>#REF!-#REF!</f>
        <v>#REF!</v>
      </c>
      <c r="F689" s="150"/>
      <c r="G689" s="78">
        <v>2000</v>
      </c>
      <c r="H689" s="34"/>
      <c r="I689" s="79"/>
      <c r="J689" s="94" t="e">
        <f>#REF!-#REF!</f>
        <v>#REF!</v>
      </c>
      <c r="K689" s="317" t="e">
        <f>#REF!-#REF!</f>
        <v>#REF!</v>
      </c>
    </row>
    <row r="690" spans="1:11" ht="13.5" customHeight="1" x14ac:dyDescent="0.2">
      <c r="A690" s="25" t="s">
        <v>550</v>
      </c>
      <c r="B690" s="32" t="s">
        <v>1127</v>
      </c>
      <c r="C690" s="27" t="s">
        <v>2676</v>
      </c>
      <c r="D690" s="28" t="e">
        <f>(#REF!+#REF!)-#REF!</f>
        <v>#REF!</v>
      </c>
      <c r="E690" s="358" t="e">
        <f>#REF!-#REF!</f>
        <v>#REF!</v>
      </c>
      <c r="F690" s="78"/>
      <c r="G690" s="34"/>
      <c r="H690" s="34"/>
      <c r="I690" s="79"/>
      <c r="J690" s="94" t="e">
        <f>#REF!-#REF!</f>
        <v>#REF!</v>
      </c>
      <c r="K690" s="317" t="e">
        <f>#REF!-#REF!</f>
        <v>#REF!</v>
      </c>
    </row>
    <row r="691" spans="1:11" x14ac:dyDescent="0.2">
      <c r="A691" s="25" t="s">
        <v>2752</v>
      </c>
      <c r="B691" s="32" t="s">
        <v>1128</v>
      </c>
      <c r="C691" s="27" t="s">
        <v>3700</v>
      </c>
      <c r="D691" s="28" t="e">
        <f>(#REF!+#REF!)-#REF!</f>
        <v>#REF!</v>
      </c>
      <c r="E691" s="358" t="e">
        <f>#REF!-#REF!</f>
        <v>#REF!</v>
      </c>
      <c r="F691" s="78">
        <f>F692+F693</f>
        <v>0</v>
      </c>
      <c r="G691" s="78">
        <f>G692+G693</f>
        <v>0</v>
      </c>
      <c r="H691" s="78">
        <f>H692+H693</f>
        <v>0</v>
      </c>
      <c r="I691" s="78">
        <f>I692+I693</f>
        <v>0</v>
      </c>
      <c r="J691" s="94" t="e">
        <f>#REF!-#REF!</f>
        <v>#REF!</v>
      </c>
      <c r="K691" s="317" t="e">
        <f>#REF!-#REF!</f>
        <v>#REF!</v>
      </c>
    </row>
    <row r="692" spans="1:11" x14ac:dyDescent="0.2">
      <c r="A692" s="25" t="s">
        <v>2752</v>
      </c>
      <c r="B692" s="32" t="s">
        <v>1128</v>
      </c>
      <c r="C692" s="27" t="s">
        <v>2557</v>
      </c>
      <c r="D692" s="28"/>
      <c r="E692" s="358"/>
      <c r="F692" s="78"/>
      <c r="G692" s="34"/>
      <c r="H692" s="34"/>
      <c r="I692" s="79"/>
      <c r="J692" s="94"/>
      <c r="K692" s="317"/>
    </row>
    <row r="693" spans="1:11" ht="12" thickBot="1" x14ac:dyDescent="0.25">
      <c r="A693" s="405" t="s">
        <v>2752</v>
      </c>
      <c r="B693" s="32" t="s">
        <v>1128</v>
      </c>
      <c r="C693" s="298" t="s">
        <v>3699</v>
      </c>
      <c r="D693" s="28"/>
      <c r="E693" s="358"/>
      <c r="F693" s="78"/>
      <c r="G693" s="34"/>
      <c r="H693" s="34"/>
      <c r="I693" s="79"/>
      <c r="J693" s="94"/>
      <c r="K693" s="317"/>
    </row>
    <row r="694" spans="1:11" ht="22.5" hidden="1" customHeight="1" x14ac:dyDescent="0.2">
      <c r="A694" s="25" t="s">
        <v>2296</v>
      </c>
      <c r="B694" s="32" t="s">
        <v>1129</v>
      </c>
      <c r="C694" s="27" t="s">
        <v>2558</v>
      </c>
      <c r="D694" s="28" t="e">
        <f>(#REF!+#REF!)-#REF!</f>
        <v>#REF!</v>
      </c>
      <c r="E694" s="358" t="e">
        <f>#REF!-#REF!</f>
        <v>#REF!</v>
      </c>
      <c r="F694" s="78"/>
      <c r="G694" s="34"/>
      <c r="H694" s="34"/>
      <c r="I694" s="79"/>
      <c r="J694" s="94" t="e">
        <f>#REF!-#REF!</f>
        <v>#REF!</v>
      </c>
      <c r="K694" s="317" t="e">
        <f>#REF!-#REF!</f>
        <v>#REF!</v>
      </c>
    </row>
    <row r="695" spans="1:11" ht="11.25" hidden="1" customHeight="1" x14ac:dyDescent="0.2">
      <c r="A695" s="25" t="s">
        <v>8501</v>
      </c>
      <c r="B695" s="32" t="s">
        <v>1130</v>
      </c>
      <c r="C695" s="27" t="s">
        <v>2421</v>
      </c>
      <c r="D695" s="28" t="e">
        <f>(#REF!+#REF!)-#REF!</f>
        <v>#REF!</v>
      </c>
      <c r="E695" s="358" t="e">
        <f>#REF!-#REF!</f>
        <v>#REF!</v>
      </c>
      <c r="F695" s="78"/>
      <c r="G695" s="34"/>
      <c r="H695" s="34"/>
      <c r="I695" s="79"/>
      <c r="J695" s="94" t="e">
        <f>#REF!-#REF!</f>
        <v>#REF!</v>
      </c>
      <c r="K695" s="317" t="e">
        <f>#REF!-#REF!</f>
        <v>#REF!</v>
      </c>
    </row>
    <row r="696" spans="1:11" ht="11.25" hidden="1" customHeight="1" x14ac:dyDescent="0.2">
      <c r="A696" s="25" t="s">
        <v>2995</v>
      </c>
      <c r="B696" s="32" t="s">
        <v>1131</v>
      </c>
      <c r="C696" s="27" t="s">
        <v>8267</v>
      </c>
      <c r="D696" s="28" t="e">
        <f>(#REF!+#REF!)-#REF!</f>
        <v>#REF!</v>
      </c>
      <c r="E696" s="358" t="e">
        <f>#REF!-#REF!</f>
        <v>#REF!</v>
      </c>
      <c r="F696" s="78"/>
      <c r="G696" s="34"/>
      <c r="H696" s="34"/>
      <c r="I696" s="79"/>
      <c r="J696" s="94" t="e">
        <f>#REF!-#REF!</f>
        <v>#REF!</v>
      </c>
      <c r="K696" s="317" t="e">
        <f>#REF!-#REF!</f>
        <v>#REF!</v>
      </c>
    </row>
    <row r="697" spans="1:11" ht="22.5" hidden="1" customHeight="1" x14ac:dyDescent="0.2">
      <c r="A697" s="25" t="s">
        <v>3639</v>
      </c>
      <c r="B697" s="32" t="s">
        <v>2740</v>
      </c>
      <c r="C697" s="27" t="s">
        <v>5889</v>
      </c>
      <c r="D697" s="28" t="e">
        <f>(#REF!+#REF!)-#REF!</f>
        <v>#REF!</v>
      </c>
      <c r="E697" s="358" t="e">
        <f>#REF!-#REF!</f>
        <v>#REF!</v>
      </c>
      <c r="F697" s="78"/>
      <c r="G697" s="34"/>
      <c r="H697" s="34"/>
      <c r="I697" s="79"/>
      <c r="J697" s="94" t="e">
        <f>#REF!-#REF!</f>
        <v>#REF!</v>
      </c>
      <c r="K697" s="317" t="e">
        <f>#REF!-#REF!</f>
        <v>#REF!</v>
      </c>
    </row>
    <row r="698" spans="1:11" ht="11.25" hidden="1" customHeight="1" x14ac:dyDescent="0.2">
      <c r="A698" s="25" t="s">
        <v>552</v>
      </c>
      <c r="B698" s="32" t="s">
        <v>2741</v>
      </c>
      <c r="C698" s="27" t="s">
        <v>4839</v>
      </c>
      <c r="D698" s="28" t="e">
        <f>(#REF!+#REF!)-#REF!</f>
        <v>#REF!</v>
      </c>
      <c r="E698" s="358" t="e">
        <f>#REF!-#REF!</f>
        <v>#REF!</v>
      </c>
      <c r="F698" s="78"/>
      <c r="G698" s="34"/>
      <c r="H698" s="34"/>
      <c r="I698" s="79"/>
      <c r="J698" s="94" t="e">
        <f>#REF!-#REF!</f>
        <v>#REF!</v>
      </c>
      <c r="K698" s="317" t="e">
        <f>#REF!-#REF!</f>
        <v>#REF!</v>
      </c>
    </row>
    <row r="699" spans="1:11" ht="11.25" hidden="1" customHeight="1" x14ac:dyDescent="0.2">
      <c r="A699" s="25" t="s">
        <v>5659</v>
      </c>
      <c r="B699" s="32" t="s">
        <v>2742</v>
      </c>
      <c r="C699" s="27" t="s">
        <v>4840</v>
      </c>
      <c r="D699" s="28" t="e">
        <f>(#REF!+#REF!)-#REF!</f>
        <v>#REF!</v>
      </c>
      <c r="E699" s="358" t="e">
        <f>#REF!-#REF!</f>
        <v>#REF!</v>
      </c>
      <c r="F699" s="78"/>
      <c r="G699" s="34"/>
      <c r="H699" s="34"/>
      <c r="I699" s="79"/>
      <c r="J699" s="94" t="e">
        <f>#REF!-#REF!</f>
        <v>#REF!</v>
      </c>
      <c r="K699" s="317" t="e">
        <f>#REF!-#REF!</f>
        <v>#REF!</v>
      </c>
    </row>
    <row r="700" spans="1:11" ht="11.25" hidden="1" customHeight="1" x14ac:dyDescent="0.2">
      <c r="A700" s="25" t="s">
        <v>4340</v>
      </c>
      <c r="B700" s="32" t="s">
        <v>2743</v>
      </c>
      <c r="C700" s="27" t="s">
        <v>3852</v>
      </c>
      <c r="D700" s="28" t="e">
        <f>(#REF!+#REF!)-#REF!</f>
        <v>#REF!</v>
      </c>
      <c r="E700" s="358" t="e">
        <f>#REF!-#REF!</f>
        <v>#REF!</v>
      </c>
      <c r="F700" s="78">
        <f>SUM(F701:F702)</f>
        <v>0</v>
      </c>
      <c r="G700" s="34">
        <f>SUM(G701:G702)</f>
        <v>0</v>
      </c>
      <c r="H700" s="34">
        <f>SUM(H701:H702)</f>
        <v>0</v>
      </c>
      <c r="I700" s="79">
        <f>SUM(I701:I702)</f>
        <v>0</v>
      </c>
      <c r="J700" s="94" t="e">
        <f>#REF!-#REF!</f>
        <v>#REF!</v>
      </c>
      <c r="K700" s="317" t="e">
        <f>#REF!-#REF!</f>
        <v>#REF!</v>
      </c>
    </row>
    <row r="701" spans="1:11" ht="22.5" hidden="1" customHeight="1" x14ac:dyDescent="0.2">
      <c r="A701" s="25" t="s">
        <v>881</v>
      </c>
      <c r="B701" s="32" t="s">
        <v>7348</v>
      </c>
      <c r="C701" s="27" t="s">
        <v>2792</v>
      </c>
      <c r="D701" s="28" t="e">
        <f>(#REF!+#REF!)-#REF!</f>
        <v>#REF!</v>
      </c>
      <c r="E701" s="358" t="e">
        <f>#REF!-#REF!</f>
        <v>#REF!</v>
      </c>
      <c r="F701" s="78"/>
      <c r="G701" s="34"/>
      <c r="H701" s="34"/>
      <c r="I701" s="79"/>
      <c r="J701" s="94" t="e">
        <f>#REF!-#REF!</f>
        <v>#REF!</v>
      </c>
      <c r="K701" s="317" t="e">
        <f>#REF!-#REF!</f>
        <v>#REF!</v>
      </c>
    </row>
    <row r="702" spans="1:11" ht="33.75" hidden="1" customHeight="1" x14ac:dyDescent="0.2">
      <c r="A702" s="25" t="s">
        <v>8427</v>
      </c>
      <c r="B702" s="32" t="s">
        <v>7349</v>
      </c>
      <c r="C702" s="27" t="s">
        <v>5055</v>
      </c>
      <c r="D702" s="28" t="e">
        <f>(#REF!+#REF!)-#REF!</f>
        <v>#REF!</v>
      </c>
      <c r="E702" s="358" t="e">
        <f>#REF!-#REF!</f>
        <v>#REF!</v>
      </c>
      <c r="F702" s="78"/>
      <c r="G702" s="34"/>
      <c r="H702" s="34"/>
      <c r="I702" s="79"/>
      <c r="J702" s="94" t="e">
        <f>#REF!-#REF!</f>
        <v>#REF!</v>
      </c>
      <c r="K702" s="317" t="e">
        <f>#REF!-#REF!</f>
        <v>#REF!</v>
      </c>
    </row>
    <row r="703" spans="1:11" ht="11.25" hidden="1" customHeight="1" x14ac:dyDescent="0.2">
      <c r="A703" s="25" t="s">
        <v>7453</v>
      </c>
      <c r="B703" s="32" t="s">
        <v>1811</v>
      </c>
      <c r="C703" s="27" t="s">
        <v>6106</v>
      </c>
      <c r="D703" s="28" t="e">
        <f>(#REF!+#REF!)-#REF!</f>
        <v>#REF!</v>
      </c>
      <c r="E703" s="358" t="e">
        <f>#REF!-#REF!</f>
        <v>#REF!</v>
      </c>
      <c r="F703" s="78">
        <f>SUM(F704:F706)</f>
        <v>0</v>
      </c>
      <c r="G703" s="34">
        <f>SUM(G704:G706)</f>
        <v>0</v>
      </c>
      <c r="H703" s="34">
        <f>SUM(H704:H706)</f>
        <v>0</v>
      </c>
      <c r="I703" s="79">
        <f>SUM(I704:I706)</f>
        <v>0</v>
      </c>
      <c r="J703" s="94" t="e">
        <f>#REF!-#REF!</f>
        <v>#REF!</v>
      </c>
      <c r="K703" s="317" t="e">
        <f>#REF!-#REF!</f>
        <v>#REF!</v>
      </c>
    </row>
    <row r="704" spans="1:11" ht="22.5" hidden="1" customHeight="1" x14ac:dyDescent="0.2">
      <c r="A704" s="25" t="s">
        <v>8490</v>
      </c>
      <c r="B704" s="32" t="s">
        <v>1812</v>
      </c>
      <c r="C704" s="27" t="s">
        <v>6107</v>
      </c>
      <c r="D704" s="28" t="e">
        <f>(#REF!+#REF!)-#REF!</f>
        <v>#REF!</v>
      </c>
      <c r="E704" s="358" t="e">
        <f>#REF!-#REF!</f>
        <v>#REF!</v>
      </c>
      <c r="F704" s="78"/>
      <c r="G704" s="34"/>
      <c r="H704" s="34"/>
      <c r="I704" s="79"/>
      <c r="J704" s="94" t="e">
        <f>#REF!-#REF!</f>
        <v>#REF!</v>
      </c>
      <c r="K704" s="317" t="e">
        <f>#REF!-#REF!</f>
        <v>#REF!</v>
      </c>
    </row>
    <row r="705" spans="1:11" ht="22.5" hidden="1" customHeight="1" x14ac:dyDescent="0.2">
      <c r="A705" s="25" t="s">
        <v>1057</v>
      </c>
      <c r="B705" s="32" t="s">
        <v>6867</v>
      </c>
      <c r="C705" s="27" t="s">
        <v>2387</v>
      </c>
      <c r="D705" s="28" t="e">
        <f>(#REF!+#REF!)-#REF!</f>
        <v>#REF!</v>
      </c>
      <c r="E705" s="358" t="e">
        <f>#REF!-#REF!</f>
        <v>#REF!</v>
      </c>
      <c r="F705" s="78"/>
      <c r="G705" s="34"/>
      <c r="H705" s="34"/>
      <c r="I705" s="79"/>
      <c r="J705" s="94" t="e">
        <f>#REF!-#REF!</f>
        <v>#REF!</v>
      </c>
      <c r="K705" s="317" t="e">
        <f>#REF!-#REF!</f>
        <v>#REF!</v>
      </c>
    </row>
    <row r="706" spans="1:11" ht="11.25" hidden="1" customHeight="1" x14ac:dyDescent="0.2">
      <c r="A706" s="25" t="s">
        <v>1761</v>
      </c>
      <c r="B706" s="32" t="s">
        <v>6868</v>
      </c>
      <c r="C706" s="27" t="s">
        <v>2388</v>
      </c>
      <c r="D706" s="28" t="e">
        <f>(#REF!+#REF!)-#REF!</f>
        <v>#REF!</v>
      </c>
      <c r="E706" s="358" t="e">
        <f>#REF!-#REF!</f>
        <v>#REF!</v>
      </c>
      <c r="F706" s="78"/>
      <c r="G706" s="34"/>
      <c r="H706" s="34"/>
      <c r="I706" s="79"/>
      <c r="J706" s="94" t="e">
        <f>#REF!-#REF!</f>
        <v>#REF!</v>
      </c>
      <c r="K706" s="317" t="e">
        <f>#REF!-#REF!</f>
        <v>#REF!</v>
      </c>
    </row>
    <row r="707" spans="1:11" ht="11.25" hidden="1" customHeight="1" x14ac:dyDescent="0.2">
      <c r="A707" s="25" t="s">
        <v>8998</v>
      </c>
      <c r="B707" s="32" t="s">
        <v>775</v>
      </c>
      <c r="C707" s="27" t="s">
        <v>3350</v>
      </c>
      <c r="D707" s="28" t="e">
        <f>(#REF!+#REF!)-#REF!</f>
        <v>#REF!</v>
      </c>
      <c r="E707" s="358" t="e">
        <f>#REF!-#REF!</f>
        <v>#REF!</v>
      </c>
      <c r="F707" s="28">
        <f>SUM(F708:F711)</f>
        <v>0</v>
      </c>
      <c r="G707" s="28">
        <f>SUM(G708:G711)</f>
        <v>0</v>
      </c>
      <c r="H707" s="28">
        <f>SUM(H708:H711)</f>
        <v>0</v>
      </c>
      <c r="I707" s="28">
        <f>SUM(I708:I711)</f>
        <v>0</v>
      </c>
      <c r="J707" s="94" t="e">
        <f>#REF!-#REF!</f>
        <v>#REF!</v>
      </c>
      <c r="K707" s="317" t="e">
        <f>#REF!-#REF!</f>
        <v>#REF!</v>
      </c>
    </row>
    <row r="708" spans="1:11" ht="33.75" hidden="1" customHeight="1" x14ac:dyDescent="0.2">
      <c r="A708" s="25" t="s">
        <v>1668</v>
      </c>
      <c r="B708" s="32" t="s">
        <v>776</v>
      </c>
      <c r="C708" s="27" t="s">
        <v>1576</v>
      </c>
      <c r="D708" s="28" t="e">
        <f>(#REF!+#REF!)-#REF!</f>
        <v>#REF!</v>
      </c>
      <c r="E708" s="358" t="e">
        <f>#REF!-#REF!</f>
        <v>#REF!</v>
      </c>
      <c r="F708" s="78"/>
      <c r="G708" s="34"/>
      <c r="H708" s="34"/>
      <c r="I708" s="79"/>
      <c r="J708" s="94" t="e">
        <f>#REF!-#REF!</f>
        <v>#REF!</v>
      </c>
      <c r="K708" s="317" t="e">
        <f>#REF!-#REF!</f>
        <v>#REF!</v>
      </c>
    </row>
    <row r="709" spans="1:11" ht="11.25" hidden="1" customHeight="1" x14ac:dyDescent="0.2">
      <c r="A709" s="25" t="s">
        <v>54</v>
      </c>
      <c r="B709" s="32" t="s">
        <v>777</v>
      </c>
      <c r="C709" s="27" t="s">
        <v>1493</v>
      </c>
      <c r="D709" s="28" t="e">
        <f>(#REF!+#REF!)-#REF!</f>
        <v>#REF!</v>
      </c>
      <c r="E709" s="358" t="e">
        <f>#REF!-#REF!</f>
        <v>#REF!</v>
      </c>
      <c r="F709" s="78"/>
      <c r="G709" s="34"/>
      <c r="H709" s="34"/>
      <c r="I709" s="79"/>
      <c r="J709" s="94" t="e">
        <f>#REF!-#REF!</f>
        <v>#REF!</v>
      </c>
      <c r="K709" s="317" t="e">
        <f>#REF!-#REF!</f>
        <v>#REF!</v>
      </c>
    </row>
    <row r="710" spans="1:11" ht="33.75" hidden="1" customHeight="1" thickBot="1" x14ac:dyDescent="0.25">
      <c r="A710" s="25" t="s">
        <v>7064</v>
      </c>
      <c r="B710" s="32" t="s">
        <v>778</v>
      </c>
      <c r="C710" s="27" t="s">
        <v>370</v>
      </c>
      <c r="D710" s="28" t="e">
        <f>(#REF!+#REF!)-#REF!</f>
        <v>#REF!</v>
      </c>
      <c r="E710" s="358" t="e">
        <f>#REF!-#REF!</f>
        <v>#REF!</v>
      </c>
      <c r="F710" s="78"/>
      <c r="G710" s="34"/>
      <c r="H710" s="34"/>
      <c r="I710" s="79"/>
      <c r="J710" s="94" t="e">
        <f>#REF!-#REF!</f>
        <v>#REF!</v>
      </c>
      <c r="K710" s="317" t="e">
        <f>#REF!-#REF!</f>
        <v>#REF!</v>
      </c>
    </row>
    <row r="711" spans="1:11" ht="33.75" customHeight="1" x14ac:dyDescent="0.2">
      <c r="A711" s="344" t="s">
        <v>6226</v>
      </c>
      <c r="B711" s="345"/>
      <c r="C711" s="164" t="s">
        <v>9244</v>
      </c>
      <c r="D711" s="28"/>
      <c r="E711" s="358" t="e">
        <f>#REF!-#REF!</f>
        <v>#REF!</v>
      </c>
      <c r="F711" s="78"/>
      <c r="G711" s="34"/>
      <c r="H711" s="34"/>
      <c r="I711" s="79"/>
      <c r="J711" s="94"/>
      <c r="K711" s="317" t="e">
        <f>#REF!-#REF!</f>
        <v>#REF!</v>
      </c>
    </row>
    <row r="712" spans="1:11" ht="11.25" hidden="1" customHeight="1" x14ac:dyDescent="0.2">
      <c r="A712" s="25" t="s">
        <v>6521</v>
      </c>
      <c r="B712" s="32" t="s">
        <v>779</v>
      </c>
      <c r="C712" s="27" t="s">
        <v>6829</v>
      </c>
      <c r="D712" s="28" t="e">
        <f>(#REF!+#REF!)-#REF!</f>
        <v>#REF!</v>
      </c>
      <c r="E712" s="358" t="e">
        <f>#REF!-#REF!</f>
        <v>#REF!</v>
      </c>
      <c r="F712" s="78"/>
      <c r="G712" s="34"/>
      <c r="H712" s="34"/>
      <c r="I712" s="79"/>
      <c r="J712" s="94" t="e">
        <f>#REF!-#REF!</f>
        <v>#REF!</v>
      </c>
      <c r="K712" s="317" t="e">
        <f>#REF!-#REF!</f>
        <v>#REF!</v>
      </c>
    </row>
    <row r="713" spans="1:11" ht="22.5" hidden="1" x14ac:dyDescent="0.2">
      <c r="A713" s="25" t="s">
        <v>5920</v>
      </c>
      <c r="B713" s="32" t="s">
        <v>7676</v>
      </c>
      <c r="C713" s="27" t="s">
        <v>2390</v>
      </c>
      <c r="D713" s="28" t="e">
        <f>(#REF!+#REF!)-#REF!</f>
        <v>#REF!</v>
      </c>
      <c r="E713" s="358" t="e">
        <f>#REF!-#REF!</f>
        <v>#REF!</v>
      </c>
      <c r="F713" s="76">
        <f>SUM(F714:F717)</f>
        <v>0</v>
      </c>
      <c r="G713" s="28">
        <f>SUM(G714:G717)</f>
        <v>11000</v>
      </c>
      <c r="H713" s="28">
        <f>SUM(H714:H717)</f>
        <v>0</v>
      </c>
      <c r="I713" s="77">
        <f>SUM(I714:I717)</f>
        <v>4700</v>
      </c>
      <c r="J713" s="94" t="e">
        <f>#REF!-#REF!</f>
        <v>#REF!</v>
      </c>
      <c r="K713" s="317" t="e">
        <f>#REF!-#REF!</f>
        <v>#REF!</v>
      </c>
    </row>
    <row r="714" spans="1:11" ht="11.25" hidden="1" customHeight="1" x14ac:dyDescent="0.2">
      <c r="A714" s="25" t="s">
        <v>7210</v>
      </c>
      <c r="B714" s="32" t="s">
        <v>7677</v>
      </c>
      <c r="C714" s="27" t="s">
        <v>196</v>
      </c>
      <c r="D714" s="28" t="e">
        <f>(#REF!+#REF!)-#REF!</f>
        <v>#REF!</v>
      </c>
      <c r="E714" s="358" t="e">
        <f>#REF!-#REF!</f>
        <v>#REF!</v>
      </c>
      <c r="F714" s="78"/>
      <c r="G714" s="34"/>
      <c r="H714" s="34"/>
      <c r="I714" s="79"/>
      <c r="J714" s="94" t="e">
        <f>#REF!-#REF!</f>
        <v>#REF!</v>
      </c>
      <c r="K714" s="317" t="e">
        <f>#REF!-#REF!</f>
        <v>#REF!</v>
      </c>
    </row>
    <row r="715" spans="1:11" ht="22.5" hidden="1" customHeight="1" x14ac:dyDescent="0.2">
      <c r="A715" s="25" t="s">
        <v>5050</v>
      </c>
      <c r="B715" s="32" t="s">
        <v>8915</v>
      </c>
      <c r="C715" s="27" t="s">
        <v>7303</v>
      </c>
      <c r="D715" s="28" t="e">
        <f>(#REF!+#REF!)-#REF!</f>
        <v>#REF!</v>
      </c>
      <c r="E715" s="358" t="e">
        <f>#REF!-#REF!</f>
        <v>#REF!</v>
      </c>
      <c r="F715" s="78"/>
      <c r="G715" s="34"/>
      <c r="H715" s="34"/>
      <c r="I715" s="79"/>
      <c r="J715" s="94" t="e">
        <f>#REF!-#REF!</f>
        <v>#REF!</v>
      </c>
      <c r="K715" s="317" t="e">
        <f>#REF!-#REF!</f>
        <v>#REF!</v>
      </c>
    </row>
    <row r="716" spans="1:11" ht="22.5" hidden="1" customHeight="1" x14ac:dyDescent="0.2">
      <c r="A716" s="25" t="s">
        <v>626</v>
      </c>
      <c r="B716" s="32" t="s">
        <v>3466</v>
      </c>
      <c r="C716" s="27" t="s">
        <v>5970</v>
      </c>
      <c r="D716" s="28" t="e">
        <f>(#REF!+#REF!)-#REF!</f>
        <v>#REF!</v>
      </c>
      <c r="E716" s="358" t="e">
        <f>#REF!-#REF!</f>
        <v>#REF!</v>
      </c>
      <c r="F716" s="78"/>
      <c r="G716" s="34"/>
      <c r="H716" s="34"/>
      <c r="I716" s="79"/>
      <c r="J716" s="94" t="e">
        <f>#REF!-#REF!</f>
        <v>#REF!</v>
      </c>
      <c r="K716" s="317" t="e">
        <f>#REF!-#REF!</f>
        <v>#REF!</v>
      </c>
    </row>
    <row r="717" spans="1:11" ht="22.5" x14ac:dyDescent="0.2">
      <c r="A717" s="25" t="s">
        <v>7432</v>
      </c>
      <c r="B717" s="32" t="s">
        <v>3397</v>
      </c>
      <c r="C717" s="27" t="s">
        <v>245</v>
      </c>
      <c r="D717" s="28" t="e">
        <f>(#REF!+#REF!)-#REF!</f>
        <v>#REF!</v>
      </c>
      <c r="E717" s="28" t="e">
        <f>E719+E718</f>
        <v>#REF!</v>
      </c>
      <c r="F717" s="28">
        <f>F719+F718</f>
        <v>0</v>
      </c>
      <c r="G717" s="28">
        <f>G719+G718</f>
        <v>11000</v>
      </c>
      <c r="H717" s="28">
        <f>H719+H718</f>
        <v>0</v>
      </c>
      <c r="I717" s="28">
        <f>I719+I718</f>
        <v>4700</v>
      </c>
      <c r="J717" s="94" t="e">
        <f>#REF!-#REF!</f>
        <v>#REF!</v>
      </c>
      <c r="K717" s="317" t="e">
        <f>#REF!-#REF!</f>
        <v>#REF!</v>
      </c>
    </row>
    <row r="718" spans="1:11" ht="22.5" x14ac:dyDescent="0.2">
      <c r="A718" s="330" t="s">
        <v>6011</v>
      </c>
      <c r="B718" s="32"/>
      <c r="C718" s="27" t="s">
        <v>8744</v>
      </c>
      <c r="D718" s="28"/>
      <c r="E718" s="24"/>
      <c r="F718" s="34"/>
      <c r="G718" s="34"/>
      <c r="H718" s="34"/>
      <c r="I718" s="34"/>
      <c r="J718" s="94"/>
      <c r="K718" s="317"/>
    </row>
    <row r="719" spans="1:11" ht="33.75" x14ac:dyDescent="0.2">
      <c r="A719" s="333" t="s">
        <v>6013</v>
      </c>
      <c r="B719" s="396" t="s">
        <v>3398</v>
      </c>
      <c r="C719" s="397" t="s">
        <v>2364</v>
      </c>
      <c r="D719" s="37"/>
      <c r="E719" s="398" t="e">
        <f>#REF!-#REF!</f>
        <v>#REF!</v>
      </c>
      <c r="F719" s="399"/>
      <c r="G719" s="400">
        <v>11000</v>
      </c>
      <c r="H719" s="401"/>
      <c r="I719" s="402">
        <v>4700</v>
      </c>
      <c r="J719" s="94"/>
      <c r="K719" s="317" t="e">
        <f>#REF!-#REF!</f>
        <v>#REF!</v>
      </c>
    </row>
    <row r="720" spans="1:11" ht="11.25" hidden="1" customHeight="1" x14ac:dyDescent="0.2">
      <c r="A720" s="25" t="s">
        <v>3930</v>
      </c>
      <c r="B720" s="26" t="s">
        <v>7676</v>
      </c>
      <c r="C720" s="27" t="s">
        <v>4794</v>
      </c>
      <c r="D720" s="28" t="e">
        <f>(#REF!+#REF!)-#REF!</f>
        <v>#REF!</v>
      </c>
      <c r="E720" s="358" t="e">
        <f>#REF!-#REF!</f>
        <v>#REF!</v>
      </c>
      <c r="F720" s="76"/>
      <c r="G720" s="28"/>
      <c r="H720" s="28"/>
      <c r="I720" s="77"/>
      <c r="J720" s="94" t="e">
        <f>#REF!-#REF!</f>
        <v>#REF!</v>
      </c>
      <c r="K720" s="317" t="e">
        <f>#REF!-#REF!</f>
        <v>#REF!</v>
      </c>
    </row>
    <row r="721" spans="1:11" ht="22.5" hidden="1" customHeight="1" x14ac:dyDescent="0.2">
      <c r="A721" s="25" t="s">
        <v>6845</v>
      </c>
      <c r="B721" s="26" t="s">
        <v>7677</v>
      </c>
      <c r="C721" s="27" t="s">
        <v>3945</v>
      </c>
      <c r="D721" s="28" t="e">
        <f>(#REF!+#REF!)-#REF!</f>
        <v>#REF!</v>
      </c>
      <c r="E721" s="358" t="e">
        <f>#REF!-#REF!</f>
        <v>#REF!</v>
      </c>
      <c r="F721" s="76"/>
      <c r="G721" s="28"/>
      <c r="H721" s="28"/>
      <c r="I721" s="77"/>
      <c r="J721" s="94" t="e">
        <f>#REF!-#REF!</f>
        <v>#REF!</v>
      </c>
      <c r="K721" s="317" t="e">
        <f>#REF!-#REF!</f>
        <v>#REF!</v>
      </c>
    </row>
    <row r="722" spans="1:11" ht="11.25" hidden="1" customHeight="1" x14ac:dyDescent="0.2">
      <c r="A722" s="25" t="s">
        <v>1858</v>
      </c>
      <c r="B722" s="26" t="s">
        <v>8915</v>
      </c>
      <c r="C722" s="27" t="s">
        <v>7337</v>
      </c>
      <c r="D722" s="28" t="e">
        <f>(#REF!+#REF!)-#REF!</f>
        <v>#REF!</v>
      </c>
      <c r="E722" s="358" t="e">
        <f>#REF!-#REF!</f>
        <v>#REF!</v>
      </c>
      <c r="F722" s="76"/>
      <c r="G722" s="28"/>
      <c r="H722" s="28"/>
      <c r="I722" s="77"/>
      <c r="J722" s="94" t="e">
        <f>#REF!-#REF!</f>
        <v>#REF!</v>
      </c>
      <c r="K722" s="317" t="e">
        <f>#REF!-#REF!</f>
        <v>#REF!</v>
      </c>
    </row>
    <row r="723" spans="1:11" ht="11.25" hidden="1" customHeight="1" x14ac:dyDescent="0.2">
      <c r="A723" s="25" t="s">
        <v>5608</v>
      </c>
      <c r="B723" s="26" t="s">
        <v>3466</v>
      </c>
      <c r="C723" s="27" t="s">
        <v>7338</v>
      </c>
      <c r="D723" s="28" t="e">
        <f>(#REF!+#REF!)-#REF!</f>
        <v>#REF!</v>
      </c>
      <c r="E723" s="358" t="e">
        <f>#REF!-#REF!</f>
        <v>#REF!</v>
      </c>
      <c r="F723" s="76"/>
      <c r="G723" s="28"/>
      <c r="H723" s="28"/>
      <c r="I723" s="77"/>
      <c r="J723" s="94" t="e">
        <f>#REF!-#REF!</f>
        <v>#REF!</v>
      </c>
      <c r="K723" s="317" t="e">
        <f>#REF!-#REF!</f>
        <v>#REF!</v>
      </c>
    </row>
    <row r="724" spans="1:11" ht="22.5" hidden="1" customHeight="1" x14ac:dyDescent="0.2">
      <c r="A724" s="25" t="s">
        <v>5760</v>
      </c>
      <c r="B724" s="26" t="s">
        <v>3397</v>
      </c>
      <c r="C724" s="27" t="s">
        <v>4550</v>
      </c>
      <c r="D724" s="28" t="e">
        <f>(#REF!+#REF!)-#REF!</f>
        <v>#REF!</v>
      </c>
      <c r="E724" s="358" t="e">
        <f>#REF!-#REF!</f>
        <v>#REF!</v>
      </c>
      <c r="F724" s="76"/>
      <c r="G724" s="28"/>
      <c r="H724" s="28"/>
      <c r="I724" s="77"/>
      <c r="J724" s="94" t="e">
        <f>#REF!-#REF!</f>
        <v>#REF!</v>
      </c>
      <c r="K724" s="317" t="e">
        <f>#REF!-#REF!</f>
        <v>#REF!</v>
      </c>
    </row>
    <row r="725" spans="1:11" ht="11.25" hidden="1" customHeight="1" x14ac:dyDescent="0.2">
      <c r="A725" s="25" t="s">
        <v>7430</v>
      </c>
      <c r="B725" s="26" t="s">
        <v>3398</v>
      </c>
      <c r="C725" s="27" t="s">
        <v>8732</v>
      </c>
      <c r="D725" s="28" t="e">
        <f>(#REF!+#REF!)-#REF!</f>
        <v>#REF!</v>
      </c>
      <c r="E725" s="358" t="e">
        <f>#REF!-#REF!</f>
        <v>#REF!</v>
      </c>
      <c r="F725" s="76"/>
      <c r="G725" s="28"/>
      <c r="H725" s="28"/>
      <c r="I725" s="77"/>
      <c r="J725" s="94" t="e">
        <f>#REF!-#REF!</f>
        <v>#REF!</v>
      </c>
      <c r="K725" s="317" t="e">
        <f>#REF!-#REF!</f>
        <v>#REF!</v>
      </c>
    </row>
    <row r="726" spans="1:11" ht="11.25" hidden="1" customHeight="1" x14ac:dyDescent="0.2">
      <c r="A726" s="25" t="s">
        <v>7308</v>
      </c>
      <c r="B726" s="26" t="s">
        <v>2753</v>
      </c>
      <c r="C726" s="27" t="s">
        <v>5613</v>
      </c>
      <c r="D726" s="28" t="e">
        <f>(#REF!+#REF!)-#REF!</f>
        <v>#REF!</v>
      </c>
      <c r="E726" s="358" t="e">
        <f>#REF!-#REF!</f>
        <v>#REF!</v>
      </c>
      <c r="F726" s="76"/>
      <c r="G726" s="28"/>
      <c r="H726" s="28"/>
      <c r="I726" s="77"/>
      <c r="J726" s="94" t="e">
        <f>#REF!-#REF!</f>
        <v>#REF!</v>
      </c>
      <c r="K726" s="317" t="e">
        <f>#REF!-#REF!</f>
        <v>#REF!</v>
      </c>
    </row>
    <row r="727" spans="1:11" ht="11.25" hidden="1" customHeight="1" x14ac:dyDescent="0.2">
      <c r="A727" s="25" t="s">
        <v>951</v>
      </c>
      <c r="B727" s="26" t="s">
        <v>1923</v>
      </c>
      <c r="C727" s="27" t="s">
        <v>2855</v>
      </c>
      <c r="D727" s="28" t="e">
        <f>(#REF!+#REF!)-#REF!</f>
        <v>#REF!</v>
      </c>
      <c r="E727" s="358" t="e">
        <f>#REF!-#REF!</f>
        <v>#REF!</v>
      </c>
      <c r="F727" s="76"/>
      <c r="G727" s="28"/>
      <c r="H727" s="28"/>
      <c r="I727" s="77"/>
      <c r="J727" s="94" t="e">
        <f>#REF!-#REF!</f>
        <v>#REF!</v>
      </c>
      <c r="K727" s="317" t="e">
        <f>#REF!-#REF!</f>
        <v>#REF!</v>
      </c>
    </row>
    <row r="728" spans="1:11" ht="11.25" hidden="1" customHeight="1" x14ac:dyDescent="0.2">
      <c r="A728" s="25" t="s">
        <v>1990</v>
      </c>
      <c r="B728" s="26" t="s">
        <v>1924</v>
      </c>
      <c r="C728" s="27" t="s">
        <v>2286</v>
      </c>
      <c r="D728" s="28" t="e">
        <f>(#REF!+#REF!)-#REF!</f>
        <v>#REF!</v>
      </c>
      <c r="E728" s="358" t="e">
        <f>#REF!-#REF!</f>
        <v>#REF!</v>
      </c>
      <c r="F728" s="76"/>
      <c r="G728" s="28"/>
      <c r="H728" s="28"/>
      <c r="I728" s="77"/>
      <c r="J728" s="94" t="e">
        <f>#REF!-#REF!</f>
        <v>#REF!</v>
      </c>
      <c r="K728" s="317" t="e">
        <f>#REF!-#REF!</f>
        <v>#REF!</v>
      </c>
    </row>
    <row r="729" spans="1:11" ht="11.25" hidden="1" customHeight="1" x14ac:dyDescent="0.2">
      <c r="A729" s="25" t="s">
        <v>7631</v>
      </c>
      <c r="B729" s="26" t="s">
        <v>1925</v>
      </c>
      <c r="C729" s="27" t="s">
        <v>1664</v>
      </c>
      <c r="D729" s="28" t="e">
        <f>(#REF!+#REF!)-#REF!</f>
        <v>#REF!</v>
      </c>
      <c r="E729" s="358" t="e">
        <f>#REF!-#REF!</f>
        <v>#REF!</v>
      </c>
      <c r="F729" s="76"/>
      <c r="G729" s="28"/>
      <c r="H729" s="28"/>
      <c r="I729" s="77"/>
      <c r="J729" s="94" t="e">
        <f>#REF!-#REF!</f>
        <v>#REF!</v>
      </c>
      <c r="K729" s="317" t="e">
        <f>#REF!-#REF!</f>
        <v>#REF!</v>
      </c>
    </row>
    <row r="730" spans="1:11" ht="11.25" hidden="1" customHeight="1" x14ac:dyDescent="0.2">
      <c r="A730" s="25" t="s">
        <v>550</v>
      </c>
      <c r="B730" s="26" t="s">
        <v>1926</v>
      </c>
      <c r="C730" s="27" t="s">
        <v>5256</v>
      </c>
      <c r="D730" s="28" t="e">
        <f>(#REF!+#REF!)-#REF!</f>
        <v>#REF!</v>
      </c>
      <c r="E730" s="358" t="e">
        <f>#REF!-#REF!</f>
        <v>#REF!</v>
      </c>
      <c r="F730" s="76"/>
      <c r="G730" s="28"/>
      <c r="H730" s="28"/>
      <c r="I730" s="77"/>
      <c r="J730" s="94" t="e">
        <f>#REF!-#REF!</f>
        <v>#REF!</v>
      </c>
      <c r="K730" s="317" t="e">
        <f>#REF!-#REF!</f>
        <v>#REF!</v>
      </c>
    </row>
    <row r="731" spans="1:11" ht="11.25" hidden="1" customHeight="1" x14ac:dyDescent="0.2">
      <c r="A731" s="25" t="s">
        <v>2752</v>
      </c>
      <c r="B731" s="26" t="s">
        <v>1927</v>
      </c>
      <c r="C731" s="27" t="s">
        <v>7651</v>
      </c>
      <c r="D731" s="28" t="e">
        <f>(#REF!+#REF!)-#REF!</f>
        <v>#REF!</v>
      </c>
      <c r="E731" s="358" t="e">
        <f>#REF!-#REF!</f>
        <v>#REF!</v>
      </c>
      <c r="F731" s="76"/>
      <c r="G731" s="28"/>
      <c r="H731" s="28"/>
      <c r="I731" s="77"/>
      <c r="J731" s="94" t="e">
        <f>#REF!-#REF!</f>
        <v>#REF!</v>
      </c>
      <c r="K731" s="317" t="e">
        <f>#REF!-#REF!</f>
        <v>#REF!</v>
      </c>
    </row>
    <row r="732" spans="1:11" ht="11.25" hidden="1" customHeight="1" x14ac:dyDescent="0.2">
      <c r="A732" s="25" t="s">
        <v>2296</v>
      </c>
      <c r="B732" s="26" t="s">
        <v>7935</v>
      </c>
      <c r="C732" s="27" t="s">
        <v>7594</v>
      </c>
      <c r="D732" s="28" t="e">
        <f>(#REF!+#REF!)-#REF!</f>
        <v>#REF!</v>
      </c>
      <c r="E732" s="358" t="e">
        <f>#REF!-#REF!</f>
        <v>#REF!</v>
      </c>
      <c r="F732" s="76"/>
      <c r="G732" s="28"/>
      <c r="H732" s="28"/>
      <c r="I732" s="77"/>
      <c r="J732" s="94" t="e">
        <f>#REF!-#REF!</f>
        <v>#REF!</v>
      </c>
      <c r="K732" s="317" t="e">
        <f>#REF!-#REF!</f>
        <v>#REF!</v>
      </c>
    </row>
    <row r="733" spans="1:11" ht="11.25" hidden="1" customHeight="1" x14ac:dyDescent="0.2">
      <c r="A733" s="25" t="s">
        <v>8501</v>
      </c>
      <c r="B733" s="26" t="s">
        <v>7936</v>
      </c>
      <c r="C733" s="27" t="s">
        <v>8916</v>
      </c>
      <c r="D733" s="28" t="e">
        <f>(#REF!+#REF!)-#REF!</f>
        <v>#REF!</v>
      </c>
      <c r="E733" s="358" t="e">
        <f>#REF!-#REF!</f>
        <v>#REF!</v>
      </c>
      <c r="F733" s="76"/>
      <c r="G733" s="28"/>
      <c r="H733" s="28"/>
      <c r="I733" s="77"/>
      <c r="J733" s="94" t="e">
        <f>#REF!-#REF!</f>
        <v>#REF!</v>
      </c>
      <c r="K733" s="317" t="e">
        <f>#REF!-#REF!</f>
        <v>#REF!</v>
      </c>
    </row>
    <row r="734" spans="1:11" ht="11.25" hidden="1" customHeight="1" x14ac:dyDescent="0.2">
      <c r="A734" s="25" t="s">
        <v>2995</v>
      </c>
      <c r="B734" s="26" t="s">
        <v>4483</v>
      </c>
      <c r="C734" s="27" t="s">
        <v>8917</v>
      </c>
      <c r="D734" s="28" t="e">
        <f>(#REF!+#REF!)-#REF!</f>
        <v>#REF!</v>
      </c>
      <c r="E734" s="358" t="e">
        <f>#REF!-#REF!</f>
        <v>#REF!</v>
      </c>
      <c r="F734" s="76"/>
      <c r="G734" s="28"/>
      <c r="H734" s="28"/>
      <c r="I734" s="77"/>
      <c r="J734" s="94" t="e">
        <f>#REF!-#REF!</f>
        <v>#REF!</v>
      </c>
      <c r="K734" s="317" t="e">
        <f>#REF!-#REF!</f>
        <v>#REF!</v>
      </c>
    </row>
    <row r="735" spans="1:11" ht="22.5" hidden="1" customHeight="1" x14ac:dyDescent="0.2">
      <c r="A735" s="25" t="s">
        <v>3639</v>
      </c>
      <c r="B735" s="26" t="s">
        <v>4484</v>
      </c>
      <c r="C735" s="27" t="s">
        <v>5278</v>
      </c>
      <c r="D735" s="28" t="e">
        <f>(#REF!+#REF!)-#REF!</f>
        <v>#REF!</v>
      </c>
      <c r="E735" s="358" t="e">
        <f>#REF!-#REF!</f>
        <v>#REF!</v>
      </c>
      <c r="F735" s="76"/>
      <c r="G735" s="28"/>
      <c r="H735" s="28"/>
      <c r="I735" s="77"/>
      <c r="J735" s="94" t="e">
        <f>#REF!-#REF!</f>
        <v>#REF!</v>
      </c>
      <c r="K735" s="317" t="e">
        <f>#REF!-#REF!</f>
        <v>#REF!</v>
      </c>
    </row>
    <row r="736" spans="1:11" ht="11.25" hidden="1" customHeight="1" x14ac:dyDescent="0.2">
      <c r="A736" s="25" t="s">
        <v>552</v>
      </c>
      <c r="B736" s="26" t="s">
        <v>4485</v>
      </c>
      <c r="C736" s="27" t="s">
        <v>4229</v>
      </c>
      <c r="D736" s="28" t="e">
        <f>(#REF!+#REF!)-#REF!</f>
        <v>#REF!</v>
      </c>
      <c r="E736" s="358" t="e">
        <f>#REF!-#REF!</f>
        <v>#REF!</v>
      </c>
      <c r="F736" s="76"/>
      <c r="G736" s="28"/>
      <c r="H736" s="28"/>
      <c r="I736" s="77"/>
      <c r="J736" s="94" t="e">
        <f>#REF!-#REF!</f>
        <v>#REF!</v>
      </c>
      <c r="K736" s="317" t="e">
        <f>#REF!-#REF!</f>
        <v>#REF!</v>
      </c>
    </row>
    <row r="737" spans="1:11" ht="11.25" hidden="1" customHeight="1" x14ac:dyDescent="0.2">
      <c r="A737" s="25" t="s">
        <v>5659</v>
      </c>
      <c r="B737" s="26" t="s">
        <v>4486</v>
      </c>
      <c r="C737" s="27" t="s">
        <v>1580</v>
      </c>
      <c r="D737" s="28" t="e">
        <f>(#REF!+#REF!)-#REF!</f>
        <v>#REF!</v>
      </c>
      <c r="E737" s="358" t="e">
        <f>#REF!-#REF!</f>
        <v>#REF!</v>
      </c>
      <c r="F737" s="76"/>
      <c r="G737" s="28"/>
      <c r="H737" s="28"/>
      <c r="I737" s="77"/>
      <c r="J737" s="94" t="e">
        <f>#REF!-#REF!</f>
        <v>#REF!</v>
      </c>
      <c r="K737" s="317" t="e">
        <f>#REF!-#REF!</f>
        <v>#REF!</v>
      </c>
    </row>
    <row r="738" spans="1:11" ht="11.25" hidden="1" customHeight="1" x14ac:dyDescent="0.2">
      <c r="A738" s="25" t="s">
        <v>4340</v>
      </c>
      <c r="B738" s="26" t="s">
        <v>4487</v>
      </c>
      <c r="C738" s="27" t="s">
        <v>6268</v>
      </c>
      <c r="D738" s="28" t="e">
        <f>(#REF!+#REF!)-#REF!</f>
        <v>#REF!</v>
      </c>
      <c r="E738" s="358" t="e">
        <f>#REF!-#REF!</f>
        <v>#REF!</v>
      </c>
      <c r="F738" s="76"/>
      <c r="G738" s="28"/>
      <c r="H738" s="28"/>
      <c r="I738" s="77"/>
      <c r="J738" s="94" t="e">
        <f>#REF!-#REF!</f>
        <v>#REF!</v>
      </c>
      <c r="K738" s="317" t="e">
        <f>#REF!-#REF!</f>
        <v>#REF!</v>
      </c>
    </row>
    <row r="739" spans="1:11" ht="22.5" hidden="1" customHeight="1" x14ac:dyDescent="0.2">
      <c r="A739" s="25" t="s">
        <v>881</v>
      </c>
      <c r="B739" s="26" t="s">
        <v>4488</v>
      </c>
      <c r="C739" s="27" t="s">
        <v>5878</v>
      </c>
      <c r="D739" s="28" t="e">
        <f>(#REF!+#REF!)-#REF!</f>
        <v>#REF!</v>
      </c>
      <c r="E739" s="358" t="e">
        <f>#REF!-#REF!</f>
        <v>#REF!</v>
      </c>
      <c r="F739" s="76"/>
      <c r="G739" s="28"/>
      <c r="H739" s="28"/>
      <c r="I739" s="77"/>
      <c r="J739" s="94" t="e">
        <f>#REF!-#REF!</f>
        <v>#REF!</v>
      </c>
      <c r="K739" s="317" t="e">
        <f>#REF!-#REF!</f>
        <v>#REF!</v>
      </c>
    </row>
    <row r="740" spans="1:11" ht="33.75" hidden="1" customHeight="1" x14ac:dyDescent="0.2">
      <c r="A740" s="25" t="s">
        <v>8427</v>
      </c>
      <c r="B740" s="26" t="s">
        <v>4489</v>
      </c>
      <c r="C740" s="27" t="s">
        <v>4495</v>
      </c>
      <c r="D740" s="28" t="e">
        <f>(#REF!+#REF!)-#REF!</f>
        <v>#REF!</v>
      </c>
      <c r="E740" s="358" t="e">
        <f>#REF!-#REF!</f>
        <v>#REF!</v>
      </c>
      <c r="F740" s="76"/>
      <c r="G740" s="28"/>
      <c r="H740" s="28"/>
      <c r="I740" s="77"/>
      <c r="J740" s="94" t="e">
        <f>#REF!-#REF!</f>
        <v>#REF!</v>
      </c>
      <c r="K740" s="317" t="e">
        <f>#REF!-#REF!</f>
        <v>#REF!</v>
      </c>
    </row>
    <row r="741" spans="1:11" ht="11.25" hidden="1" customHeight="1" x14ac:dyDescent="0.2">
      <c r="A741" s="25" t="s">
        <v>7453</v>
      </c>
      <c r="B741" s="26" t="s">
        <v>4490</v>
      </c>
      <c r="C741" s="27" t="s">
        <v>4643</v>
      </c>
      <c r="D741" s="28" t="e">
        <f>(#REF!+#REF!)-#REF!</f>
        <v>#REF!</v>
      </c>
      <c r="E741" s="358" t="e">
        <f>#REF!-#REF!</f>
        <v>#REF!</v>
      </c>
      <c r="F741" s="76"/>
      <c r="G741" s="28"/>
      <c r="H741" s="28"/>
      <c r="I741" s="77"/>
      <c r="J741" s="94" t="e">
        <f>#REF!-#REF!</f>
        <v>#REF!</v>
      </c>
      <c r="K741" s="317" t="e">
        <f>#REF!-#REF!</f>
        <v>#REF!</v>
      </c>
    </row>
    <row r="742" spans="1:11" ht="22.5" hidden="1" customHeight="1" x14ac:dyDescent="0.2">
      <c r="A742" s="25" t="s">
        <v>8490</v>
      </c>
      <c r="B742" s="26" t="s">
        <v>4491</v>
      </c>
      <c r="C742" s="27" t="s">
        <v>5493</v>
      </c>
      <c r="D742" s="28" t="e">
        <f>(#REF!+#REF!)-#REF!</f>
        <v>#REF!</v>
      </c>
      <c r="E742" s="358" t="e">
        <f>#REF!-#REF!</f>
        <v>#REF!</v>
      </c>
      <c r="F742" s="76"/>
      <c r="G742" s="28"/>
      <c r="H742" s="28"/>
      <c r="I742" s="77"/>
      <c r="J742" s="94" t="e">
        <f>#REF!-#REF!</f>
        <v>#REF!</v>
      </c>
      <c r="K742" s="317" t="e">
        <f>#REF!-#REF!</f>
        <v>#REF!</v>
      </c>
    </row>
    <row r="743" spans="1:11" ht="22.5" hidden="1" customHeight="1" x14ac:dyDescent="0.2">
      <c r="A743" s="25" t="s">
        <v>1057</v>
      </c>
      <c r="B743" s="26" t="s">
        <v>7886</v>
      </c>
      <c r="C743" s="27" t="s">
        <v>6773</v>
      </c>
      <c r="D743" s="28" t="e">
        <f>(#REF!+#REF!)-#REF!</f>
        <v>#REF!</v>
      </c>
      <c r="E743" s="358" t="e">
        <f>#REF!-#REF!</f>
        <v>#REF!</v>
      </c>
      <c r="F743" s="76"/>
      <c r="G743" s="28"/>
      <c r="H743" s="28"/>
      <c r="I743" s="77"/>
      <c r="J743" s="94" t="e">
        <f>#REF!-#REF!</f>
        <v>#REF!</v>
      </c>
      <c r="K743" s="317" t="e">
        <f>#REF!-#REF!</f>
        <v>#REF!</v>
      </c>
    </row>
    <row r="744" spans="1:11" ht="11.25" hidden="1" customHeight="1" x14ac:dyDescent="0.2">
      <c r="A744" s="25" t="s">
        <v>1761</v>
      </c>
      <c r="B744" s="26" t="s">
        <v>7887</v>
      </c>
      <c r="C744" s="27" t="s">
        <v>2670</v>
      </c>
      <c r="D744" s="28" t="e">
        <f>(#REF!+#REF!)-#REF!</f>
        <v>#REF!</v>
      </c>
      <c r="E744" s="358" t="e">
        <f>#REF!-#REF!</f>
        <v>#REF!</v>
      </c>
      <c r="F744" s="76"/>
      <c r="G744" s="28"/>
      <c r="H744" s="28"/>
      <c r="I744" s="77"/>
      <c r="J744" s="94" t="e">
        <f>#REF!-#REF!</f>
        <v>#REF!</v>
      </c>
      <c r="K744" s="317" t="e">
        <f>#REF!-#REF!</f>
        <v>#REF!</v>
      </c>
    </row>
    <row r="745" spans="1:11" ht="11.25" hidden="1" customHeight="1" x14ac:dyDescent="0.2">
      <c r="A745" s="25" t="s">
        <v>8998</v>
      </c>
      <c r="B745" s="26" t="s">
        <v>7888</v>
      </c>
      <c r="C745" s="27" t="s">
        <v>4654</v>
      </c>
      <c r="D745" s="28" t="e">
        <f>(#REF!+#REF!)-#REF!</f>
        <v>#REF!</v>
      </c>
      <c r="E745" s="358" t="e">
        <f>#REF!-#REF!</f>
        <v>#REF!</v>
      </c>
      <c r="F745" s="76"/>
      <c r="G745" s="28"/>
      <c r="H745" s="28"/>
      <c r="I745" s="77"/>
      <c r="J745" s="94" t="e">
        <f>#REF!-#REF!</f>
        <v>#REF!</v>
      </c>
      <c r="K745" s="317" t="e">
        <f>#REF!-#REF!</f>
        <v>#REF!</v>
      </c>
    </row>
    <row r="746" spans="1:11" ht="33.75" hidden="1" customHeight="1" x14ac:dyDescent="0.2">
      <c r="A746" s="25" t="s">
        <v>1668</v>
      </c>
      <c r="B746" s="26" t="s">
        <v>7889</v>
      </c>
      <c r="C746" s="27" t="s">
        <v>6786</v>
      </c>
      <c r="D746" s="28" t="e">
        <f>(#REF!+#REF!)-#REF!</f>
        <v>#REF!</v>
      </c>
      <c r="E746" s="358" t="e">
        <f>#REF!-#REF!</f>
        <v>#REF!</v>
      </c>
      <c r="F746" s="76"/>
      <c r="G746" s="28"/>
      <c r="H746" s="28"/>
      <c r="I746" s="77"/>
      <c r="J746" s="94" t="e">
        <f>#REF!-#REF!</f>
        <v>#REF!</v>
      </c>
      <c r="K746" s="317" t="e">
        <f>#REF!-#REF!</f>
        <v>#REF!</v>
      </c>
    </row>
    <row r="747" spans="1:11" ht="11.25" hidden="1" customHeight="1" x14ac:dyDescent="0.2">
      <c r="A747" s="25" t="s">
        <v>54</v>
      </c>
      <c r="B747" s="26" t="s">
        <v>7890</v>
      </c>
      <c r="C747" s="27" t="s">
        <v>6787</v>
      </c>
      <c r="D747" s="28" t="e">
        <f>(#REF!+#REF!)-#REF!</f>
        <v>#REF!</v>
      </c>
      <c r="E747" s="358" t="e">
        <f>#REF!-#REF!</f>
        <v>#REF!</v>
      </c>
      <c r="F747" s="76"/>
      <c r="G747" s="28"/>
      <c r="H747" s="28"/>
      <c r="I747" s="77"/>
      <c r="J747" s="94" t="e">
        <f>#REF!-#REF!</f>
        <v>#REF!</v>
      </c>
      <c r="K747" s="317" t="e">
        <f>#REF!-#REF!</f>
        <v>#REF!</v>
      </c>
    </row>
    <row r="748" spans="1:11" ht="33.75" hidden="1" customHeight="1" x14ac:dyDescent="0.2">
      <c r="A748" s="25" t="s">
        <v>7064</v>
      </c>
      <c r="B748" s="26" t="s">
        <v>6578</v>
      </c>
      <c r="C748" s="27" t="s">
        <v>458</v>
      </c>
      <c r="D748" s="28" t="e">
        <f>(#REF!+#REF!)-#REF!</f>
        <v>#REF!</v>
      </c>
      <c r="E748" s="358" t="e">
        <f>#REF!-#REF!</f>
        <v>#REF!</v>
      </c>
      <c r="F748" s="76"/>
      <c r="G748" s="28"/>
      <c r="H748" s="28"/>
      <c r="I748" s="77"/>
      <c r="J748" s="94" t="e">
        <f>#REF!-#REF!</f>
        <v>#REF!</v>
      </c>
      <c r="K748" s="317" t="e">
        <f>#REF!-#REF!</f>
        <v>#REF!</v>
      </c>
    </row>
    <row r="749" spans="1:11" ht="11.25" hidden="1" customHeight="1" x14ac:dyDescent="0.2">
      <c r="A749" s="25" t="s">
        <v>6521</v>
      </c>
      <c r="B749" s="26" t="s">
        <v>2</v>
      </c>
      <c r="C749" s="27" t="s">
        <v>4935</v>
      </c>
      <c r="D749" s="28" t="e">
        <f>(#REF!+#REF!)-#REF!</f>
        <v>#REF!</v>
      </c>
      <c r="E749" s="358" t="e">
        <f>#REF!-#REF!</f>
        <v>#REF!</v>
      </c>
      <c r="F749" s="76"/>
      <c r="G749" s="28"/>
      <c r="H749" s="28"/>
      <c r="I749" s="77"/>
      <c r="J749" s="94" t="e">
        <f>#REF!-#REF!</f>
        <v>#REF!</v>
      </c>
      <c r="K749" s="317" t="e">
        <f>#REF!-#REF!</f>
        <v>#REF!</v>
      </c>
    </row>
    <row r="750" spans="1:11" ht="11.25" hidden="1" customHeight="1" x14ac:dyDescent="0.2">
      <c r="A750" s="25" t="s">
        <v>5920</v>
      </c>
      <c r="B750" s="26" t="s">
        <v>3</v>
      </c>
      <c r="C750" s="27" t="s">
        <v>3164</v>
      </c>
      <c r="D750" s="28" t="e">
        <f>(#REF!+#REF!)-#REF!</f>
        <v>#REF!</v>
      </c>
      <c r="E750" s="358" t="e">
        <f>#REF!-#REF!</f>
        <v>#REF!</v>
      </c>
      <c r="F750" s="76"/>
      <c r="G750" s="28"/>
      <c r="H750" s="28"/>
      <c r="I750" s="77"/>
      <c r="J750" s="94" t="e">
        <f>#REF!-#REF!</f>
        <v>#REF!</v>
      </c>
      <c r="K750" s="317" t="e">
        <f>#REF!-#REF!</f>
        <v>#REF!</v>
      </c>
    </row>
    <row r="751" spans="1:11" ht="11.25" hidden="1" customHeight="1" x14ac:dyDescent="0.2">
      <c r="A751" s="25" t="s">
        <v>7210</v>
      </c>
      <c r="B751" s="26" t="s">
        <v>497</v>
      </c>
      <c r="C751" s="27" t="s">
        <v>6253</v>
      </c>
      <c r="D751" s="28" t="e">
        <f>(#REF!+#REF!)-#REF!</f>
        <v>#REF!</v>
      </c>
      <c r="E751" s="358" t="e">
        <f>#REF!-#REF!</f>
        <v>#REF!</v>
      </c>
      <c r="F751" s="76"/>
      <c r="G751" s="28"/>
      <c r="H751" s="28"/>
      <c r="I751" s="77"/>
      <c r="J751" s="94" t="e">
        <f>#REF!-#REF!</f>
        <v>#REF!</v>
      </c>
      <c r="K751" s="317" t="e">
        <f>#REF!-#REF!</f>
        <v>#REF!</v>
      </c>
    </row>
    <row r="752" spans="1:11" ht="22.5" hidden="1" customHeight="1" x14ac:dyDescent="0.2">
      <c r="A752" s="25" t="s">
        <v>5050</v>
      </c>
      <c r="B752" s="26" t="s">
        <v>498</v>
      </c>
      <c r="C752" s="27" t="s">
        <v>4035</v>
      </c>
      <c r="D752" s="28" t="e">
        <f>(#REF!+#REF!)-#REF!</f>
        <v>#REF!</v>
      </c>
      <c r="E752" s="358" t="e">
        <f>#REF!-#REF!</f>
        <v>#REF!</v>
      </c>
      <c r="F752" s="76"/>
      <c r="G752" s="28"/>
      <c r="H752" s="28"/>
      <c r="I752" s="77"/>
      <c r="J752" s="94" t="e">
        <f>#REF!-#REF!</f>
        <v>#REF!</v>
      </c>
      <c r="K752" s="317" t="e">
        <f>#REF!-#REF!</f>
        <v>#REF!</v>
      </c>
    </row>
    <row r="753" spans="1:11" ht="22.5" hidden="1" customHeight="1" x14ac:dyDescent="0.2">
      <c r="A753" s="25" t="s">
        <v>626</v>
      </c>
      <c r="B753" s="26" t="s">
        <v>4858</v>
      </c>
      <c r="C753" s="27" t="s">
        <v>4036</v>
      </c>
      <c r="D753" s="28" t="e">
        <f>(#REF!+#REF!)-#REF!</f>
        <v>#REF!</v>
      </c>
      <c r="E753" s="358" t="e">
        <f>#REF!-#REF!</f>
        <v>#REF!</v>
      </c>
      <c r="F753" s="76"/>
      <c r="G753" s="28"/>
      <c r="H753" s="28"/>
      <c r="I753" s="77"/>
      <c r="J753" s="94" t="e">
        <f>#REF!-#REF!</f>
        <v>#REF!</v>
      </c>
      <c r="K753" s="317" t="e">
        <f>#REF!-#REF!</f>
        <v>#REF!</v>
      </c>
    </row>
    <row r="754" spans="1:11" ht="11.25" hidden="1" customHeight="1" x14ac:dyDescent="0.2">
      <c r="A754" s="25" t="s">
        <v>7432</v>
      </c>
      <c r="B754" s="26" t="s">
        <v>9017</v>
      </c>
      <c r="C754" s="27" t="s">
        <v>6277</v>
      </c>
      <c r="D754" s="28" t="e">
        <f>(#REF!+#REF!)-#REF!</f>
        <v>#REF!</v>
      </c>
      <c r="E754" s="358" t="e">
        <f>#REF!-#REF!</f>
        <v>#REF!</v>
      </c>
      <c r="F754" s="76"/>
      <c r="G754" s="28"/>
      <c r="H754" s="28"/>
      <c r="I754" s="77"/>
      <c r="J754" s="94" t="e">
        <f>#REF!-#REF!</f>
        <v>#REF!</v>
      </c>
      <c r="K754" s="317" t="e">
        <f>#REF!-#REF!</f>
        <v>#REF!</v>
      </c>
    </row>
    <row r="755" spans="1:11" ht="11.25" hidden="1" customHeight="1" x14ac:dyDescent="0.2">
      <c r="A755" s="25" t="s">
        <v>3930</v>
      </c>
      <c r="B755" s="26" t="s">
        <v>9018</v>
      </c>
      <c r="C755" s="27" t="s">
        <v>4729</v>
      </c>
      <c r="D755" s="28" t="e">
        <f>(#REF!+#REF!)-#REF!</f>
        <v>#REF!</v>
      </c>
      <c r="E755" s="358" t="e">
        <f>#REF!-#REF!</f>
        <v>#REF!</v>
      </c>
      <c r="F755" s="76"/>
      <c r="G755" s="28"/>
      <c r="H755" s="28"/>
      <c r="I755" s="77"/>
      <c r="J755" s="94" t="e">
        <f>#REF!-#REF!</f>
        <v>#REF!</v>
      </c>
      <c r="K755" s="317" t="e">
        <f>#REF!-#REF!</f>
        <v>#REF!</v>
      </c>
    </row>
    <row r="756" spans="1:11" ht="22.5" hidden="1" customHeight="1" x14ac:dyDescent="0.2">
      <c r="A756" s="25" t="s">
        <v>6845</v>
      </c>
      <c r="B756" s="26" t="s">
        <v>9019</v>
      </c>
      <c r="C756" s="27" t="s">
        <v>536</v>
      </c>
      <c r="D756" s="28" t="e">
        <f>(#REF!+#REF!)-#REF!</f>
        <v>#REF!</v>
      </c>
      <c r="E756" s="358" t="e">
        <f>#REF!-#REF!</f>
        <v>#REF!</v>
      </c>
      <c r="F756" s="76"/>
      <c r="G756" s="28"/>
      <c r="H756" s="28"/>
      <c r="I756" s="77"/>
      <c r="J756" s="94" t="e">
        <f>#REF!-#REF!</f>
        <v>#REF!</v>
      </c>
      <c r="K756" s="317" t="e">
        <f>#REF!-#REF!</f>
        <v>#REF!</v>
      </c>
    </row>
    <row r="757" spans="1:11" ht="33.75" hidden="1" customHeight="1" x14ac:dyDescent="0.2">
      <c r="A757" s="25" t="s">
        <v>1122</v>
      </c>
      <c r="B757" s="26" t="s">
        <v>9020</v>
      </c>
      <c r="C757" s="27" t="s">
        <v>328</v>
      </c>
      <c r="D757" s="28" t="e">
        <f>(#REF!+#REF!)-#REF!</f>
        <v>#REF!</v>
      </c>
      <c r="E757" s="358" t="e">
        <f>#REF!-#REF!</f>
        <v>#REF!</v>
      </c>
      <c r="F757" s="76"/>
      <c r="G757" s="28"/>
      <c r="H757" s="28"/>
      <c r="I757" s="77"/>
      <c r="J757" s="94" t="e">
        <f>#REF!-#REF!</f>
        <v>#REF!</v>
      </c>
      <c r="K757" s="317" t="e">
        <f>#REF!-#REF!</f>
        <v>#REF!</v>
      </c>
    </row>
    <row r="758" spans="1:11" ht="11.25" hidden="1" customHeight="1" x14ac:dyDescent="0.2">
      <c r="A758" s="25" t="s">
        <v>5608</v>
      </c>
      <c r="B758" s="26" t="s">
        <v>9021</v>
      </c>
      <c r="C758" s="27" t="s">
        <v>2575</v>
      </c>
      <c r="D758" s="28" t="e">
        <f>(#REF!+#REF!)-#REF!</f>
        <v>#REF!</v>
      </c>
      <c r="E758" s="358" t="e">
        <f>#REF!-#REF!</f>
        <v>#REF!</v>
      </c>
      <c r="F758" s="76"/>
      <c r="G758" s="28"/>
      <c r="H758" s="28"/>
      <c r="I758" s="77"/>
      <c r="J758" s="94" t="e">
        <f>#REF!-#REF!</f>
        <v>#REF!</v>
      </c>
      <c r="K758" s="317" t="e">
        <f>#REF!-#REF!</f>
        <v>#REF!</v>
      </c>
    </row>
    <row r="759" spans="1:11" ht="22.5" hidden="1" customHeight="1" x14ac:dyDescent="0.2">
      <c r="A759" s="25" t="s">
        <v>5760</v>
      </c>
      <c r="B759" s="26" t="s">
        <v>5145</v>
      </c>
      <c r="C759" s="27" t="s">
        <v>8970</v>
      </c>
      <c r="D759" s="28" t="e">
        <f>(#REF!+#REF!)-#REF!</f>
        <v>#REF!</v>
      </c>
      <c r="E759" s="358" t="e">
        <f>#REF!-#REF!</f>
        <v>#REF!</v>
      </c>
      <c r="F759" s="76"/>
      <c r="G759" s="28"/>
      <c r="H759" s="28"/>
      <c r="I759" s="77"/>
      <c r="J759" s="94" t="e">
        <f>#REF!-#REF!</f>
        <v>#REF!</v>
      </c>
      <c r="K759" s="317" t="e">
        <f>#REF!-#REF!</f>
        <v>#REF!</v>
      </c>
    </row>
    <row r="760" spans="1:11" ht="11.25" hidden="1" customHeight="1" x14ac:dyDescent="0.2">
      <c r="A760" s="25" t="s">
        <v>7430</v>
      </c>
      <c r="B760" s="26" t="s">
        <v>5146</v>
      </c>
      <c r="C760" s="27" t="s">
        <v>2982</v>
      </c>
      <c r="D760" s="28" t="e">
        <f>(#REF!+#REF!)-#REF!</f>
        <v>#REF!</v>
      </c>
      <c r="E760" s="358" t="e">
        <f>#REF!-#REF!</f>
        <v>#REF!</v>
      </c>
      <c r="F760" s="76"/>
      <c r="G760" s="28"/>
      <c r="H760" s="28"/>
      <c r="I760" s="77"/>
      <c r="J760" s="94" t="e">
        <f>#REF!-#REF!</f>
        <v>#REF!</v>
      </c>
      <c r="K760" s="317" t="e">
        <f>#REF!-#REF!</f>
        <v>#REF!</v>
      </c>
    </row>
    <row r="761" spans="1:11" ht="11.25" hidden="1" customHeight="1" x14ac:dyDescent="0.2">
      <c r="A761" s="25" t="s">
        <v>7308</v>
      </c>
      <c r="B761" s="26" t="s">
        <v>5841</v>
      </c>
      <c r="C761" s="27" t="s">
        <v>6299</v>
      </c>
      <c r="D761" s="28" t="e">
        <f>(#REF!+#REF!)-#REF!</f>
        <v>#REF!</v>
      </c>
      <c r="E761" s="358" t="e">
        <f>#REF!-#REF!</f>
        <v>#REF!</v>
      </c>
      <c r="F761" s="76"/>
      <c r="G761" s="28"/>
      <c r="H761" s="28"/>
      <c r="I761" s="77"/>
      <c r="J761" s="94" t="e">
        <f>#REF!-#REF!</f>
        <v>#REF!</v>
      </c>
      <c r="K761" s="317" t="e">
        <f>#REF!-#REF!</f>
        <v>#REF!</v>
      </c>
    </row>
    <row r="762" spans="1:11" ht="11.25" hidden="1" customHeight="1" x14ac:dyDescent="0.2">
      <c r="A762" s="25" t="s">
        <v>951</v>
      </c>
      <c r="B762" s="26" t="s">
        <v>5842</v>
      </c>
      <c r="C762" s="27" t="s">
        <v>132</v>
      </c>
      <c r="D762" s="28" t="e">
        <f>(#REF!+#REF!)-#REF!</f>
        <v>#REF!</v>
      </c>
      <c r="E762" s="358" t="e">
        <f>#REF!-#REF!</f>
        <v>#REF!</v>
      </c>
      <c r="F762" s="76"/>
      <c r="G762" s="28"/>
      <c r="H762" s="28"/>
      <c r="I762" s="77"/>
      <c r="J762" s="94" t="e">
        <f>#REF!-#REF!</f>
        <v>#REF!</v>
      </c>
      <c r="K762" s="317" t="e">
        <f>#REF!-#REF!</f>
        <v>#REF!</v>
      </c>
    </row>
    <row r="763" spans="1:11" ht="11.25" hidden="1" customHeight="1" x14ac:dyDescent="0.2">
      <c r="A763" s="25" t="s">
        <v>1990</v>
      </c>
      <c r="B763" s="26" t="s">
        <v>5843</v>
      </c>
      <c r="C763" s="27" t="s">
        <v>4246</v>
      </c>
      <c r="D763" s="28" t="e">
        <f>(#REF!+#REF!)-#REF!</f>
        <v>#REF!</v>
      </c>
      <c r="E763" s="358" t="e">
        <f>#REF!-#REF!</f>
        <v>#REF!</v>
      </c>
      <c r="F763" s="76"/>
      <c r="G763" s="28"/>
      <c r="H763" s="28"/>
      <c r="I763" s="77"/>
      <c r="J763" s="94" t="e">
        <f>#REF!-#REF!</f>
        <v>#REF!</v>
      </c>
      <c r="K763" s="317" t="e">
        <f>#REF!-#REF!</f>
        <v>#REF!</v>
      </c>
    </row>
    <row r="764" spans="1:11" ht="11.25" hidden="1" customHeight="1" x14ac:dyDescent="0.2">
      <c r="A764" s="25" t="s">
        <v>7631</v>
      </c>
      <c r="B764" s="26" t="s">
        <v>2314</v>
      </c>
      <c r="C764" s="27" t="s">
        <v>17</v>
      </c>
      <c r="D764" s="28" t="e">
        <f>(#REF!+#REF!)-#REF!</f>
        <v>#REF!</v>
      </c>
      <c r="E764" s="358" t="e">
        <f>#REF!-#REF!</f>
        <v>#REF!</v>
      </c>
      <c r="F764" s="76"/>
      <c r="G764" s="28"/>
      <c r="H764" s="28"/>
      <c r="I764" s="77"/>
      <c r="J764" s="94" t="e">
        <f>#REF!-#REF!</f>
        <v>#REF!</v>
      </c>
      <c r="K764" s="317" t="e">
        <f>#REF!-#REF!</f>
        <v>#REF!</v>
      </c>
    </row>
    <row r="765" spans="1:11" ht="11.25" hidden="1" customHeight="1" x14ac:dyDescent="0.2">
      <c r="A765" s="25" t="s">
        <v>550</v>
      </c>
      <c r="B765" s="26" t="s">
        <v>2315</v>
      </c>
      <c r="C765" s="27" t="s">
        <v>4968</v>
      </c>
      <c r="D765" s="28" t="e">
        <f>(#REF!+#REF!)-#REF!</f>
        <v>#REF!</v>
      </c>
      <c r="E765" s="358" t="e">
        <f>#REF!-#REF!</f>
        <v>#REF!</v>
      </c>
      <c r="F765" s="76"/>
      <c r="G765" s="28"/>
      <c r="H765" s="28"/>
      <c r="I765" s="77"/>
      <c r="J765" s="94" t="e">
        <f>#REF!-#REF!</f>
        <v>#REF!</v>
      </c>
      <c r="K765" s="317" t="e">
        <f>#REF!-#REF!</f>
        <v>#REF!</v>
      </c>
    </row>
    <row r="766" spans="1:11" ht="11.25" hidden="1" customHeight="1" x14ac:dyDescent="0.2">
      <c r="A766" s="25" t="s">
        <v>2752</v>
      </c>
      <c r="B766" s="26" t="s">
        <v>9064</v>
      </c>
      <c r="C766" s="27" t="s">
        <v>7650</v>
      </c>
      <c r="D766" s="28" t="e">
        <f>(#REF!+#REF!)-#REF!</f>
        <v>#REF!</v>
      </c>
      <c r="E766" s="358" t="e">
        <f>#REF!-#REF!</f>
        <v>#REF!</v>
      </c>
      <c r="F766" s="76"/>
      <c r="G766" s="28"/>
      <c r="H766" s="28"/>
      <c r="I766" s="77"/>
      <c r="J766" s="94" t="e">
        <f>#REF!-#REF!</f>
        <v>#REF!</v>
      </c>
      <c r="K766" s="317" t="e">
        <f>#REF!-#REF!</f>
        <v>#REF!</v>
      </c>
    </row>
    <row r="767" spans="1:11" ht="11.25" hidden="1" customHeight="1" x14ac:dyDescent="0.2">
      <c r="A767" s="25" t="s">
        <v>2296</v>
      </c>
      <c r="B767" s="26" t="s">
        <v>6414</v>
      </c>
      <c r="C767" s="27" t="s">
        <v>8402</v>
      </c>
      <c r="D767" s="28" t="e">
        <f>(#REF!+#REF!)-#REF!</f>
        <v>#REF!</v>
      </c>
      <c r="E767" s="358" t="e">
        <f>#REF!-#REF!</f>
        <v>#REF!</v>
      </c>
      <c r="F767" s="76"/>
      <c r="G767" s="28"/>
      <c r="H767" s="28"/>
      <c r="I767" s="77"/>
      <c r="J767" s="94" t="e">
        <f>#REF!-#REF!</f>
        <v>#REF!</v>
      </c>
      <c r="K767" s="317" t="e">
        <f>#REF!-#REF!</f>
        <v>#REF!</v>
      </c>
    </row>
    <row r="768" spans="1:11" ht="11.25" hidden="1" customHeight="1" x14ac:dyDescent="0.2">
      <c r="A768" s="25" t="s">
        <v>8501</v>
      </c>
      <c r="B768" s="26" t="s">
        <v>3655</v>
      </c>
      <c r="C768" s="27" t="s">
        <v>2837</v>
      </c>
      <c r="D768" s="28" t="e">
        <f>(#REF!+#REF!)-#REF!</f>
        <v>#REF!</v>
      </c>
      <c r="E768" s="358" t="e">
        <f>#REF!-#REF!</f>
        <v>#REF!</v>
      </c>
      <c r="F768" s="76"/>
      <c r="G768" s="28"/>
      <c r="H768" s="28"/>
      <c r="I768" s="77"/>
      <c r="J768" s="94" t="e">
        <f>#REF!-#REF!</f>
        <v>#REF!</v>
      </c>
      <c r="K768" s="317" t="e">
        <f>#REF!-#REF!</f>
        <v>#REF!</v>
      </c>
    </row>
    <row r="769" spans="1:11" ht="11.25" hidden="1" customHeight="1" x14ac:dyDescent="0.2">
      <c r="A769" s="25" t="s">
        <v>2995</v>
      </c>
      <c r="B769" s="26" t="s">
        <v>3656</v>
      </c>
      <c r="C769" s="27" t="s">
        <v>8098</v>
      </c>
      <c r="D769" s="28" t="e">
        <f>(#REF!+#REF!)-#REF!</f>
        <v>#REF!</v>
      </c>
      <c r="E769" s="358" t="e">
        <f>#REF!-#REF!</f>
        <v>#REF!</v>
      </c>
      <c r="F769" s="76"/>
      <c r="G769" s="28"/>
      <c r="H769" s="28"/>
      <c r="I769" s="77"/>
      <c r="J769" s="94" t="e">
        <f>#REF!-#REF!</f>
        <v>#REF!</v>
      </c>
      <c r="K769" s="317" t="e">
        <f>#REF!-#REF!</f>
        <v>#REF!</v>
      </c>
    </row>
    <row r="770" spans="1:11" ht="22.5" hidden="1" customHeight="1" x14ac:dyDescent="0.2">
      <c r="A770" s="25" t="s">
        <v>3639</v>
      </c>
      <c r="B770" s="26" t="s">
        <v>8076</v>
      </c>
      <c r="C770" s="27" t="s">
        <v>3779</v>
      </c>
      <c r="D770" s="28" t="e">
        <f>(#REF!+#REF!)-#REF!</f>
        <v>#REF!</v>
      </c>
      <c r="E770" s="358" t="e">
        <f>#REF!-#REF!</f>
        <v>#REF!</v>
      </c>
      <c r="F770" s="76"/>
      <c r="G770" s="28"/>
      <c r="H770" s="28"/>
      <c r="I770" s="77"/>
      <c r="J770" s="94" t="e">
        <f>#REF!-#REF!</f>
        <v>#REF!</v>
      </c>
      <c r="K770" s="317" t="e">
        <f>#REF!-#REF!</f>
        <v>#REF!</v>
      </c>
    </row>
    <row r="771" spans="1:11" ht="11.25" hidden="1" customHeight="1" x14ac:dyDescent="0.2">
      <c r="A771" s="25" t="s">
        <v>552</v>
      </c>
      <c r="B771" s="26" t="s">
        <v>4697</v>
      </c>
      <c r="C771" s="27" t="s">
        <v>947</v>
      </c>
      <c r="D771" s="28" t="e">
        <f>(#REF!+#REF!)-#REF!</f>
        <v>#REF!</v>
      </c>
      <c r="E771" s="358" t="e">
        <f>#REF!-#REF!</f>
        <v>#REF!</v>
      </c>
      <c r="F771" s="76"/>
      <c r="G771" s="28"/>
      <c r="H771" s="28"/>
      <c r="I771" s="77"/>
      <c r="J771" s="94" t="e">
        <f>#REF!-#REF!</f>
        <v>#REF!</v>
      </c>
      <c r="K771" s="317" t="e">
        <f>#REF!-#REF!</f>
        <v>#REF!</v>
      </c>
    </row>
    <row r="772" spans="1:11" ht="11.25" hidden="1" customHeight="1" x14ac:dyDescent="0.2">
      <c r="A772" s="25" t="s">
        <v>5659</v>
      </c>
      <c r="B772" s="26" t="s">
        <v>4698</v>
      </c>
      <c r="C772" s="27" t="s">
        <v>7882</v>
      </c>
      <c r="D772" s="28" t="e">
        <f>(#REF!+#REF!)-#REF!</f>
        <v>#REF!</v>
      </c>
      <c r="E772" s="358" t="e">
        <f>#REF!-#REF!</f>
        <v>#REF!</v>
      </c>
      <c r="F772" s="76"/>
      <c r="G772" s="28"/>
      <c r="H772" s="28"/>
      <c r="I772" s="77"/>
      <c r="J772" s="94" t="e">
        <f>#REF!-#REF!</f>
        <v>#REF!</v>
      </c>
      <c r="K772" s="317" t="e">
        <f>#REF!-#REF!</f>
        <v>#REF!</v>
      </c>
    </row>
    <row r="773" spans="1:11" ht="11.25" hidden="1" customHeight="1" x14ac:dyDescent="0.2">
      <c r="A773" s="25" t="s">
        <v>4340</v>
      </c>
      <c r="B773" s="26" t="s">
        <v>7773</v>
      </c>
      <c r="C773" s="27" t="s">
        <v>4153</v>
      </c>
      <c r="D773" s="28" t="e">
        <f>(#REF!+#REF!)-#REF!</f>
        <v>#REF!</v>
      </c>
      <c r="E773" s="358" t="e">
        <f>#REF!-#REF!</f>
        <v>#REF!</v>
      </c>
      <c r="F773" s="76"/>
      <c r="G773" s="28"/>
      <c r="H773" s="28"/>
      <c r="I773" s="77"/>
      <c r="J773" s="94" t="e">
        <f>#REF!-#REF!</f>
        <v>#REF!</v>
      </c>
      <c r="K773" s="317" t="e">
        <f>#REF!-#REF!</f>
        <v>#REF!</v>
      </c>
    </row>
    <row r="774" spans="1:11" ht="22.5" hidden="1" customHeight="1" x14ac:dyDescent="0.2">
      <c r="A774" s="25" t="s">
        <v>881</v>
      </c>
      <c r="B774" s="26" t="s">
        <v>7774</v>
      </c>
      <c r="C774" s="27" t="s">
        <v>415</v>
      </c>
      <c r="D774" s="28" t="e">
        <f>(#REF!+#REF!)-#REF!</f>
        <v>#REF!</v>
      </c>
      <c r="E774" s="358" t="e">
        <f>#REF!-#REF!</f>
        <v>#REF!</v>
      </c>
      <c r="F774" s="76"/>
      <c r="G774" s="28"/>
      <c r="H774" s="28"/>
      <c r="I774" s="77"/>
      <c r="J774" s="94" t="e">
        <f>#REF!-#REF!</f>
        <v>#REF!</v>
      </c>
      <c r="K774" s="317" t="e">
        <f>#REF!-#REF!</f>
        <v>#REF!</v>
      </c>
    </row>
    <row r="775" spans="1:11" ht="33.75" hidden="1" customHeight="1" x14ac:dyDescent="0.2">
      <c r="A775" s="25" t="s">
        <v>8427</v>
      </c>
      <c r="B775" s="26" t="s">
        <v>7775</v>
      </c>
      <c r="C775" s="27" t="s">
        <v>6659</v>
      </c>
      <c r="D775" s="28" t="e">
        <f>(#REF!+#REF!)-#REF!</f>
        <v>#REF!</v>
      </c>
      <c r="E775" s="358" t="e">
        <f>#REF!-#REF!</f>
        <v>#REF!</v>
      </c>
      <c r="F775" s="76"/>
      <c r="G775" s="28"/>
      <c r="H775" s="28"/>
      <c r="I775" s="77"/>
      <c r="J775" s="94" t="e">
        <f>#REF!-#REF!</f>
        <v>#REF!</v>
      </c>
      <c r="K775" s="317" t="e">
        <f>#REF!-#REF!</f>
        <v>#REF!</v>
      </c>
    </row>
    <row r="776" spans="1:11" ht="11.25" hidden="1" customHeight="1" x14ac:dyDescent="0.2">
      <c r="A776" s="25" t="s">
        <v>7453</v>
      </c>
      <c r="B776" s="26" t="s">
        <v>7776</v>
      </c>
      <c r="C776" s="27" t="s">
        <v>4812</v>
      </c>
      <c r="D776" s="28" t="e">
        <f>(#REF!+#REF!)-#REF!</f>
        <v>#REF!</v>
      </c>
      <c r="E776" s="358" t="e">
        <f>#REF!-#REF!</f>
        <v>#REF!</v>
      </c>
      <c r="F776" s="76"/>
      <c r="G776" s="28"/>
      <c r="H776" s="28"/>
      <c r="I776" s="77"/>
      <c r="J776" s="94" t="e">
        <f>#REF!-#REF!</f>
        <v>#REF!</v>
      </c>
      <c r="K776" s="317" t="e">
        <f>#REF!-#REF!</f>
        <v>#REF!</v>
      </c>
    </row>
    <row r="777" spans="1:11" ht="22.5" hidden="1" customHeight="1" x14ac:dyDescent="0.2">
      <c r="A777" s="25" t="s">
        <v>8490</v>
      </c>
      <c r="B777" s="26" t="s">
        <v>7777</v>
      </c>
      <c r="C777" s="27" t="s">
        <v>4813</v>
      </c>
      <c r="D777" s="28" t="e">
        <f>(#REF!+#REF!)-#REF!</f>
        <v>#REF!</v>
      </c>
      <c r="E777" s="358" t="e">
        <f>#REF!-#REF!</f>
        <v>#REF!</v>
      </c>
      <c r="F777" s="76"/>
      <c r="G777" s="28"/>
      <c r="H777" s="28"/>
      <c r="I777" s="77"/>
      <c r="J777" s="94" t="e">
        <f>#REF!-#REF!</f>
        <v>#REF!</v>
      </c>
      <c r="K777" s="317" t="e">
        <f>#REF!-#REF!</f>
        <v>#REF!</v>
      </c>
    </row>
    <row r="778" spans="1:11" ht="22.5" hidden="1" customHeight="1" x14ac:dyDescent="0.2">
      <c r="A778" s="25" t="s">
        <v>1057</v>
      </c>
      <c r="B778" s="26" t="s">
        <v>9196</v>
      </c>
      <c r="C778" s="27" t="s">
        <v>2662</v>
      </c>
      <c r="D778" s="28" t="e">
        <f>(#REF!+#REF!)-#REF!</f>
        <v>#REF!</v>
      </c>
      <c r="E778" s="358" t="e">
        <f>#REF!-#REF!</f>
        <v>#REF!</v>
      </c>
      <c r="F778" s="76"/>
      <c r="G778" s="28"/>
      <c r="H778" s="28"/>
      <c r="I778" s="77"/>
      <c r="J778" s="94" t="e">
        <f>#REF!-#REF!</f>
        <v>#REF!</v>
      </c>
      <c r="K778" s="317" t="e">
        <f>#REF!-#REF!</f>
        <v>#REF!</v>
      </c>
    </row>
    <row r="779" spans="1:11" ht="11.25" hidden="1" customHeight="1" x14ac:dyDescent="0.2">
      <c r="A779" s="25" t="s">
        <v>1761</v>
      </c>
      <c r="B779" s="26" t="s">
        <v>9197</v>
      </c>
      <c r="C779" s="27" t="s">
        <v>4130</v>
      </c>
      <c r="D779" s="28" t="e">
        <f>(#REF!+#REF!)-#REF!</f>
        <v>#REF!</v>
      </c>
      <c r="E779" s="358" t="e">
        <f>#REF!-#REF!</f>
        <v>#REF!</v>
      </c>
      <c r="F779" s="76"/>
      <c r="G779" s="28"/>
      <c r="H779" s="28"/>
      <c r="I779" s="77"/>
      <c r="J779" s="94" t="e">
        <f>#REF!-#REF!</f>
        <v>#REF!</v>
      </c>
      <c r="K779" s="317" t="e">
        <f>#REF!-#REF!</f>
        <v>#REF!</v>
      </c>
    </row>
    <row r="780" spans="1:11" ht="11.25" hidden="1" customHeight="1" x14ac:dyDescent="0.2">
      <c r="A780" s="25" t="s">
        <v>8998</v>
      </c>
      <c r="B780" s="26" t="s">
        <v>8858</v>
      </c>
      <c r="C780" s="27" t="s">
        <v>822</v>
      </c>
      <c r="D780" s="28" t="e">
        <f>(#REF!+#REF!)-#REF!</f>
        <v>#REF!</v>
      </c>
      <c r="E780" s="358" t="e">
        <f>#REF!-#REF!</f>
        <v>#REF!</v>
      </c>
      <c r="F780" s="76"/>
      <c r="G780" s="28"/>
      <c r="H780" s="28"/>
      <c r="I780" s="77"/>
      <c r="J780" s="94" t="e">
        <f>#REF!-#REF!</f>
        <v>#REF!</v>
      </c>
      <c r="K780" s="317" t="e">
        <f>#REF!-#REF!</f>
        <v>#REF!</v>
      </c>
    </row>
    <row r="781" spans="1:11" ht="33.75" hidden="1" customHeight="1" x14ac:dyDescent="0.2">
      <c r="A781" s="25" t="s">
        <v>1668</v>
      </c>
      <c r="B781" s="26" t="s">
        <v>7065</v>
      </c>
      <c r="C781" s="27" t="s">
        <v>1588</v>
      </c>
      <c r="D781" s="28" t="e">
        <f>(#REF!+#REF!)-#REF!</f>
        <v>#REF!</v>
      </c>
      <c r="E781" s="358" t="e">
        <f>#REF!-#REF!</f>
        <v>#REF!</v>
      </c>
      <c r="F781" s="76"/>
      <c r="G781" s="28"/>
      <c r="H781" s="28"/>
      <c r="I781" s="77"/>
      <c r="J781" s="94" t="e">
        <f>#REF!-#REF!</f>
        <v>#REF!</v>
      </c>
      <c r="K781" s="317" t="e">
        <f>#REF!-#REF!</f>
        <v>#REF!</v>
      </c>
    </row>
    <row r="782" spans="1:11" ht="11.25" hidden="1" customHeight="1" x14ac:dyDescent="0.2">
      <c r="A782" s="25" t="s">
        <v>54</v>
      </c>
      <c r="B782" s="26" t="s">
        <v>7066</v>
      </c>
      <c r="C782" s="27" t="s">
        <v>8317</v>
      </c>
      <c r="D782" s="28" t="e">
        <f>(#REF!+#REF!)-#REF!</f>
        <v>#REF!</v>
      </c>
      <c r="E782" s="358" t="e">
        <f>#REF!-#REF!</f>
        <v>#REF!</v>
      </c>
      <c r="F782" s="76"/>
      <c r="G782" s="28"/>
      <c r="H782" s="28"/>
      <c r="I782" s="77"/>
      <c r="J782" s="94" t="e">
        <f>#REF!-#REF!</f>
        <v>#REF!</v>
      </c>
      <c r="K782" s="317" t="e">
        <f>#REF!-#REF!</f>
        <v>#REF!</v>
      </c>
    </row>
    <row r="783" spans="1:11" ht="33.75" hidden="1" customHeight="1" x14ac:dyDescent="0.2">
      <c r="A783" s="25" t="s">
        <v>7064</v>
      </c>
      <c r="B783" s="26" t="s">
        <v>1496</v>
      </c>
      <c r="C783" s="27" t="s">
        <v>4865</v>
      </c>
      <c r="D783" s="28" t="e">
        <f>(#REF!+#REF!)-#REF!</f>
        <v>#REF!</v>
      </c>
      <c r="E783" s="358" t="e">
        <f>#REF!-#REF!</f>
        <v>#REF!</v>
      </c>
      <c r="F783" s="76"/>
      <c r="G783" s="28"/>
      <c r="H783" s="28"/>
      <c r="I783" s="77"/>
      <c r="J783" s="94" t="e">
        <f>#REF!-#REF!</f>
        <v>#REF!</v>
      </c>
      <c r="K783" s="317" t="e">
        <f>#REF!-#REF!</f>
        <v>#REF!</v>
      </c>
    </row>
    <row r="784" spans="1:11" ht="11.25" hidden="1" customHeight="1" x14ac:dyDescent="0.2">
      <c r="A784" s="25" t="s">
        <v>6521</v>
      </c>
      <c r="B784" s="26" t="s">
        <v>5791</v>
      </c>
      <c r="C784" s="27" t="s">
        <v>7751</v>
      </c>
      <c r="D784" s="28" t="e">
        <f>(#REF!+#REF!)-#REF!</f>
        <v>#REF!</v>
      </c>
      <c r="E784" s="358" t="e">
        <f>#REF!-#REF!</f>
        <v>#REF!</v>
      </c>
      <c r="F784" s="76"/>
      <c r="G784" s="28"/>
      <c r="H784" s="28"/>
      <c r="I784" s="77"/>
      <c r="J784" s="94" t="e">
        <f>#REF!-#REF!</f>
        <v>#REF!</v>
      </c>
      <c r="K784" s="317" t="e">
        <f>#REF!-#REF!</f>
        <v>#REF!</v>
      </c>
    </row>
    <row r="785" spans="1:11" ht="11.25" hidden="1" customHeight="1" x14ac:dyDescent="0.2">
      <c r="A785" s="25" t="s">
        <v>5920</v>
      </c>
      <c r="B785" s="26" t="s">
        <v>5792</v>
      </c>
      <c r="C785" s="27" t="s">
        <v>7752</v>
      </c>
      <c r="D785" s="28" t="e">
        <f>(#REF!+#REF!)-#REF!</f>
        <v>#REF!</v>
      </c>
      <c r="E785" s="358" t="e">
        <f>#REF!-#REF!</f>
        <v>#REF!</v>
      </c>
      <c r="F785" s="76"/>
      <c r="G785" s="28"/>
      <c r="H785" s="28"/>
      <c r="I785" s="77"/>
      <c r="J785" s="94" t="e">
        <f>#REF!-#REF!</f>
        <v>#REF!</v>
      </c>
      <c r="K785" s="317" t="e">
        <f>#REF!-#REF!</f>
        <v>#REF!</v>
      </c>
    </row>
    <row r="786" spans="1:11" ht="11.25" hidden="1" customHeight="1" x14ac:dyDescent="0.2">
      <c r="A786" s="25" t="s">
        <v>7210</v>
      </c>
      <c r="B786" s="26" t="s">
        <v>5793</v>
      </c>
      <c r="C786" s="27" t="s">
        <v>8476</v>
      </c>
      <c r="D786" s="28" t="e">
        <f>(#REF!+#REF!)-#REF!</f>
        <v>#REF!</v>
      </c>
      <c r="E786" s="358" t="e">
        <f>#REF!-#REF!</f>
        <v>#REF!</v>
      </c>
      <c r="F786" s="76"/>
      <c r="G786" s="28"/>
      <c r="H786" s="28"/>
      <c r="I786" s="77"/>
      <c r="J786" s="94" t="e">
        <f>#REF!-#REF!</f>
        <v>#REF!</v>
      </c>
      <c r="K786" s="317" t="e">
        <f>#REF!-#REF!</f>
        <v>#REF!</v>
      </c>
    </row>
    <row r="787" spans="1:11" ht="22.5" hidden="1" customHeight="1" x14ac:dyDescent="0.2">
      <c r="A787" s="25" t="s">
        <v>5050</v>
      </c>
      <c r="B787" s="26" t="s">
        <v>5794</v>
      </c>
      <c r="C787" s="27" t="s">
        <v>7135</v>
      </c>
      <c r="D787" s="28" t="e">
        <f>(#REF!+#REF!)-#REF!</f>
        <v>#REF!</v>
      </c>
      <c r="E787" s="358" t="e">
        <f>#REF!-#REF!</f>
        <v>#REF!</v>
      </c>
      <c r="F787" s="76"/>
      <c r="G787" s="28"/>
      <c r="H787" s="28"/>
      <c r="I787" s="77"/>
      <c r="J787" s="94" t="e">
        <f>#REF!-#REF!</f>
        <v>#REF!</v>
      </c>
      <c r="K787" s="317" t="e">
        <f>#REF!-#REF!</f>
        <v>#REF!</v>
      </c>
    </row>
    <row r="788" spans="1:11" ht="22.5" hidden="1" customHeight="1" x14ac:dyDescent="0.2">
      <c r="A788" s="25" t="s">
        <v>626</v>
      </c>
      <c r="B788" s="26" t="s">
        <v>5795</v>
      </c>
      <c r="C788" s="27" t="s">
        <v>8242</v>
      </c>
      <c r="D788" s="28" t="e">
        <f>(#REF!+#REF!)-#REF!</f>
        <v>#REF!</v>
      </c>
      <c r="E788" s="358" t="e">
        <f>#REF!-#REF!</f>
        <v>#REF!</v>
      </c>
      <c r="F788" s="76"/>
      <c r="G788" s="28"/>
      <c r="H788" s="28"/>
      <c r="I788" s="77"/>
      <c r="J788" s="94" t="e">
        <f>#REF!-#REF!</f>
        <v>#REF!</v>
      </c>
      <c r="K788" s="317" t="e">
        <f>#REF!-#REF!</f>
        <v>#REF!</v>
      </c>
    </row>
    <row r="789" spans="1:11" ht="11.25" hidden="1" customHeight="1" x14ac:dyDescent="0.2">
      <c r="A789" s="25" t="s">
        <v>7432</v>
      </c>
      <c r="B789" s="26" t="s">
        <v>5114</v>
      </c>
      <c r="C789" s="27" t="s">
        <v>8910</v>
      </c>
      <c r="D789" s="28" t="e">
        <f>(#REF!+#REF!)-#REF!</f>
        <v>#REF!</v>
      </c>
      <c r="E789" s="358" t="e">
        <f>#REF!-#REF!</f>
        <v>#REF!</v>
      </c>
      <c r="F789" s="76"/>
      <c r="G789" s="28"/>
      <c r="H789" s="28"/>
      <c r="I789" s="77"/>
      <c r="J789" s="94" t="e">
        <f>#REF!-#REF!</f>
        <v>#REF!</v>
      </c>
      <c r="K789" s="317" t="e">
        <f>#REF!-#REF!</f>
        <v>#REF!</v>
      </c>
    </row>
    <row r="790" spans="1:11" ht="11.25" hidden="1" customHeight="1" x14ac:dyDescent="0.2">
      <c r="A790" s="25" t="s">
        <v>3930</v>
      </c>
      <c r="B790" s="26" t="s">
        <v>5115</v>
      </c>
      <c r="C790" s="27" t="s">
        <v>8578</v>
      </c>
      <c r="D790" s="28" t="e">
        <f>(#REF!+#REF!)-#REF!</f>
        <v>#REF!</v>
      </c>
      <c r="E790" s="358" t="e">
        <f>#REF!-#REF!</f>
        <v>#REF!</v>
      </c>
      <c r="F790" s="76"/>
      <c r="G790" s="28"/>
      <c r="H790" s="28"/>
      <c r="I790" s="77"/>
      <c r="J790" s="94" t="e">
        <f>#REF!-#REF!</f>
        <v>#REF!</v>
      </c>
      <c r="K790" s="317" t="e">
        <f>#REF!-#REF!</f>
        <v>#REF!</v>
      </c>
    </row>
    <row r="791" spans="1:11" ht="22.5" hidden="1" customHeight="1" x14ac:dyDescent="0.2">
      <c r="A791" s="25" t="s">
        <v>6845</v>
      </c>
      <c r="B791" s="26" t="s">
        <v>3549</v>
      </c>
      <c r="C791" s="27" t="s">
        <v>7988</v>
      </c>
      <c r="D791" s="28" t="e">
        <f>(#REF!+#REF!)-#REF!</f>
        <v>#REF!</v>
      </c>
      <c r="E791" s="358" t="e">
        <f>#REF!-#REF!</f>
        <v>#REF!</v>
      </c>
      <c r="F791" s="76"/>
      <c r="G791" s="28"/>
      <c r="H791" s="28"/>
      <c r="I791" s="77"/>
      <c r="J791" s="94" t="e">
        <f>#REF!-#REF!</f>
        <v>#REF!</v>
      </c>
      <c r="K791" s="317" t="e">
        <f>#REF!-#REF!</f>
        <v>#REF!</v>
      </c>
    </row>
    <row r="792" spans="1:11" ht="11.25" hidden="1" customHeight="1" x14ac:dyDescent="0.2">
      <c r="A792" s="25" t="s">
        <v>5892</v>
      </c>
      <c r="B792" s="26" t="s">
        <v>2278</v>
      </c>
      <c r="C792" s="27" t="s">
        <v>5893</v>
      </c>
      <c r="D792" s="28" t="e">
        <f>(#REF!+#REF!)-#REF!</f>
        <v>#REF!</v>
      </c>
      <c r="E792" s="358" t="e">
        <f>#REF!-#REF!</f>
        <v>#REF!</v>
      </c>
      <c r="F792" s="76"/>
      <c r="G792" s="28"/>
      <c r="H792" s="28"/>
      <c r="I792" s="77"/>
      <c r="J792" s="94" t="e">
        <f>#REF!-#REF!</f>
        <v>#REF!</v>
      </c>
      <c r="K792" s="317" t="e">
        <f>#REF!-#REF!</f>
        <v>#REF!</v>
      </c>
    </row>
    <row r="793" spans="1:11" ht="11.25" hidden="1" customHeight="1" x14ac:dyDescent="0.2">
      <c r="A793" s="25" t="s">
        <v>5608</v>
      </c>
      <c r="B793" s="26" t="s">
        <v>2279</v>
      </c>
      <c r="C793" s="27" t="s">
        <v>2187</v>
      </c>
      <c r="D793" s="28" t="e">
        <f>(#REF!+#REF!)-#REF!</f>
        <v>#REF!</v>
      </c>
      <c r="E793" s="358" t="e">
        <f>#REF!-#REF!</f>
        <v>#REF!</v>
      </c>
      <c r="F793" s="76"/>
      <c r="G793" s="28"/>
      <c r="H793" s="28"/>
      <c r="I793" s="77"/>
      <c r="J793" s="94" t="e">
        <f>#REF!-#REF!</f>
        <v>#REF!</v>
      </c>
      <c r="K793" s="317" t="e">
        <f>#REF!-#REF!</f>
        <v>#REF!</v>
      </c>
    </row>
    <row r="794" spans="1:11" ht="22.5" hidden="1" customHeight="1" x14ac:dyDescent="0.2">
      <c r="A794" s="25" t="s">
        <v>5760</v>
      </c>
      <c r="B794" s="26" t="s">
        <v>7756</v>
      </c>
      <c r="C794" s="27" t="s">
        <v>5127</v>
      </c>
      <c r="D794" s="28" t="e">
        <f>(#REF!+#REF!)-#REF!</f>
        <v>#REF!</v>
      </c>
      <c r="E794" s="358" t="e">
        <f>#REF!-#REF!</f>
        <v>#REF!</v>
      </c>
      <c r="F794" s="76"/>
      <c r="G794" s="28"/>
      <c r="H794" s="28"/>
      <c r="I794" s="77"/>
      <c r="J794" s="94" t="e">
        <f>#REF!-#REF!</f>
        <v>#REF!</v>
      </c>
      <c r="K794" s="317" t="e">
        <f>#REF!-#REF!</f>
        <v>#REF!</v>
      </c>
    </row>
    <row r="795" spans="1:11" ht="11.25" hidden="1" customHeight="1" x14ac:dyDescent="0.2">
      <c r="A795" s="25" t="s">
        <v>7430</v>
      </c>
      <c r="B795" s="26" t="s">
        <v>7757</v>
      </c>
      <c r="C795" s="27" t="s">
        <v>7266</v>
      </c>
      <c r="D795" s="28" t="e">
        <f>(#REF!+#REF!)-#REF!</f>
        <v>#REF!</v>
      </c>
      <c r="E795" s="358" t="e">
        <f>#REF!-#REF!</f>
        <v>#REF!</v>
      </c>
      <c r="F795" s="76"/>
      <c r="G795" s="28"/>
      <c r="H795" s="28"/>
      <c r="I795" s="77"/>
      <c r="J795" s="94" t="e">
        <f>#REF!-#REF!</f>
        <v>#REF!</v>
      </c>
      <c r="K795" s="317" t="e">
        <f>#REF!-#REF!</f>
        <v>#REF!</v>
      </c>
    </row>
    <row r="796" spans="1:11" ht="11.25" hidden="1" customHeight="1" x14ac:dyDescent="0.2">
      <c r="A796" s="25" t="s">
        <v>7308</v>
      </c>
      <c r="B796" s="26" t="s">
        <v>7758</v>
      </c>
      <c r="C796" s="27" t="s">
        <v>7544</v>
      </c>
      <c r="D796" s="28" t="e">
        <f>(#REF!+#REF!)-#REF!</f>
        <v>#REF!</v>
      </c>
      <c r="E796" s="358" t="e">
        <f>#REF!-#REF!</f>
        <v>#REF!</v>
      </c>
      <c r="F796" s="76"/>
      <c r="G796" s="28"/>
      <c r="H796" s="28"/>
      <c r="I796" s="77"/>
      <c r="J796" s="94" t="e">
        <f>#REF!-#REF!</f>
        <v>#REF!</v>
      </c>
      <c r="K796" s="317" t="e">
        <f>#REF!-#REF!</f>
        <v>#REF!</v>
      </c>
    </row>
    <row r="797" spans="1:11" ht="11.25" hidden="1" customHeight="1" x14ac:dyDescent="0.2">
      <c r="A797" s="25" t="s">
        <v>951</v>
      </c>
      <c r="B797" s="26" t="s">
        <v>7759</v>
      </c>
      <c r="C797" s="27" t="s">
        <v>7541</v>
      </c>
      <c r="D797" s="28" t="e">
        <f>(#REF!+#REF!)-#REF!</f>
        <v>#REF!</v>
      </c>
      <c r="E797" s="358" t="e">
        <f>#REF!-#REF!</f>
        <v>#REF!</v>
      </c>
      <c r="F797" s="76"/>
      <c r="G797" s="28"/>
      <c r="H797" s="28"/>
      <c r="I797" s="77"/>
      <c r="J797" s="94" t="e">
        <f>#REF!-#REF!</f>
        <v>#REF!</v>
      </c>
      <c r="K797" s="317" t="e">
        <f>#REF!-#REF!</f>
        <v>#REF!</v>
      </c>
    </row>
    <row r="798" spans="1:11" ht="11.25" hidden="1" customHeight="1" x14ac:dyDescent="0.2">
      <c r="A798" s="25" t="s">
        <v>1990</v>
      </c>
      <c r="B798" s="26" t="s">
        <v>7760</v>
      </c>
      <c r="C798" s="27" t="s">
        <v>1042</v>
      </c>
      <c r="D798" s="28" t="e">
        <f>(#REF!+#REF!)-#REF!</f>
        <v>#REF!</v>
      </c>
      <c r="E798" s="358" t="e">
        <f>#REF!-#REF!</f>
        <v>#REF!</v>
      </c>
      <c r="F798" s="76"/>
      <c r="G798" s="28"/>
      <c r="H798" s="28"/>
      <c r="I798" s="77"/>
      <c r="J798" s="94" t="e">
        <f>#REF!-#REF!</f>
        <v>#REF!</v>
      </c>
      <c r="K798" s="317" t="e">
        <f>#REF!-#REF!</f>
        <v>#REF!</v>
      </c>
    </row>
    <row r="799" spans="1:11" ht="11.25" hidden="1" customHeight="1" x14ac:dyDescent="0.2">
      <c r="A799" s="25" t="s">
        <v>7631</v>
      </c>
      <c r="B799" s="26" t="s">
        <v>6920</v>
      </c>
      <c r="C799" s="27" t="s">
        <v>5919</v>
      </c>
      <c r="D799" s="28" t="e">
        <f>(#REF!+#REF!)-#REF!</f>
        <v>#REF!</v>
      </c>
      <c r="E799" s="358" t="e">
        <f>#REF!-#REF!</f>
        <v>#REF!</v>
      </c>
      <c r="F799" s="76"/>
      <c r="G799" s="28"/>
      <c r="H799" s="28"/>
      <c r="I799" s="77"/>
      <c r="J799" s="94" t="e">
        <f>#REF!-#REF!</f>
        <v>#REF!</v>
      </c>
      <c r="K799" s="317" t="e">
        <f>#REF!-#REF!</f>
        <v>#REF!</v>
      </c>
    </row>
    <row r="800" spans="1:11" ht="11.25" hidden="1" customHeight="1" x14ac:dyDescent="0.2">
      <c r="A800" s="25" t="s">
        <v>550</v>
      </c>
      <c r="B800" s="26" t="s">
        <v>2469</v>
      </c>
      <c r="C800" s="27" t="s">
        <v>9025</v>
      </c>
      <c r="D800" s="28" t="e">
        <f>(#REF!+#REF!)-#REF!</f>
        <v>#REF!</v>
      </c>
      <c r="E800" s="358" t="e">
        <f>#REF!-#REF!</f>
        <v>#REF!</v>
      </c>
      <c r="F800" s="76"/>
      <c r="G800" s="28"/>
      <c r="H800" s="28"/>
      <c r="I800" s="77"/>
      <c r="J800" s="94" t="e">
        <f>#REF!-#REF!</f>
        <v>#REF!</v>
      </c>
      <c r="K800" s="317" t="e">
        <f>#REF!-#REF!</f>
        <v>#REF!</v>
      </c>
    </row>
    <row r="801" spans="1:11" ht="11.25" hidden="1" customHeight="1" x14ac:dyDescent="0.2">
      <c r="A801" s="25" t="s">
        <v>2752</v>
      </c>
      <c r="B801" s="26" t="s">
        <v>4327</v>
      </c>
      <c r="C801" s="27" t="s">
        <v>1372</v>
      </c>
      <c r="D801" s="28" t="e">
        <f>(#REF!+#REF!)-#REF!</f>
        <v>#REF!</v>
      </c>
      <c r="E801" s="358" t="e">
        <f>#REF!-#REF!</f>
        <v>#REF!</v>
      </c>
      <c r="F801" s="76"/>
      <c r="G801" s="28"/>
      <c r="H801" s="28"/>
      <c r="I801" s="77"/>
      <c r="J801" s="94" t="e">
        <f>#REF!-#REF!</f>
        <v>#REF!</v>
      </c>
      <c r="K801" s="317" t="e">
        <f>#REF!-#REF!</f>
        <v>#REF!</v>
      </c>
    </row>
    <row r="802" spans="1:11" ht="11.25" hidden="1" customHeight="1" x14ac:dyDescent="0.2">
      <c r="A802" s="25" t="s">
        <v>2296</v>
      </c>
      <c r="B802" s="26" t="s">
        <v>4328</v>
      </c>
      <c r="C802" s="27" t="s">
        <v>7857</v>
      </c>
      <c r="D802" s="28" t="e">
        <f>(#REF!+#REF!)-#REF!</f>
        <v>#REF!</v>
      </c>
      <c r="E802" s="358" t="e">
        <f>#REF!-#REF!</f>
        <v>#REF!</v>
      </c>
      <c r="F802" s="76"/>
      <c r="G802" s="28"/>
      <c r="H802" s="28"/>
      <c r="I802" s="77"/>
      <c r="J802" s="94" t="e">
        <f>#REF!-#REF!</f>
        <v>#REF!</v>
      </c>
      <c r="K802" s="317" t="e">
        <f>#REF!-#REF!</f>
        <v>#REF!</v>
      </c>
    </row>
    <row r="803" spans="1:11" ht="11.25" hidden="1" customHeight="1" x14ac:dyDescent="0.2">
      <c r="A803" s="25" t="s">
        <v>8501</v>
      </c>
      <c r="B803" s="26" t="s">
        <v>4329</v>
      </c>
      <c r="C803" s="27" t="s">
        <v>583</v>
      </c>
      <c r="D803" s="28" t="e">
        <f>(#REF!+#REF!)-#REF!</f>
        <v>#REF!</v>
      </c>
      <c r="E803" s="358" t="e">
        <f>#REF!-#REF!</f>
        <v>#REF!</v>
      </c>
      <c r="F803" s="76"/>
      <c r="G803" s="28"/>
      <c r="H803" s="28"/>
      <c r="I803" s="77"/>
      <c r="J803" s="94" t="e">
        <f>#REF!-#REF!</f>
        <v>#REF!</v>
      </c>
      <c r="K803" s="317" t="e">
        <f>#REF!-#REF!</f>
        <v>#REF!</v>
      </c>
    </row>
    <row r="804" spans="1:11" ht="11.25" hidden="1" customHeight="1" x14ac:dyDescent="0.2">
      <c r="A804" s="25" t="s">
        <v>2995</v>
      </c>
      <c r="B804" s="26" t="s">
        <v>850</v>
      </c>
      <c r="C804" s="27" t="s">
        <v>584</v>
      </c>
      <c r="D804" s="28" t="e">
        <f>(#REF!+#REF!)-#REF!</f>
        <v>#REF!</v>
      </c>
      <c r="E804" s="358" t="e">
        <f>#REF!-#REF!</f>
        <v>#REF!</v>
      </c>
      <c r="F804" s="76"/>
      <c r="G804" s="28"/>
      <c r="H804" s="28"/>
      <c r="I804" s="77"/>
      <c r="J804" s="94" t="e">
        <f>#REF!-#REF!</f>
        <v>#REF!</v>
      </c>
      <c r="K804" s="317" t="e">
        <f>#REF!-#REF!</f>
        <v>#REF!</v>
      </c>
    </row>
    <row r="805" spans="1:11" ht="22.5" hidden="1" customHeight="1" x14ac:dyDescent="0.2">
      <c r="A805" s="25" t="s">
        <v>3639</v>
      </c>
      <c r="B805" s="26" t="s">
        <v>2397</v>
      </c>
      <c r="C805" s="27" t="s">
        <v>2292</v>
      </c>
      <c r="D805" s="28" t="e">
        <f>(#REF!+#REF!)-#REF!</f>
        <v>#REF!</v>
      </c>
      <c r="E805" s="358" t="e">
        <f>#REF!-#REF!</f>
        <v>#REF!</v>
      </c>
      <c r="F805" s="76"/>
      <c r="G805" s="28"/>
      <c r="H805" s="28"/>
      <c r="I805" s="77"/>
      <c r="J805" s="94" t="e">
        <f>#REF!-#REF!</f>
        <v>#REF!</v>
      </c>
      <c r="K805" s="317" t="e">
        <f>#REF!-#REF!</f>
        <v>#REF!</v>
      </c>
    </row>
    <row r="806" spans="1:11" ht="11.25" hidden="1" customHeight="1" x14ac:dyDescent="0.2">
      <c r="A806" s="25" t="s">
        <v>552</v>
      </c>
      <c r="B806" s="26" t="s">
        <v>2154</v>
      </c>
      <c r="C806" s="27" t="s">
        <v>7225</v>
      </c>
      <c r="D806" s="28" t="e">
        <f>(#REF!+#REF!)-#REF!</f>
        <v>#REF!</v>
      </c>
      <c r="E806" s="358" t="e">
        <f>#REF!-#REF!</f>
        <v>#REF!</v>
      </c>
      <c r="F806" s="76"/>
      <c r="G806" s="28"/>
      <c r="H806" s="28"/>
      <c r="I806" s="77"/>
      <c r="J806" s="94" t="e">
        <f>#REF!-#REF!</f>
        <v>#REF!</v>
      </c>
      <c r="K806" s="317" t="e">
        <f>#REF!-#REF!</f>
        <v>#REF!</v>
      </c>
    </row>
    <row r="807" spans="1:11" ht="11.25" hidden="1" customHeight="1" x14ac:dyDescent="0.2">
      <c r="A807" s="25" t="s">
        <v>5659</v>
      </c>
      <c r="B807" s="26" t="s">
        <v>217</v>
      </c>
      <c r="C807" s="27" t="s">
        <v>8214</v>
      </c>
      <c r="D807" s="28" t="e">
        <f>(#REF!+#REF!)-#REF!</f>
        <v>#REF!</v>
      </c>
      <c r="E807" s="358" t="e">
        <f>#REF!-#REF!</f>
        <v>#REF!</v>
      </c>
      <c r="F807" s="76"/>
      <c r="G807" s="28"/>
      <c r="H807" s="28"/>
      <c r="I807" s="77"/>
      <c r="J807" s="94" t="e">
        <f>#REF!-#REF!</f>
        <v>#REF!</v>
      </c>
      <c r="K807" s="317" t="e">
        <f>#REF!-#REF!</f>
        <v>#REF!</v>
      </c>
    </row>
    <row r="808" spans="1:11" ht="11.25" hidden="1" customHeight="1" x14ac:dyDescent="0.2">
      <c r="A808" s="25" t="s">
        <v>4340</v>
      </c>
      <c r="B808" s="26" t="s">
        <v>218</v>
      </c>
      <c r="C808" s="27" t="s">
        <v>4057</v>
      </c>
      <c r="D808" s="28" t="e">
        <f>(#REF!+#REF!)-#REF!</f>
        <v>#REF!</v>
      </c>
      <c r="E808" s="358" t="e">
        <f>#REF!-#REF!</f>
        <v>#REF!</v>
      </c>
      <c r="F808" s="76"/>
      <c r="G808" s="28"/>
      <c r="H808" s="28"/>
      <c r="I808" s="77"/>
      <c r="J808" s="94" t="e">
        <f>#REF!-#REF!</f>
        <v>#REF!</v>
      </c>
      <c r="K808" s="317" t="e">
        <f>#REF!-#REF!</f>
        <v>#REF!</v>
      </c>
    </row>
    <row r="809" spans="1:11" ht="22.5" hidden="1" customHeight="1" x14ac:dyDescent="0.2">
      <c r="A809" s="25" t="s">
        <v>881</v>
      </c>
      <c r="B809" s="26" t="s">
        <v>219</v>
      </c>
      <c r="C809" s="27" t="s">
        <v>8423</v>
      </c>
      <c r="D809" s="28" t="e">
        <f>(#REF!+#REF!)-#REF!</f>
        <v>#REF!</v>
      </c>
      <c r="E809" s="358" t="e">
        <f>#REF!-#REF!</f>
        <v>#REF!</v>
      </c>
      <c r="F809" s="76"/>
      <c r="G809" s="28"/>
      <c r="H809" s="28"/>
      <c r="I809" s="77"/>
      <c r="J809" s="94" t="e">
        <f>#REF!-#REF!</f>
        <v>#REF!</v>
      </c>
      <c r="K809" s="317" t="e">
        <f>#REF!-#REF!</f>
        <v>#REF!</v>
      </c>
    </row>
    <row r="810" spans="1:11" ht="33.75" hidden="1" customHeight="1" x14ac:dyDescent="0.2">
      <c r="A810" s="25" t="s">
        <v>8427</v>
      </c>
      <c r="B810" s="26" t="s">
        <v>220</v>
      </c>
      <c r="C810" s="27" t="s">
        <v>4877</v>
      </c>
      <c r="D810" s="28" t="e">
        <f>(#REF!+#REF!)-#REF!</f>
        <v>#REF!</v>
      </c>
      <c r="E810" s="358" t="e">
        <f>#REF!-#REF!</f>
        <v>#REF!</v>
      </c>
      <c r="F810" s="76"/>
      <c r="G810" s="28"/>
      <c r="H810" s="28"/>
      <c r="I810" s="77"/>
      <c r="J810" s="94" t="e">
        <f>#REF!-#REF!</f>
        <v>#REF!</v>
      </c>
      <c r="K810" s="317" t="e">
        <f>#REF!-#REF!</f>
        <v>#REF!</v>
      </c>
    </row>
    <row r="811" spans="1:11" ht="11.25" hidden="1" customHeight="1" x14ac:dyDescent="0.2">
      <c r="A811" s="25" t="s">
        <v>7453</v>
      </c>
      <c r="B811" s="26" t="s">
        <v>1856</v>
      </c>
      <c r="C811" s="27" t="s">
        <v>4878</v>
      </c>
      <c r="D811" s="28" t="e">
        <f>(#REF!+#REF!)-#REF!</f>
        <v>#REF!</v>
      </c>
      <c r="E811" s="358" t="e">
        <f>#REF!-#REF!</f>
        <v>#REF!</v>
      </c>
      <c r="F811" s="76"/>
      <c r="G811" s="28"/>
      <c r="H811" s="28"/>
      <c r="I811" s="77"/>
      <c r="J811" s="94" t="e">
        <f>#REF!-#REF!</f>
        <v>#REF!</v>
      </c>
      <c r="K811" s="317" t="e">
        <f>#REF!-#REF!</f>
        <v>#REF!</v>
      </c>
    </row>
    <row r="812" spans="1:11" ht="22.5" hidden="1" customHeight="1" x14ac:dyDescent="0.2">
      <c r="A812" s="25" t="s">
        <v>8490</v>
      </c>
      <c r="B812" s="26" t="s">
        <v>6883</v>
      </c>
      <c r="C812" s="27" t="s">
        <v>7995</v>
      </c>
      <c r="D812" s="28" t="e">
        <f>(#REF!+#REF!)-#REF!</f>
        <v>#REF!</v>
      </c>
      <c r="E812" s="358" t="e">
        <f>#REF!-#REF!</f>
        <v>#REF!</v>
      </c>
      <c r="F812" s="76"/>
      <c r="G812" s="28"/>
      <c r="H812" s="28"/>
      <c r="I812" s="77"/>
      <c r="J812" s="94" t="e">
        <f>#REF!-#REF!</f>
        <v>#REF!</v>
      </c>
      <c r="K812" s="317" t="e">
        <f>#REF!-#REF!</f>
        <v>#REF!</v>
      </c>
    </row>
    <row r="813" spans="1:11" ht="22.5" hidden="1" customHeight="1" x14ac:dyDescent="0.2">
      <c r="A813" s="25" t="s">
        <v>1057</v>
      </c>
      <c r="B813" s="26" t="s">
        <v>488</v>
      </c>
      <c r="C813" s="27" t="s">
        <v>7996</v>
      </c>
      <c r="D813" s="28" t="e">
        <f>(#REF!+#REF!)-#REF!</f>
        <v>#REF!</v>
      </c>
      <c r="E813" s="358" t="e">
        <f>#REF!-#REF!</f>
        <v>#REF!</v>
      </c>
      <c r="F813" s="76"/>
      <c r="G813" s="28"/>
      <c r="H813" s="28"/>
      <c r="I813" s="77"/>
      <c r="J813" s="94" t="e">
        <f>#REF!-#REF!</f>
        <v>#REF!</v>
      </c>
      <c r="K813" s="317" t="e">
        <f>#REF!-#REF!</f>
        <v>#REF!</v>
      </c>
    </row>
    <row r="814" spans="1:11" ht="11.25" hidden="1" customHeight="1" x14ac:dyDescent="0.2">
      <c r="A814" s="25" t="s">
        <v>1761</v>
      </c>
      <c r="B814" s="26" t="s">
        <v>489</v>
      </c>
      <c r="C814" s="27" t="s">
        <v>2973</v>
      </c>
      <c r="D814" s="28" t="e">
        <f>(#REF!+#REF!)-#REF!</f>
        <v>#REF!</v>
      </c>
      <c r="E814" s="358" t="e">
        <f>#REF!-#REF!</f>
        <v>#REF!</v>
      </c>
      <c r="F814" s="76"/>
      <c r="G814" s="28"/>
      <c r="H814" s="28"/>
      <c r="I814" s="77"/>
      <c r="J814" s="94" t="e">
        <f>#REF!-#REF!</f>
        <v>#REF!</v>
      </c>
      <c r="K814" s="317" t="e">
        <f>#REF!-#REF!</f>
        <v>#REF!</v>
      </c>
    </row>
    <row r="815" spans="1:11" ht="11.25" hidden="1" customHeight="1" x14ac:dyDescent="0.2">
      <c r="A815" s="25" t="s">
        <v>8998</v>
      </c>
      <c r="B815" s="26" t="s">
        <v>490</v>
      </c>
      <c r="C815" s="27" t="s">
        <v>1896</v>
      </c>
      <c r="D815" s="28" t="e">
        <f>(#REF!+#REF!)-#REF!</f>
        <v>#REF!</v>
      </c>
      <c r="E815" s="358" t="e">
        <f>#REF!-#REF!</f>
        <v>#REF!</v>
      </c>
      <c r="F815" s="76"/>
      <c r="G815" s="28"/>
      <c r="H815" s="28"/>
      <c r="I815" s="77"/>
      <c r="J815" s="94" t="e">
        <f>#REF!-#REF!</f>
        <v>#REF!</v>
      </c>
      <c r="K815" s="317" t="e">
        <f>#REF!-#REF!</f>
        <v>#REF!</v>
      </c>
    </row>
    <row r="816" spans="1:11" ht="33.75" hidden="1" customHeight="1" x14ac:dyDescent="0.2">
      <c r="A816" s="25" t="s">
        <v>1668</v>
      </c>
      <c r="B816" s="26" t="s">
        <v>491</v>
      </c>
      <c r="C816" s="27" t="s">
        <v>7230</v>
      </c>
      <c r="D816" s="28" t="e">
        <f>(#REF!+#REF!)-#REF!</f>
        <v>#REF!</v>
      </c>
      <c r="E816" s="358" t="e">
        <f>#REF!-#REF!</f>
        <v>#REF!</v>
      </c>
      <c r="F816" s="76"/>
      <c r="G816" s="28"/>
      <c r="H816" s="28"/>
      <c r="I816" s="77"/>
      <c r="J816" s="94" t="e">
        <f>#REF!-#REF!</f>
        <v>#REF!</v>
      </c>
      <c r="K816" s="317" t="e">
        <f>#REF!-#REF!</f>
        <v>#REF!</v>
      </c>
    </row>
    <row r="817" spans="1:11" ht="11.25" hidden="1" customHeight="1" x14ac:dyDescent="0.2">
      <c r="A817" s="25" t="s">
        <v>54</v>
      </c>
      <c r="B817" s="26" t="s">
        <v>492</v>
      </c>
      <c r="C817" s="27" t="s">
        <v>5183</v>
      </c>
      <c r="D817" s="28" t="e">
        <f>(#REF!+#REF!)-#REF!</f>
        <v>#REF!</v>
      </c>
      <c r="E817" s="358" t="e">
        <f>#REF!-#REF!</f>
        <v>#REF!</v>
      </c>
      <c r="F817" s="76"/>
      <c r="G817" s="28"/>
      <c r="H817" s="28"/>
      <c r="I817" s="77"/>
      <c r="J817" s="94" t="e">
        <f>#REF!-#REF!</f>
        <v>#REF!</v>
      </c>
      <c r="K817" s="317" t="e">
        <f>#REF!-#REF!</f>
        <v>#REF!</v>
      </c>
    </row>
    <row r="818" spans="1:11" ht="33.75" hidden="1" customHeight="1" x14ac:dyDescent="0.2">
      <c r="A818" s="25" t="s">
        <v>7064</v>
      </c>
      <c r="B818" s="26" t="s">
        <v>109</v>
      </c>
      <c r="C818" s="27" t="s">
        <v>4635</v>
      </c>
      <c r="D818" s="28" t="e">
        <f>(#REF!+#REF!)-#REF!</f>
        <v>#REF!</v>
      </c>
      <c r="E818" s="358" t="e">
        <f>#REF!-#REF!</f>
        <v>#REF!</v>
      </c>
      <c r="F818" s="76"/>
      <c r="G818" s="28"/>
      <c r="H818" s="28"/>
      <c r="I818" s="77"/>
      <c r="J818" s="94" t="e">
        <f>#REF!-#REF!</f>
        <v>#REF!</v>
      </c>
      <c r="K818" s="317" t="e">
        <f>#REF!-#REF!</f>
        <v>#REF!</v>
      </c>
    </row>
    <row r="819" spans="1:11" ht="11.25" hidden="1" customHeight="1" x14ac:dyDescent="0.2">
      <c r="A819" s="25" t="s">
        <v>6521</v>
      </c>
      <c r="B819" s="26" t="s">
        <v>110</v>
      </c>
      <c r="C819" s="27" t="s">
        <v>3751</v>
      </c>
      <c r="D819" s="28" t="e">
        <f>(#REF!+#REF!)-#REF!</f>
        <v>#REF!</v>
      </c>
      <c r="E819" s="358" t="e">
        <f>#REF!-#REF!</f>
        <v>#REF!</v>
      </c>
      <c r="F819" s="76"/>
      <c r="G819" s="28"/>
      <c r="H819" s="28"/>
      <c r="I819" s="77"/>
      <c r="J819" s="94" t="e">
        <f>#REF!-#REF!</f>
        <v>#REF!</v>
      </c>
      <c r="K819" s="317" t="e">
        <f>#REF!-#REF!</f>
        <v>#REF!</v>
      </c>
    </row>
    <row r="820" spans="1:11" ht="11.25" hidden="1" customHeight="1" x14ac:dyDescent="0.2">
      <c r="A820" s="25" t="s">
        <v>5920</v>
      </c>
      <c r="B820" s="26" t="s">
        <v>7188</v>
      </c>
      <c r="C820" s="27" t="s">
        <v>4220</v>
      </c>
      <c r="D820" s="28" t="e">
        <f>(#REF!+#REF!)-#REF!</f>
        <v>#REF!</v>
      </c>
      <c r="E820" s="358" t="e">
        <f>#REF!-#REF!</f>
        <v>#REF!</v>
      </c>
      <c r="F820" s="76"/>
      <c r="G820" s="28"/>
      <c r="H820" s="28"/>
      <c r="I820" s="77"/>
      <c r="J820" s="94" t="e">
        <f>#REF!-#REF!</f>
        <v>#REF!</v>
      </c>
      <c r="K820" s="317" t="e">
        <f>#REF!-#REF!</f>
        <v>#REF!</v>
      </c>
    </row>
    <row r="821" spans="1:11" ht="11.25" hidden="1" customHeight="1" x14ac:dyDescent="0.2">
      <c r="A821" s="25" t="s">
        <v>7210</v>
      </c>
      <c r="B821" s="26" t="s">
        <v>7189</v>
      </c>
      <c r="C821" s="27" t="s">
        <v>1421</v>
      </c>
      <c r="D821" s="28" t="e">
        <f>(#REF!+#REF!)-#REF!</f>
        <v>#REF!</v>
      </c>
      <c r="E821" s="358" t="e">
        <f>#REF!-#REF!</f>
        <v>#REF!</v>
      </c>
      <c r="F821" s="76"/>
      <c r="G821" s="28"/>
      <c r="H821" s="28"/>
      <c r="I821" s="77"/>
      <c r="J821" s="94" t="e">
        <f>#REF!-#REF!</f>
        <v>#REF!</v>
      </c>
      <c r="K821" s="317" t="e">
        <f>#REF!-#REF!</f>
        <v>#REF!</v>
      </c>
    </row>
    <row r="822" spans="1:11" ht="22.5" hidden="1" customHeight="1" x14ac:dyDescent="0.2">
      <c r="A822" s="25" t="s">
        <v>5050</v>
      </c>
      <c r="B822" s="26" t="s">
        <v>2155</v>
      </c>
      <c r="C822" s="27" t="s">
        <v>3601</v>
      </c>
      <c r="D822" s="28" t="e">
        <f>(#REF!+#REF!)-#REF!</f>
        <v>#REF!</v>
      </c>
      <c r="E822" s="358" t="e">
        <f>#REF!-#REF!</f>
        <v>#REF!</v>
      </c>
      <c r="F822" s="76"/>
      <c r="G822" s="28"/>
      <c r="H822" s="28"/>
      <c r="I822" s="77"/>
      <c r="J822" s="94" t="e">
        <f>#REF!-#REF!</f>
        <v>#REF!</v>
      </c>
      <c r="K822" s="317" t="e">
        <f>#REF!-#REF!</f>
        <v>#REF!</v>
      </c>
    </row>
    <row r="823" spans="1:11" ht="22.5" hidden="1" customHeight="1" x14ac:dyDescent="0.2">
      <c r="A823" s="25" t="s">
        <v>626</v>
      </c>
      <c r="B823" s="26" t="s">
        <v>2156</v>
      </c>
      <c r="C823" s="27" t="s">
        <v>8059</v>
      </c>
      <c r="D823" s="28" t="e">
        <f>(#REF!+#REF!)-#REF!</f>
        <v>#REF!</v>
      </c>
      <c r="E823" s="358" t="e">
        <f>#REF!-#REF!</f>
        <v>#REF!</v>
      </c>
      <c r="F823" s="76"/>
      <c r="G823" s="28"/>
      <c r="H823" s="28"/>
      <c r="I823" s="77"/>
      <c r="J823" s="94" t="e">
        <f>#REF!-#REF!</f>
        <v>#REF!</v>
      </c>
      <c r="K823" s="317" t="e">
        <f>#REF!-#REF!</f>
        <v>#REF!</v>
      </c>
    </row>
    <row r="824" spans="1:11" ht="11.25" hidden="1" customHeight="1" x14ac:dyDescent="0.2">
      <c r="A824" s="25" t="s">
        <v>7432</v>
      </c>
      <c r="B824" s="26" t="s">
        <v>3503</v>
      </c>
      <c r="C824" s="27" t="s">
        <v>321</v>
      </c>
      <c r="D824" s="28" t="e">
        <f>(#REF!+#REF!)-#REF!</f>
        <v>#REF!</v>
      </c>
      <c r="E824" s="358" t="e">
        <f>#REF!-#REF!</f>
        <v>#REF!</v>
      </c>
      <c r="F824" s="76"/>
      <c r="G824" s="28"/>
      <c r="H824" s="28"/>
      <c r="I824" s="77"/>
      <c r="J824" s="94" t="e">
        <f>#REF!-#REF!</f>
        <v>#REF!</v>
      </c>
      <c r="K824" s="317" t="e">
        <f>#REF!-#REF!</f>
        <v>#REF!</v>
      </c>
    </row>
    <row r="825" spans="1:11" ht="11.25" hidden="1" customHeight="1" x14ac:dyDescent="0.2">
      <c r="A825" s="25" t="s">
        <v>3930</v>
      </c>
      <c r="B825" s="26" t="s">
        <v>3504</v>
      </c>
      <c r="C825" s="27" t="s">
        <v>7687</v>
      </c>
      <c r="D825" s="28" t="e">
        <f>(#REF!+#REF!)-#REF!</f>
        <v>#REF!</v>
      </c>
      <c r="E825" s="358" t="e">
        <f>#REF!-#REF!</f>
        <v>#REF!</v>
      </c>
      <c r="F825" s="76"/>
      <c r="G825" s="28"/>
      <c r="H825" s="28"/>
      <c r="I825" s="77"/>
      <c r="J825" s="94" t="e">
        <f>#REF!-#REF!</f>
        <v>#REF!</v>
      </c>
      <c r="K825" s="317" t="e">
        <f>#REF!-#REF!</f>
        <v>#REF!</v>
      </c>
    </row>
    <row r="826" spans="1:11" ht="22.5" hidden="1" customHeight="1" x14ac:dyDescent="0.2">
      <c r="A826" s="25" t="s">
        <v>6845</v>
      </c>
      <c r="B826" s="26" t="s">
        <v>3505</v>
      </c>
      <c r="C826" s="27" t="s">
        <v>8517</v>
      </c>
      <c r="D826" s="28" t="e">
        <f>(#REF!+#REF!)-#REF!</f>
        <v>#REF!</v>
      </c>
      <c r="E826" s="358" t="e">
        <f>#REF!-#REF!</f>
        <v>#REF!</v>
      </c>
      <c r="F826" s="76"/>
      <c r="G826" s="28"/>
      <c r="H826" s="28"/>
      <c r="I826" s="77"/>
      <c r="J826" s="94" t="e">
        <f>#REF!-#REF!</f>
        <v>#REF!</v>
      </c>
      <c r="K826" s="317" t="e">
        <f>#REF!-#REF!</f>
        <v>#REF!</v>
      </c>
    </row>
    <row r="827" spans="1:11" ht="22.5" hidden="1" customHeight="1" x14ac:dyDescent="0.2">
      <c r="A827" s="25" t="s">
        <v>2758</v>
      </c>
      <c r="B827" s="26" t="s">
        <v>3506</v>
      </c>
      <c r="C827" s="27" t="s">
        <v>2759</v>
      </c>
      <c r="D827" s="28" t="e">
        <f>(#REF!+#REF!)-#REF!</f>
        <v>#REF!</v>
      </c>
      <c r="E827" s="358" t="e">
        <f>#REF!-#REF!</f>
        <v>#REF!</v>
      </c>
      <c r="F827" s="76"/>
      <c r="G827" s="28"/>
      <c r="H827" s="28"/>
      <c r="I827" s="77"/>
      <c r="J827" s="94" t="e">
        <f>#REF!-#REF!</f>
        <v>#REF!</v>
      </c>
      <c r="K827" s="317" t="e">
        <f>#REF!-#REF!</f>
        <v>#REF!</v>
      </c>
    </row>
    <row r="828" spans="1:11" ht="11.25" hidden="1" customHeight="1" x14ac:dyDescent="0.2">
      <c r="A828" s="25" t="s">
        <v>5608</v>
      </c>
      <c r="B828" s="26" t="s">
        <v>3507</v>
      </c>
      <c r="C828" s="27" t="s">
        <v>4573</v>
      </c>
      <c r="D828" s="28" t="e">
        <f>(#REF!+#REF!)-#REF!</f>
        <v>#REF!</v>
      </c>
      <c r="E828" s="358" t="e">
        <f>#REF!-#REF!</f>
        <v>#REF!</v>
      </c>
      <c r="F828" s="76"/>
      <c r="G828" s="28"/>
      <c r="H828" s="28"/>
      <c r="I828" s="77"/>
      <c r="J828" s="94" t="e">
        <f>#REF!-#REF!</f>
        <v>#REF!</v>
      </c>
      <c r="K828" s="317" t="e">
        <f>#REF!-#REF!</f>
        <v>#REF!</v>
      </c>
    </row>
    <row r="829" spans="1:11" ht="22.5" hidden="1" customHeight="1" x14ac:dyDescent="0.2">
      <c r="A829" s="25" t="s">
        <v>5760</v>
      </c>
      <c r="B829" s="26" t="s">
        <v>3508</v>
      </c>
      <c r="C829" s="27" t="s">
        <v>5277</v>
      </c>
      <c r="D829" s="28" t="e">
        <f>(#REF!+#REF!)-#REF!</f>
        <v>#REF!</v>
      </c>
      <c r="E829" s="358" t="e">
        <f>#REF!-#REF!</f>
        <v>#REF!</v>
      </c>
      <c r="F829" s="76"/>
      <c r="G829" s="28"/>
      <c r="H829" s="28"/>
      <c r="I829" s="77"/>
      <c r="J829" s="94" t="e">
        <f>#REF!-#REF!</f>
        <v>#REF!</v>
      </c>
      <c r="K829" s="317" t="e">
        <f>#REF!-#REF!</f>
        <v>#REF!</v>
      </c>
    </row>
    <row r="830" spans="1:11" ht="11.25" hidden="1" customHeight="1" x14ac:dyDescent="0.2">
      <c r="A830" s="25" t="s">
        <v>7430</v>
      </c>
      <c r="B830" s="26" t="s">
        <v>3218</v>
      </c>
      <c r="C830" s="27" t="s">
        <v>7417</v>
      </c>
      <c r="D830" s="28" t="e">
        <f>(#REF!+#REF!)-#REF!</f>
        <v>#REF!</v>
      </c>
      <c r="E830" s="358" t="e">
        <f>#REF!-#REF!</f>
        <v>#REF!</v>
      </c>
      <c r="F830" s="76"/>
      <c r="G830" s="28"/>
      <c r="H830" s="28"/>
      <c r="I830" s="77"/>
      <c r="J830" s="94" t="e">
        <f>#REF!-#REF!</f>
        <v>#REF!</v>
      </c>
      <c r="K830" s="317" t="e">
        <f>#REF!-#REF!</f>
        <v>#REF!</v>
      </c>
    </row>
    <row r="831" spans="1:11" ht="11.25" hidden="1" customHeight="1" x14ac:dyDescent="0.2">
      <c r="A831" s="25" t="s">
        <v>7308</v>
      </c>
      <c r="B831" s="26" t="s">
        <v>7920</v>
      </c>
      <c r="C831" s="27" t="s">
        <v>9167</v>
      </c>
      <c r="D831" s="28" t="e">
        <f>(#REF!+#REF!)-#REF!</f>
        <v>#REF!</v>
      </c>
      <c r="E831" s="358" t="e">
        <f>#REF!-#REF!</f>
        <v>#REF!</v>
      </c>
      <c r="F831" s="76"/>
      <c r="G831" s="28"/>
      <c r="H831" s="28"/>
      <c r="I831" s="77"/>
      <c r="J831" s="94" t="e">
        <f>#REF!-#REF!</f>
        <v>#REF!</v>
      </c>
      <c r="K831" s="317" t="e">
        <f>#REF!-#REF!</f>
        <v>#REF!</v>
      </c>
    </row>
    <row r="832" spans="1:11" ht="11.25" hidden="1" customHeight="1" x14ac:dyDescent="0.2">
      <c r="A832" s="25" t="s">
        <v>951</v>
      </c>
      <c r="B832" s="26" t="s">
        <v>2801</v>
      </c>
      <c r="C832" s="27" t="s">
        <v>3443</v>
      </c>
      <c r="D832" s="28" t="e">
        <f>(#REF!+#REF!)-#REF!</f>
        <v>#REF!</v>
      </c>
      <c r="E832" s="358" t="e">
        <f>#REF!-#REF!</f>
        <v>#REF!</v>
      </c>
      <c r="F832" s="76"/>
      <c r="G832" s="28"/>
      <c r="H832" s="28"/>
      <c r="I832" s="77"/>
      <c r="J832" s="94" t="e">
        <f>#REF!-#REF!</f>
        <v>#REF!</v>
      </c>
      <c r="K832" s="317" t="e">
        <f>#REF!-#REF!</f>
        <v>#REF!</v>
      </c>
    </row>
    <row r="833" spans="1:11" ht="11.25" hidden="1" customHeight="1" x14ac:dyDescent="0.2">
      <c r="A833" s="25" t="s">
        <v>1990</v>
      </c>
      <c r="B833" s="26" t="s">
        <v>4460</v>
      </c>
      <c r="C833" s="27" t="s">
        <v>7072</v>
      </c>
      <c r="D833" s="28" t="e">
        <f>(#REF!+#REF!)-#REF!</f>
        <v>#REF!</v>
      </c>
      <c r="E833" s="358" t="e">
        <f>#REF!-#REF!</f>
        <v>#REF!</v>
      </c>
      <c r="F833" s="76"/>
      <c r="G833" s="28"/>
      <c r="H833" s="28"/>
      <c r="I833" s="77"/>
      <c r="J833" s="94" t="e">
        <f>#REF!-#REF!</f>
        <v>#REF!</v>
      </c>
      <c r="K833" s="317" t="e">
        <f>#REF!-#REF!</f>
        <v>#REF!</v>
      </c>
    </row>
    <row r="834" spans="1:11" ht="11.25" hidden="1" customHeight="1" x14ac:dyDescent="0.2">
      <c r="A834" s="25" t="s">
        <v>7631</v>
      </c>
      <c r="B834" s="26" t="s">
        <v>4461</v>
      </c>
      <c r="C834" s="27" t="s">
        <v>2259</v>
      </c>
      <c r="D834" s="28" t="e">
        <f>(#REF!+#REF!)-#REF!</f>
        <v>#REF!</v>
      </c>
      <c r="E834" s="358" t="e">
        <f>#REF!-#REF!</f>
        <v>#REF!</v>
      </c>
      <c r="F834" s="76"/>
      <c r="G834" s="28"/>
      <c r="H834" s="28"/>
      <c r="I834" s="77"/>
      <c r="J834" s="94" t="e">
        <f>#REF!-#REF!</f>
        <v>#REF!</v>
      </c>
      <c r="K834" s="317" t="e">
        <f>#REF!-#REF!</f>
        <v>#REF!</v>
      </c>
    </row>
    <row r="835" spans="1:11" ht="11.25" hidden="1" customHeight="1" x14ac:dyDescent="0.2">
      <c r="A835" s="25" t="s">
        <v>550</v>
      </c>
      <c r="B835" s="26" t="s">
        <v>1986</v>
      </c>
      <c r="C835" s="27" t="s">
        <v>5165</v>
      </c>
      <c r="D835" s="28" t="e">
        <f>(#REF!+#REF!)-#REF!</f>
        <v>#REF!</v>
      </c>
      <c r="E835" s="358" t="e">
        <f>#REF!-#REF!</f>
        <v>#REF!</v>
      </c>
      <c r="F835" s="76"/>
      <c r="G835" s="28"/>
      <c r="H835" s="28"/>
      <c r="I835" s="77"/>
      <c r="J835" s="94" t="e">
        <f>#REF!-#REF!</f>
        <v>#REF!</v>
      </c>
      <c r="K835" s="317" t="e">
        <f>#REF!-#REF!</f>
        <v>#REF!</v>
      </c>
    </row>
    <row r="836" spans="1:11" ht="11.25" hidden="1" customHeight="1" x14ac:dyDescent="0.2">
      <c r="A836" s="25" t="s">
        <v>2752</v>
      </c>
      <c r="B836" s="26" t="s">
        <v>1849</v>
      </c>
      <c r="C836" s="27" t="s">
        <v>2464</v>
      </c>
      <c r="D836" s="28" t="e">
        <f>(#REF!+#REF!)-#REF!</f>
        <v>#REF!</v>
      </c>
      <c r="E836" s="358" t="e">
        <f>#REF!-#REF!</f>
        <v>#REF!</v>
      </c>
      <c r="F836" s="76"/>
      <c r="G836" s="28"/>
      <c r="H836" s="28"/>
      <c r="I836" s="77"/>
      <c r="J836" s="94" t="e">
        <f>#REF!-#REF!</f>
        <v>#REF!</v>
      </c>
      <c r="K836" s="317" t="e">
        <f>#REF!-#REF!</f>
        <v>#REF!</v>
      </c>
    </row>
    <row r="837" spans="1:11" ht="11.25" hidden="1" customHeight="1" x14ac:dyDescent="0.2">
      <c r="A837" s="25" t="s">
        <v>2296</v>
      </c>
      <c r="B837" s="26" t="s">
        <v>6556</v>
      </c>
      <c r="C837" s="27" t="s">
        <v>854</v>
      </c>
      <c r="D837" s="28" t="e">
        <f>(#REF!+#REF!)-#REF!</f>
        <v>#REF!</v>
      </c>
      <c r="E837" s="358" t="e">
        <f>#REF!-#REF!</f>
        <v>#REF!</v>
      </c>
      <c r="F837" s="76"/>
      <c r="G837" s="28"/>
      <c r="H837" s="28"/>
      <c r="I837" s="77"/>
      <c r="J837" s="94" t="e">
        <f>#REF!-#REF!</f>
        <v>#REF!</v>
      </c>
      <c r="K837" s="317" t="e">
        <f>#REF!-#REF!</f>
        <v>#REF!</v>
      </c>
    </row>
    <row r="838" spans="1:11" ht="11.25" hidden="1" customHeight="1" x14ac:dyDescent="0.2">
      <c r="A838" s="25" t="s">
        <v>8501</v>
      </c>
      <c r="B838" s="26" t="s">
        <v>6557</v>
      </c>
      <c r="C838" s="27" t="s">
        <v>6430</v>
      </c>
      <c r="D838" s="28" t="e">
        <f>(#REF!+#REF!)-#REF!</f>
        <v>#REF!</v>
      </c>
      <c r="E838" s="358" t="e">
        <f>#REF!-#REF!</f>
        <v>#REF!</v>
      </c>
      <c r="F838" s="76"/>
      <c r="G838" s="28"/>
      <c r="H838" s="28"/>
      <c r="I838" s="77"/>
      <c r="J838" s="94" t="e">
        <f>#REF!-#REF!</f>
        <v>#REF!</v>
      </c>
      <c r="K838" s="317" t="e">
        <f>#REF!-#REF!</f>
        <v>#REF!</v>
      </c>
    </row>
    <row r="839" spans="1:11" ht="11.25" hidden="1" customHeight="1" x14ac:dyDescent="0.2">
      <c r="A839" s="25" t="s">
        <v>2995</v>
      </c>
      <c r="B839" s="26" t="s">
        <v>6558</v>
      </c>
      <c r="C839" s="27" t="s">
        <v>6275</v>
      </c>
      <c r="D839" s="28" t="e">
        <f>(#REF!+#REF!)-#REF!</f>
        <v>#REF!</v>
      </c>
      <c r="E839" s="358" t="e">
        <f>#REF!-#REF!</f>
        <v>#REF!</v>
      </c>
      <c r="F839" s="76"/>
      <c r="G839" s="28"/>
      <c r="H839" s="28"/>
      <c r="I839" s="77"/>
      <c r="J839" s="94" t="e">
        <f>#REF!-#REF!</f>
        <v>#REF!</v>
      </c>
      <c r="K839" s="317" t="e">
        <f>#REF!-#REF!</f>
        <v>#REF!</v>
      </c>
    </row>
    <row r="840" spans="1:11" ht="22.5" hidden="1" customHeight="1" x14ac:dyDescent="0.2">
      <c r="A840" s="25" t="s">
        <v>3639</v>
      </c>
      <c r="B840" s="26" t="s">
        <v>4615</v>
      </c>
      <c r="C840" s="27" t="s">
        <v>6276</v>
      </c>
      <c r="D840" s="28" t="e">
        <f>(#REF!+#REF!)-#REF!</f>
        <v>#REF!</v>
      </c>
      <c r="E840" s="358" t="e">
        <f>#REF!-#REF!</f>
        <v>#REF!</v>
      </c>
      <c r="F840" s="76"/>
      <c r="G840" s="28"/>
      <c r="H840" s="28"/>
      <c r="I840" s="77"/>
      <c r="J840" s="94" t="e">
        <f>#REF!-#REF!</f>
        <v>#REF!</v>
      </c>
      <c r="K840" s="317" t="e">
        <f>#REF!-#REF!</f>
        <v>#REF!</v>
      </c>
    </row>
    <row r="841" spans="1:11" ht="11.25" hidden="1" customHeight="1" x14ac:dyDescent="0.2">
      <c r="A841" s="25" t="s">
        <v>552</v>
      </c>
      <c r="B841" s="26" t="s">
        <v>4616</v>
      </c>
      <c r="C841" s="27" t="s">
        <v>5713</v>
      </c>
      <c r="D841" s="28" t="e">
        <f>(#REF!+#REF!)-#REF!</f>
        <v>#REF!</v>
      </c>
      <c r="E841" s="358" t="e">
        <f>#REF!-#REF!</f>
        <v>#REF!</v>
      </c>
      <c r="F841" s="76"/>
      <c r="G841" s="28"/>
      <c r="H841" s="28"/>
      <c r="I841" s="77"/>
      <c r="J841" s="94" t="e">
        <f>#REF!-#REF!</f>
        <v>#REF!</v>
      </c>
      <c r="K841" s="317" t="e">
        <f>#REF!-#REF!</f>
        <v>#REF!</v>
      </c>
    </row>
    <row r="842" spans="1:11" ht="11.25" hidden="1" customHeight="1" x14ac:dyDescent="0.2">
      <c r="A842" s="25" t="s">
        <v>5659</v>
      </c>
      <c r="B842" s="26" t="s">
        <v>4617</v>
      </c>
      <c r="C842" s="27" t="s">
        <v>5570</v>
      </c>
      <c r="D842" s="28" t="e">
        <f>(#REF!+#REF!)-#REF!</f>
        <v>#REF!</v>
      </c>
      <c r="E842" s="358" t="e">
        <f>#REF!-#REF!</f>
        <v>#REF!</v>
      </c>
      <c r="F842" s="76"/>
      <c r="G842" s="28"/>
      <c r="H842" s="28"/>
      <c r="I842" s="77"/>
      <c r="J842" s="94" t="e">
        <f>#REF!-#REF!</f>
        <v>#REF!</v>
      </c>
      <c r="K842" s="317" t="e">
        <f>#REF!-#REF!</f>
        <v>#REF!</v>
      </c>
    </row>
    <row r="843" spans="1:11" ht="11.25" hidden="1" customHeight="1" x14ac:dyDescent="0.2">
      <c r="A843" s="25" t="s">
        <v>4340</v>
      </c>
      <c r="B843" s="26" t="s">
        <v>4618</v>
      </c>
      <c r="C843" s="27" t="s">
        <v>6549</v>
      </c>
      <c r="D843" s="28" t="e">
        <f>(#REF!+#REF!)-#REF!</f>
        <v>#REF!</v>
      </c>
      <c r="E843" s="358" t="e">
        <f>#REF!-#REF!</f>
        <v>#REF!</v>
      </c>
      <c r="F843" s="76"/>
      <c r="G843" s="28"/>
      <c r="H843" s="28"/>
      <c r="I843" s="77"/>
      <c r="J843" s="94" t="e">
        <f>#REF!-#REF!</f>
        <v>#REF!</v>
      </c>
      <c r="K843" s="317" t="e">
        <f>#REF!-#REF!</f>
        <v>#REF!</v>
      </c>
    </row>
    <row r="844" spans="1:11" ht="22.5" hidden="1" customHeight="1" x14ac:dyDescent="0.2">
      <c r="A844" s="25" t="s">
        <v>881</v>
      </c>
      <c r="B844" s="26" t="s">
        <v>4619</v>
      </c>
      <c r="C844" s="27" t="s">
        <v>3866</v>
      </c>
      <c r="D844" s="28" t="e">
        <f>(#REF!+#REF!)-#REF!</f>
        <v>#REF!</v>
      </c>
      <c r="E844" s="358" t="e">
        <f>#REF!-#REF!</f>
        <v>#REF!</v>
      </c>
      <c r="F844" s="76"/>
      <c r="G844" s="28"/>
      <c r="H844" s="28"/>
      <c r="I844" s="77"/>
      <c r="J844" s="94" t="e">
        <f>#REF!-#REF!</f>
        <v>#REF!</v>
      </c>
      <c r="K844" s="317" t="e">
        <f>#REF!-#REF!</f>
        <v>#REF!</v>
      </c>
    </row>
    <row r="845" spans="1:11" ht="33.75" hidden="1" customHeight="1" x14ac:dyDescent="0.2">
      <c r="A845" s="25" t="s">
        <v>8427</v>
      </c>
      <c r="B845" s="26" t="s">
        <v>4620</v>
      </c>
      <c r="C845" s="27" t="s">
        <v>3867</v>
      </c>
      <c r="D845" s="28" t="e">
        <f>(#REF!+#REF!)-#REF!</f>
        <v>#REF!</v>
      </c>
      <c r="E845" s="358" t="e">
        <f>#REF!-#REF!</f>
        <v>#REF!</v>
      </c>
      <c r="F845" s="76"/>
      <c r="G845" s="28"/>
      <c r="H845" s="28"/>
      <c r="I845" s="77"/>
      <c r="J845" s="94" t="e">
        <f>#REF!-#REF!</f>
        <v>#REF!</v>
      </c>
      <c r="K845" s="317" t="e">
        <f>#REF!-#REF!</f>
        <v>#REF!</v>
      </c>
    </row>
    <row r="846" spans="1:11" ht="11.25" hidden="1" customHeight="1" x14ac:dyDescent="0.2">
      <c r="A846" s="25" t="s">
        <v>7453</v>
      </c>
      <c r="B846" s="26" t="s">
        <v>4621</v>
      </c>
      <c r="C846" s="27" t="s">
        <v>3868</v>
      </c>
      <c r="D846" s="28" t="e">
        <f>(#REF!+#REF!)-#REF!</f>
        <v>#REF!</v>
      </c>
      <c r="E846" s="358" t="e">
        <f>#REF!-#REF!</f>
        <v>#REF!</v>
      </c>
      <c r="F846" s="76"/>
      <c r="G846" s="28"/>
      <c r="H846" s="28"/>
      <c r="I846" s="77"/>
      <c r="J846" s="94" t="e">
        <f>#REF!-#REF!</f>
        <v>#REF!</v>
      </c>
      <c r="K846" s="317" t="e">
        <f>#REF!-#REF!</f>
        <v>#REF!</v>
      </c>
    </row>
    <row r="847" spans="1:11" ht="22.5" hidden="1" customHeight="1" x14ac:dyDescent="0.2">
      <c r="A847" s="25" t="s">
        <v>8490</v>
      </c>
      <c r="B847" s="26" t="s">
        <v>4622</v>
      </c>
      <c r="C847" s="27" t="s">
        <v>112</v>
      </c>
      <c r="D847" s="28" t="e">
        <f>(#REF!+#REF!)-#REF!</f>
        <v>#REF!</v>
      </c>
      <c r="E847" s="358" t="e">
        <f>#REF!-#REF!</f>
        <v>#REF!</v>
      </c>
      <c r="F847" s="76"/>
      <c r="G847" s="28"/>
      <c r="H847" s="28"/>
      <c r="I847" s="77"/>
      <c r="J847" s="94" t="e">
        <f>#REF!-#REF!</f>
        <v>#REF!</v>
      </c>
      <c r="K847" s="317" t="e">
        <f>#REF!-#REF!</f>
        <v>#REF!</v>
      </c>
    </row>
    <row r="848" spans="1:11" ht="22.5" hidden="1" customHeight="1" x14ac:dyDescent="0.2">
      <c r="A848" s="25" t="s">
        <v>1057</v>
      </c>
      <c r="B848" s="26" t="s">
        <v>4905</v>
      </c>
      <c r="C848" s="27" t="s">
        <v>4247</v>
      </c>
      <c r="D848" s="28" t="e">
        <f>(#REF!+#REF!)-#REF!</f>
        <v>#REF!</v>
      </c>
      <c r="E848" s="358" t="e">
        <f>#REF!-#REF!</f>
        <v>#REF!</v>
      </c>
      <c r="F848" s="76"/>
      <c r="G848" s="28"/>
      <c r="H848" s="28"/>
      <c r="I848" s="77"/>
      <c r="J848" s="94" t="e">
        <f>#REF!-#REF!</f>
        <v>#REF!</v>
      </c>
      <c r="K848" s="317" t="e">
        <f>#REF!-#REF!</f>
        <v>#REF!</v>
      </c>
    </row>
    <row r="849" spans="1:11" ht="11.25" hidden="1" customHeight="1" x14ac:dyDescent="0.2">
      <c r="A849" s="25" t="s">
        <v>1761</v>
      </c>
      <c r="B849" s="26" t="s">
        <v>4906</v>
      </c>
      <c r="C849" s="27" t="s">
        <v>4248</v>
      </c>
      <c r="D849" s="28" t="e">
        <f>(#REF!+#REF!)-#REF!</f>
        <v>#REF!</v>
      </c>
      <c r="E849" s="358" t="e">
        <f>#REF!-#REF!</f>
        <v>#REF!</v>
      </c>
      <c r="F849" s="76"/>
      <c r="G849" s="28"/>
      <c r="H849" s="28"/>
      <c r="I849" s="77"/>
      <c r="J849" s="94" t="e">
        <f>#REF!-#REF!</f>
        <v>#REF!</v>
      </c>
      <c r="K849" s="317" t="e">
        <f>#REF!-#REF!</f>
        <v>#REF!</v>
      </c>
    </row>
    <row r="850" spans="1:11" ht="11.25" hidden="1" customHeight="1" x14ac:dyDescent="0.2">
      <c r="A850" s="25" t="s">
        <v>8998</v>
      </c>
      <c r="B850" s="26" t="s">
        <v>7369</v>
      </c>
      <c r="C850" s="27" t="s">
        <v>335</v>
      </c>
      <c r="D850" s="28" t="e">
        <f>(#REF!+#REF!)-#REF!</f>
        <v>#REF!</v>
      </c>
      <c r="E850" s="358" t="e">
        <f>#REF!-#REF!</f>
        <v>#REF!</v>
      </c>
      <c r="F850" s="76"/>
      <c r="G850" s="28"/>
      <c r="H850" s="28"/>
      <c r="I850" s="77"/>
      <c r="J850" s="94" t="e">
        <f>#REF!-#REF!</f>
        <v>#REF!</v>
      </c>
      <c r="K850" s="317" t="e">
        <f>#REF!-#REF!</f>
        <v>#REF!</v>
      </c>
    </row>
    <row r="851" spans="1:11" ht="33.75" hidden="1" customHeight="1" x14ac:dyDescent="0.2">
      <c r="A851" s="25" t="s">
        <v>1668</v>
      </c>
      <c r="B851" s="26" t="s">
        <v>7370</v>
      </c>
      <c r="C851" s="27" t="s">
        <v>5802</v>
      </c>
      <c r="D851" s="28" t="e">
        <f>(#REF!+#REF!)-#REF!</f>
        <v>#REF!</v>
      </c>
      <c r="E851" s="358" t="e">
        <f>#REF!-#REF!</f>
        <v>#REF!</v>
      </c>
      <c r="F851" s="76"/>
      <c r="G851" s="28"/>
      <c r="H851" s="28"/>
      <c r="I851" s="77"/>
      <c r="J851" s="94" t="e">
        <f>#REF!-#REF!</f>
        <v>#REF!</v>
      </c>
      <c r="K851" s="317" t="e">
        <f>#REF!-#REF!</f>
        <v>#REF!</v>
      </c>
    </row>
    <row r="852" spans="1:11" ht="11.25" hidden="1" customHeight="1" x14ac:dyDescent="0.2">
      <c r="A852" s="25" t="s">
        <v>54</v>
      </c>
      <c r="B852" s="26" t="s">
        <v>7371</v>
      </c>
      <c r="C852" s="27" t="s">
        <v>5966</v>
      </c>
      <c r="D852" s="28" t="e">
        <f>(#REF!+#REF!)-#REF!</f>
        <v>#REF!</v>
      </c>
      <c r="E852" s="358" t="e">
        <f>#REF!-#REF!</f>
        <v>#REF!</v>
      </c>
      <c r="F852" s="76"/>
      <c r="G852" s="28"/>
      <c r="H852" s="28"/>
      <c r="I852" s="77"/>
      <c r="J852" s="94" t="e">
        <f>#REF!-#REF!</f>
        <v>#REF!</v>
      </c>
      <c r="K852" s="317" t="e">
        <f>#REF!-#REF!</f>
        <v>#REF!</v>
      </c>
    </row>
    <row r="853" spans="1:11" ht="33.75" hidden="1" customHeight="1" x14ac:dyDescent="0.2">
      <c r="A853" s="25" t="s">
        <v>7064</v>
      </c>
      <c r="B853" s="26" t="s">
        <v>7109</v>
      </c>
      <c r="C853" s="27" t="s">
        <v>5967</v>
      </c>
      <c r="D853" s="28" t="e">
        <f>(#REF!+#REF!)-#REF!</f>
        <v>#REF!</v>
      </c>
      <c r="E853" s="358" t="e">
        <f>#REF!-#REF!</f>
        <v>#REF!</v>
      </c>
      <c r="F853" s="76"/>
      <c r="G853" s="28"/>
      <c r="H853" s="28"/>
      <c r="I853" s="77"/>
      <c r="J853" s="94" t="e">
        <f>#REF!-#REF!</f>
        <v>#REF!</v>
      </c>
      <c r="K853" s="317" t="e">
        <f>#REF!-#REF!</f>
        <v>#REF!</v>
      </c>
    </row>
    <row r="854" spans="1:11" ht="11.25" hidden="1" customHeight="1" x14ac:dyDescent="0.2">
      <c r="A854" s="25" t="s">
        <v>6521</v>
      </c>
      <c r="B854" s="26" t="s">
        <v>7110</v>
      </c>
      <c r="C854" s="27" t="s">
        <v>9133</v>
      </c>
      <c r="D854" s="28" t="e">
        <f>(#REF!+#REF!)-#REF!</f>
        <v>#REF!</v>
      </c>
      <c r="E854" s="358" t="e">
        <f>#REF!-#REF!</f>
        <v>#REF!</v>
      </c>
      <c r="F854" s="76"/>
      <c r="G854" s="28"/>
      <c r="H854" s="28"/>
      <c r="I854" s="77"/>
      <c r="J854" s="94" t="e">
        <f>#REF!-#REF!</f>
        <v>#REF!</v>
      </c>
      <c r="K854" s="317" t="e">
        <f>#REF!-#REF!</f>
        <v>#REF!</v>
      </c>
    </row>
    <row r="855" spans="1:11" ht="11.25" hidden="1" customHeight="1" x14ac:dyDescent="0.2">
      <c r="A855" s="25" t="s">
        <v>5920</v>
      </c>
      <c r="B855" s="26" t="s">
        <v>4386</v>
      </c>
      <c r="C855" s="27" t="s">
        <v>1875</v>
      </c>
      <c r="D855" s="28" t="e">
        <f>(#REF!+#REF!)-#REF!</f>
        <v>#REF!</v>
      </c>
      <c r="E855" s="358" t="e">
        <f>#REF!-#REF!</f>
        <v>#REF!</v>
      </c>
      <c r="F855" s="76"/>
      <c r="G855" s="28"/>
      <c r="H855" s="28"/>
      <c r="I855" s="77"/>
      <c r="J855" s="94" t="e">
        <f>#REF!-#REF!</f>
        <v>#REF!</v>
      </c>
      <c r="K855" s="317" t="e">
        <f>#REF!-#REF!</f>
        <v>#REF!</v>
      </c>
    </row>
    <row r="856" spans="1:11" ht="11.25" hidden="1" customHeight="1" x14ac:dyDescent="0.2">
      <c r="A856" s="25" t="s">
        <v>7210</v>
      </c>
      <c r="B856" s="26" t="s">
        <v>4387</v>
      </c>
      <c r="C856" s="27" t="s">
        <v>8097</v>
      </c>
      <c r="D856" s="28" t="e">
        <f>(#REF!+#REF!)-#REF!</f>
        <v>#REF!</v>
      </c>
      <c r="E856" s="358" t="e">
        <f>#REF!-#REF!</f>
        <v>#REF!</v>
      </c>
      <c r="F856" s="76"/>
      <c r="G856" s="28"/>
      <c r="H856" s="28"/>
      <c r="I856" s="77"/>
      <c r="J856" s="94" t="e">
        <f>#REF!-#REF!</f>
        <v>#REF!</v>
      </c>
      <c r="K856" s="317" t="e">
        <f>#REF!-#REF!</f>
        <v>#REF!</v>
      </c>
    </row>
    <row r="857" spans="1:11" ht="22.5" hidden="1" customHeight="1" x14ac:dyDescent="0.2">
      <c r="A857" s="25" t="s">
        <v>5050</v>
      </c>
      <c r="B857" s="26" t="s">
        <v>4388</v>
      </c>
      <c r="C857" s="27" t="s">
        <v>8227</v>
      </c>
      <c r="D857" s="28" t="e">
        <f>(#REF!+#REF!)-#REF!</f>
        <v>#REF!</v>
      </c>
      <c r="E857" s="358" t="e">
        <f>#REF!-#REF!</f>
        <v>#REF!</v>
      </c>
      <c r="F857" s="76"/>
      <c r="G857" s="28"/>
      <c r="H857" s="28"/>
      <c r="I857" s="77"/>
      <c r="J857" s="94" t="e">
        <f>#REF!-#REF!</f>
        <v>#REF!</v>
      </c>
      <c r="K857" s="317" t="e">
        <f>#REF!-#REF!</f>
        <v>#REF!</v>
      </c>
    </row>
    <row r="858" spans="1:11" ht="22.5" hidden="1" customHeight="1" x14ac:dyDescent="0.2">
      <c r="A858" s="25" t="s">
        <v>626</v>
      </c>
      <c r="B858" s="26" t="s">
        <v>7802</v>
      </c>
      <c r="C858" s="27" t="s">
        <v>7545</v>
      </c>
      <c r="D858" s="28" t="e">
        <f>(#REF!+#REF!)-#REF!</f>
        <v>#REF!</v>
      </c>
      <c r="E858" s="358" t="e">
        <f>#REF!-#REF!</f>
        <v>#REF!</v>
      </c>
      <c r="F858" s="76"/>
      <c r="G858" s="28"/>
      <c r="H858" s="28"/>
      <c r="I858" s="77"/>
      <c r="J858" s="94" t="e">
        <f>#REF!-#REF!</f>
        <v>#REF!</v>
      </c>
      <c r="K858" s="317" t="e">
        <f>#REF!-#REF!</f>
        <v>#REF!</v>
      </c>
    </row>
    <row r="859" spans="1:11" ht="11.25" hidden="1" customHeight="1" x14ac:dyDescent="0.2">
      <c r="A859" s="25" t="s">
        <v>7432</v>
      </c>
      <c r="B859" s="26" t="s">
        <v>7803</v>
      </c>
      <c r="C859" s="27" t="s">
        <v>3988</v>
      </c>
      <c r="D859" s="28" t="e">
        <f>(#REF!+#REF!)-#REF!</f>
        <v>#REF!</v>
      </c>
      <c r="E859" s="358" t="e">
        <f>#REF!-#REF!</f>
        <v>#REF!</v>
      </c>
      <c r="F859" s="76"/>
      <c r="G859" s="28"/>
      <c r="H859" s="28"/>
      <c r="I859" s="77"/>
      <c r="J859" s="94" t="e">
        <f>#REF!-#REF!</f>
        <v>#REF!</v>
      </c>
      <c r="K859" s="317" t="e">
        <f>#REF!-#REF!</f>
        <v>#REF!</v>
      </c>
    </row>
    <row r="860" spans="1:11" ht="11.25" hidden="1" customHeight="1" x14ac:dyDescent="0.2">
      <c r="A860" s="25" t="s">
        <v>3930</v>
      </c>
      <c r="B860" s="26" t="s">
        <v>2488</v>
      </c>
      <c r="C860" s="27" t="s">
        <v>3989</v>
      </c>
      <c r="D860" s="28" t="e">
        <f>(#REF!+#REF!)-#REF!</f>
        <v>#REF!</v>
      </c>
      <c r="E860" s="358" t="e">
        <f>#REF!-#REF!</f>
        <v>#REF!</v>
      </c>
      <c r="F860" s="76"/>
      <c r="G860" s="28"/>
      <c r="H860" s="28"/>
      <c r="I860" s="77"/>
      <c r="J860" s="94" t="e">
        <f>#REF!-#REF!</f>
        <v>#REF!</v>
      </c>
      <c r="K860" s="317" t="e">
        <f>#REF!-#REF!</f>
        <v>#REF!</v>
      </c>
    </row>
    <row r="861" spans="1:11" ht="22.5" hidden="1" customHeight="1" x14ac:dyDescent="0.2">
      <c r="A861" s="25" t="s">
        <v>6845</v>
      </c>
      <c r="B861" s="26" t="s">
        <v>7657</v>
      </c>
      <c r="C861" s="27" t="s">
        <v>8923</v>
      </c>
      <c r="D861" s="28" t="e">
        <f>(#REF!+#REF!)-#REF!</f>
        <v>#REF!</v>
      </c>
      <c r="E861" s="358" t="e">
        <f>#REF!-#REF!</f>
        <v>#REF!</v>
      </c>
      <c r="F861" s="76"/>
      <c r="G861" s="28"/>
      <c r="H861" s="28"/>
      <c r="I861" s="77"/>
      <c r="J861" s="94" t="e">
        <f>#REF!-#REF!</f>
        <v>#REF!</v>
      </c>
      <c r="K861" s="317" t="e">
        <f>#REF!-#REF!</f>
        <v>#REF!</v>
      </c>
    </row>
    <row r="862" spans="1:11" ht="22.5" hidden="1" customHeight="1" x14ac:dyDescent="0.2">
      <c r="A862" s="25" t="s">
        <v>7673</v>
      </c>
      <c r="B862" s="26" t="s">
        <v>8641</v>
      </c>
      <c r="C862" s="27" t="s">
        <v>7674</v>
      </c>
      <c r="D862" s="28" t="e">
        <f>(#REF!+#REF!)-#REF!</f>
        <v>#REF!</v>
      </c>
      <c r="E862" s="358" t="e">
        <f>#REF!-#REF!</f>
        <v>#REF!</v>
      </c>
      <c r="F862" s="76"/>
      <c r="G862" s="28"/>
      <c r="H862" s="28"/>
      <c r="I862" s="77"/>
      <c r="J862" s="94" t="e">
        <f>#REF!-#REF!</f>
        <v>#REF!</v>
      </c>
      <c r="K862" s="317" t="e">
        <f>#REF!-#REF!</f>
        <v>#REF!</v>
      </c>
    </row>
    <row r="863" spans="1:11" ht="11.25" hidden="1" customHeight="1" x14ac:dyDescent="0.2">
      <c r="A863" s="25" t="s">
        <v>5608</v>
      </c>
      <c r="B863" s="26" t="s">
        <v>809</v>
      </c>
      <c r="C863" s="27" t="s">
        <v>4554</v>
      </c>
      <c r="D863" s="28" t="e">
        <f>(#REF!+#REF!)-#REF!</f>
        <v>#REF!</v>
      </c>
      <c r="E863" s="358" t="e">
        <f>#REF!-#REF!</f>
        <v>#REF!</v>
      </c>
      <c r="F863" s="76"/>
      <c r="G863" s="28"/>
      <c r="H863" s="28"/>
      <c r="I863" s="77"/>
      <c r="J863" s="94" t="e">
        <f>#REF!-#REF!</f>
        <v>#REF!</v>
      </c>
      <c r="K863" s="317" t="e">
        <f>#REF!-#REF!</f>
        <v>#REF!</v>
      </c>
    </row>
    <row r="864" spans="1:11" ht="22.5" hidden="1" customHeight="1" x14ac:dyDescent="0.2">
      <c r="A864" s="25" t="s">
        <v>5760</v>
      </c>
      <c r="B864" s="26" t="s">
        <v>810</v>
      </c>
      <c r="C864" s="27" t="s">
        <v>4451</v>
      </c>
      <c r="D864" s="28" t="e">
        <f>(#REF!+#REF!)-#REF!</f>
        <v>#REF!</v>
      </c>
      <c r="E864" s="358" t="e">
        <f>#REF!-#REF!</f>
        <v>#REF!</v>
      </c>
      <c r="F864" s="76"/>
      <c r="G864" s="28"/>
      <c r="H864" s="28"/>
      <c r="I864" s="77"/>
      <c r="J864" s="94" t="e">
        <f>#REF!-#REF!</f>
        <v>#REF!</v>
      </c>
      <c r="K864" s="317" t="e">
        <f>#REF!-#REF!</f>
        <v>#REF!</v>
      </c>
    </row>
    <row r="865" spans="1:11" ht="11.25" hidden="1" customHeight="1" x14ac:dyDescent="0.2">
      <c r="A865" s="25" t="s">
        <v>7430</v>
      </c>
      <c r="B865" s="26" t="s">
        <v>2631</v>
      </c>
      <c r="C865" s="27" t="s">
        <v>5817</v>
      </c>
      <c r="D865" s="28" t="e">
        <f>(#REF!+#REF!)-#REF!</f>
        <v>#REF!</v>
      </c>
      <c r="E865" s="358" t="e">
        <f>#REF!-#REF!</f>
        <v>#REF!</v>
      </c>
      <c r="F865" s="76"/>
      <c r="G865" s="28"/>
      <c r="H865" s="28"/>
      <c r="I865" s="77"/>
      <c r="J865" s="94" t="e">
        <f>#REF!-#REF!</f>
        <v>#REF!</v>
      </c>
      <c r="K865" s="317" t="e">
        <f>#REF!-#REF!</f>
        <v>#REF!</v>
      </c>
    </row>
    <row r="866" spans="1:11" ht="11.25" hidden="1" customHeight="1" x14ac:dyDescent="0.2">
      <c r="A866" s="25" t="s">
        <v>7308</v>
      </c>
      <c r="B866" s="26" t="s">
        <v>486</v>
      </c>
      <c r="C866" s="27" t="s">
        <v>5818</v>
      </c>
      <c r="D866" s="28" t="e">
        <f>(#REF!+#REF!)-#REF!</f>
        <v>#REF!</v>
      </c>
      <c r="E866" s="358" t="e">
        <f>#REF!-#REF!</f>
        <v>#REF!</v>
      </c>
      <c r="F866" s="76"/>
      <c r="G866" s="28"/>
      <c r="H866" s="28"/>
      <c r="I866" s="77"/>
      <c r="J866" s="94" t="e">
        <f>#REF!-#REF!</f>
        <v>#REF!</v>
      </c>
      <c r="K866" s="317" t="e">
        <f>#REF!-#REF!</f>
        <v>#REF!</v>
      </c>
    </row>
    <row r="867" spans="1:11" ht="11.25" hidden="1" customHeight="1" x14ac:dyDescent="0.2">
      <c r="A867" s="25" t="s">
        <v>951</v>
      </c>
      <c r="B867" s="26" t="s">
        <v>487</v>
      </c>
      <c r="C867" s="27" t="s">
        <v>3697</v>
      </c>
      <c r="D867" s="28" t="e">
        <f>(#REF!+#REF!)-#REF!</f>
        <v>#REF!</v>
      </c>
      <c r="E867" s="358" t="e">
        <f>#REF!-#REF!</f>
        <v>#REF!</v>
      </c>
      <c r="F867" s="76"/>
      <c r="G867" s="28"/>
      <c r="H867" s="28"/>
      <c r="I867" s="77"/>
      <c r="J867" s="94" t="e">
        <f>#REF!-#REF!</f>
        <v>#REF!</v>
      </c>
      <c r="K867" s="317" t="e">
        <f>#REF!-#REF!</f>
        <v>#REF!</v>
      </c>
    </row>
    <row r="868" spans="1:11" ht="11.25" hidden="1" customHeight="1" x14ac:dyDescent="0.2">
      <c r="A868" s="25" t="s">
        <v>1990</v>
      </c>
      <c r="B868" s="26" t="s">
        <v>3267</v>
      </c>
      <c r="C868" s="27" t="s">
        <v>100</v>
      </c>
      <c r="D868" s="28" t="e">
        <f>(#REF!+#REF!)-#REF!</f>
        <v>#REF!</v>
      </c>
      <c r="E868" s="358" t="e">
        <f>#REF!-#REF!</f>
        <v>#REF!</v>
      </c>
      <c r="F868" s="76"/>
      <c r="G868" s="28"/>
      <c r="H868" s="28"/>
      <c r="I868" s="77"/>
      <c r="J868" s="94" t="e">
        <f>#REF!-#REF!</f>
        <v>#REF!</v>
      </c>
      <c r="K868" s="317" t="e">
        <f>#REF!-#REF!</f>
        <v>#REF!</v>
      </c>
    </row>
    <row r="869" spans="1:11" ht="11.25" hidden="1" customHeight="1" x14ac:dyDescent="0.2">
      <c r="A869" s="25" t="s">
        <v>7631</v>
      </c>
      <c r="B869" s="26" t="s">
        <v>1216</v>
      </c>
      <c r="C869" s="27" t="s">
        <v>1557</v>
      </c>
      <c r="D869" s="28" t="e">
        <f>(#REF!+#REF!)-#REF!</f>
        <v>#REF!</v>
      </c>
      <c r="E869" s="358" t="e">
        <f>#REF!-#REF!</f>
        <v>#REF!</v>
      </c>
      <c r="F869" s="76"/>
      <c r="G869" s="28"/>
      <c r="H869" s="28"/>
      <c r="I869" s="77"/>
      <c r="J869" s="94" t="e">
        <f>#REF!-#REF!</f>
        <v>#REF!</v>
      </c>
      <c r="K869" s="317" t="e">
        <f>#REF!-#REF!</f>
        <v>#REF!</v>
      </c>
    </row>
    <row r="870" spans="1:11" ht="11.25" hidden="1" customHeight="1" x14ac:dyDescent="0.2">
      <c r="A870" s="25" t="s">
        <v>550</v>
      </c>
      <c r="B870" s="26" t="s">
        <v>1217</v>
      </c>
      <c r="C870" s="27" t="s">
        <v>1978</v>
      </c>
      <c r="D870" s="28" t="e">
        <f>(#REF!+#REF!)-#REF!</f>
        <v>#REF!</v>
      </c>
      <c r="E870" s="358" t="e">
        <f>#REF!-#REF!</f>
        <v>#REF!</v>
      </c>
      <c r="F870" s="76"/>
      <c r="G870" s="28"/>
      <c r="H870" s="28"/>
      <c r="I870" s="77"/>
      <c r="J870" s="94" t="e">
        <f>#REF!-#REF!</f>
        <v>#REF!</v>
      </c>
      <c r="K870" s="317" t="e">
        <f>#REF!-#REF!</f>
        <v>#REF!</v>
      </c>
    </row>
    <row r="871" spans="1:11" ht="11.25" hidden="1" customHeight="1" x14ac:dyDescent="0.2">
      <c r="A871" s="25" t="s">
        <v>2752</v>
      </c>
      <c r="B871" s="26" t="s">
        <v>3543</v>
      </c>
      <c r="C871" s="27" t="s">
        <v>346</v>
      </c>
      <c r="D871" s="28" t="e">
        <f>(#REF!+#REF!)-#REF!</f>
        <v>#REF!</v>
      </c>
      <c r="E871" s="358" t="e">
        <f>#REF!-#REF!</f>
        <v>#REF!</v>
      </c>
      <c r="F871" s="76"/>
      <c r="G871" s="28"/>
      <c r="H871" s="28"/>
      <c r="I871" s="77"/>
      <c r="J871" s="94" t="e">
        <f>#REF!-#REF!</f>
        <v>#REF!</v>
      </c>
      <c r="K871" s="317" t="e">
        <f>#REF!-#REF!</f>
        <v>#REF!</v>
      </c>
    </row>
    <row r="872" spans="1:11" ht="11.25" hidden="1" customHeight="1" x14ac:dyDescent="0.2">
      <c r="A872" s="25" t="s">
        <v>2296</v>
      </c>
      <c r="B872" s="26" t="s">
        <v>3544</v>
      </c>
      <c r="C872" s="27" t="s">
        <v>7786</v>
      </c>
      <c r="D872" s="28" t="e">
        <f>(#REF!+#REF!)-#REF!</f>
        <v>#REF!</v>
      </c>
      <c r="E872" s="358" t="e">
        <f>#REF!-#REF!</f>
        <v>#REF!</v>
      </c>
      <c r="F872" s="76"/>
      <c r="G872" s="28"/>
      <c r="H872" s="28"/>
      <c r="I872" s="77"/>
      <c r="J872" s="94" t="e">
        <f>#REF!-#REF!</f>
        <v>#REF!</v>
      </c>
      <c r="K872" s="317" t="e">
        <f>#REF!-#REF!</f>
        <v>#REF!</v>
      </c>
    </row>
    <row r="873" spans="1:11" ht="11.25" hidden="1" customHeight="1" x14ac:dyDescent="0.2">
      <c r="A873" s="25" t="s">
        <v>8501</v>
      </c>
      <c r="B873" s="26" t="s">
        <v>3545</v>
      </c>
      <c r="C873" s="27" t="s">
        <v>8262</v>
      </c>
      <c r="D873" s="28" t="e">
        <f>(#REF!+#REF!)-#REF!</f>
        <v>#REF!</v>
      </c>
      <c r="E873" s="358" t="e">
        <f>#REF!-#REF!</f>
        <v>#REF!</v>
      </c>
      <c r="F873" s="76"/>
      <c r="G873" s="28"/>
      <c r="H873" s="28"/>
      <c r="I873" s="77"/>
      <c r="J873" s="94" t="e">
        <f>#REF!-#REF!</f>
        <v>#REF!</v>
      </c>
      <c r="K873" s="317" t="e">
        <f>#REF!-#REF!</f>
        <v>#REF!</v>
      </c>
    </row>
    <row r="874" spans="1:11" ht="11.25" hidden="1" customHeight="1" x14ac:dyDescent="0.2">
      <c r="A874" s="25" t="s">
        <v>2995</v>
      </c>
      <c r="B874" s="26" t="s">
        <v>561</v>
      </c>
      <c r="C874" s="27" t="s">
        <v>8263</v>
      </c>
      <c r="D874" s="28" t="e">
        <f>(#REF!+#REF!)-#REF!</f>
        <v>#REF!</v>
      </c>
      <c r="E874" s="358" t="e">
        <f>#REF!-#REF!</f>
        <v>#REF!</v>
      </c>
      <c r="F874" s="76"/>
      <c r="G874" s="28"/>
      <c r="H874" s="28"/>
      <c r="I874" s="77"/>
      <c r="J874" s="94" t="e">
        <f>#REF!-#REF!</f>
        <v>#REF!</v>
      </c>
      <c r="K874" s="317" t="e">
        <f>#REF!-#REF!</f>
        <v>#REF!</v>
      </c>
    </row>
    <row r="875" spans="1:11" ht="22.5" hidden="1" customHeight="1" x14ac:dyDescent="0.2">
      <c r="A875" s="25" t="s">
        <v>3639</v>
      </c>
      <c r="B875" s="26" t="s">
        <v>562</v>
      </c>
      <c r="C875" s="27" t="s">
        <v>8264</v>
      </c>
      <c r="D875" s="28" t="e">
        <f>(#REF!+#REF!)-#REF!</f>
        <v>#REF!</v>
      </c>
      <c r="E875" s="358" t="e">
        <f>#REF!-#REF!</f>
        <v>#REF!</v>
      </c>
      <c r="F875" s="76"/>
      <c r="G875" s="28"/>
      <c r="H875" s="28"/>
      <c r="I875" s="77"/>
      <c r="J875" s="94" t="e">
        <f>#REF!-#REF!</f>
        <v>#REF!</v>
      </c>
      <c r="K875" s="317" t="e">
        <f>#REF!-#REF!</f>
        <v>#REF!</v>
      </c>
    </row>
    <row r="876" spans="1:11" ht="11.25" hidden="1" customHeight="1" x14ac:dyDescent="0.2">
      <c r="A876" s="25" t="s">
        <v>552</v>
      </c>
      <c r="B876" s="26" t="s">
        <v>563</v>
      </c>
      <c r="C876" s="27" t="s">
        <v>8941</v>
      </c>
      <c r="D876" s="28" t="e">
        <f>(#REF!+#REF!)-#REF!</f>
        <v>#REF!</v>
      </c>
      <c r="E876" s="358" t="e">
        <f>#REF!-#REF!</f>
        <v>#REF!</v>
      </c>
      <c r="F876" s="76"/>
      <c r="G876" s="28"/>
      <c r="H876" s="28"/>
      <c r="I876" s="77"/>
      <c r="J876" s="94" t="e">
        <f>#REF!-#REF!</f>
        <v>#REF!</v>
      </c>
      <c r="K876" s="317" t="e">
        <f>#REF!-#REF!</f>
        <v>#REF!</v>
      </c>
    </row>
    <row r="877" spans="1:11" ht="11.25" hidden="1" customHeight="1" x14ac:dyDescent="0.2">
      <c r="A877" s="25" t="s">
        <v>5659</v>
      </c>
      <c r="B877" s="26" t="s">
        <v>564</v>
      </c>
      <c r="C877" s="27" t="s">
        <v>890</v>
      </c>
      <c r="D877" s="28" t="e">
        <f>(#REF!+#REF!)-#REF!</f>
        <v>#REF!</v>
      </c>
      <c r="E877" s="358" t="e">
        <f>#REF!-#REF!</f>
        <v>#REF!</v>
      </c>
      <c r="F877" s="76"/>
      <c r="G877" s="28"/>
      <c r="H877" s="28"/>
      <c r="I877" s="77"/>
      <c r="J877" s="94" t="e">
        <f>#REF!-#REF!</f>
        <v>#REF!</v>
      </c>
      <c r="K877" s="317" t="e">
        <f>#REF!-#REF!</f>
        <v>#REF!</v>
      </c>
    </row>
    <row r="878" spans="1:11" ht="11.25" hidden="1" customHeight="1" x14ac:dyDescent="0.2">
      <c r="A878" s="25" t="s">
        <v>4340</v>
      </c>
      <c r="B878" s="26" t="s">
        <v>2744</v>
      </c>
      <c r="C878" s="27" t="s">
        <v>891</v>
      </c>
      <c r="D878" s="28" t="e">
        <f>(#REF!+#REF!)-#REF!</f>
        <v>#REF!</v>
      </c>
      <c r="E878" s="358" t="e">
        <f>#REF!-#REF!</f>
        <v>#REF!</v>
      </c>
      <c r="F878" s="76"/>
      <c r="G878" s="28"/>
      <c r="H878" s="28"/>
      <c r="I878" s="77"/>
      <c r="J878" s="94" t="e">
        <f>#REF!-#REF!</f>
        <v>#REF!</v>
      </c>
      <c r="K878" s="317" t="e">
        <f>#REF!-#REF!</f>
        <v>#REF!</v>
      </c>
    </row>
    <row r="879" spans="1:11" ht="22.5" hidden="1" customHeight="1" x14ac:dyDescent="0.2">
      <c r="A879" s="25" t="s">
        <v>881</v>
      </c>
      <c r="B879" s="26" t="s">
        <v>2745</v>
      </c>
      <c r="C879" s="27" t="s">
        <v>7360</v>
      </c>
      <c r="D879" s="28" t="e">
        <f>(#REF!+#REF!)-#REF!</f>
        <v>#REF!</v>
      </c>
      <c r="E879" s="358" t="e">
        <f>#REF!-#REF!</f>
        <v>#REF!</v>
      </c>
      <c r="F879" s="76"/>
      <c r="G879" s="28"/>
      <c r="H879" s="28"/>
      <c r="I879" s="77"/>
      <c r="J879" s="94" t="e">
        <f>#REF!-#REF!</f>
        <v>#REF!</v>
      </c>
      <c r="K879" s="317" t="e">
        <f>#REF!-#REF!</f>
        <v>#REF!</v>
      </c>
    </row>
    <row r="880" spans="1:11" ht="33.75" hidden="1" customHeight="1" x14ac:dyDescent="0.2">
      <c r="A880" s="25" t="s">
        <v>8427</v>
      </c>
      <c r="B880" s="26" t="s">
        <v>6005</v>
      </c>
      <c r="C880" s="27" t="s">
        <v>8730</v>
      </c>
      <c r="D880" s="28" t="e">
        <f>(#REF!+#REF!)-#REF!</f>
        <v>#REF!</v>
      </c>
      <c r="E880" s="358" t="e">
        <f>#REF!-#REF!</f>
        <v>#REF!</v>
      </c>
      <c r="F880" s="76"/>
      <c r="G880" s="28"/>
      <c r="H880" s="28"/>
      <c r="I880" s="77"/>
      <c r="J880" s="94" t="e">
        <f>#REF!-#REF!</f>
        <v>#REF!</v>
      </c>
      <c r="K880" s="317" t="e">
        <f>#REF!-#REF!</f>
        <v>#REF!</v>
      </c>
    </row>
    <row r="881" spans="1:11" ht="11.25" hidden="1" customHeight="1" x14ac:dyDescent="0.2">
      <c r="A881" s="25" t="s">
        <v>7453</v>
      </c>
      <c r="B881" s="26" t="s">
        <v>7223</v>
      </c>
      <c r="C881" s="27" t="s">
        <v>1930</v>
      </c>
      <c r="D881" s="28" t="e">
        <f>(#REF!+#REF!)-#REF!</f>
        <v>#REF!</v>
      </c>
      <c r="E881" s="358" t="e">
        <f>#REF!-#REF!</f>
        <v>#REF!</v>
      </c>
      <c r="F881" s="76"/>
      <c r="G881" s="28"/>
      <c r="H881" s="28"/>
      <c r="I881" s="77"/>
      <c r="J881" s="94" t="e">
        <f>#REF!-#REF!</f>
        <v>#REF!</v>
      </c>
      <c r="K881" s="317" t="e">
        <f>#REF!-#REF!</f>
        <v>#REF!</v>
      </c>
    </row>
    <row r="882" spans="1:11" ht="22.5" hidden="1" customHeight="1" x14ac:dyDescent="0.2">
      <c r="A882" s="25" t="s">
        <v>8490</v>
      </c>
      <c r="B882" s="26" t="s">
        <v>7224</v>
      </c>
      <c r="C882" s="27" t="s">
        <v>8110</v>
      </c>
      <c r="D882" s="28" t="e">
        <f>(#REF!+#REF!)-#REF!</f>
        <v>#REF!</v>
      </c>
      <c r="E882" s="358" t="e">
        <f>#REF!-#REF!</f>
        <v>#REF!</v>
      </c>
      <c r="F882" s="76"/>
      <c r="G882" s="28"/>
      <c r="H882" s="28"/>
      <c r="I882" s="77"/>
      <c r="J882" s="94" t="e">
        <f>#REF!-#REF!</f>
        <v>#REF!</v>
      </c>
      <c r="K882" s="317" t="e">
        <f>#REF!-#REF!</f>
        <v>#REF!</v>
      </c>
    </row>
    <row r="883" spans="1:11" ht="22.5" hidden="1" customHeight="1" x14ac:dyDescent="0.2">
      <c r="A883" s="25" t="s">
        <v>1057</v>
      </c>
      <c r="B883" s="26" t="s">
        <v>141</v>
      </c>
      <c r="C883" s="27" t="s">
        <v>3319</v>
      </c>
      <c r="D883" s="28" t="e">
        <f>(#REF!+#REF!)-#REF!</f>
        <v>#REF!</v>
      </c>
      <c r="E883" s="358" t="e">
        <f>#REF!-#REF!</f>
        <v>#REF!</v>
      </c>
      <c r="F883" s="76"/>
      <c r="G883" s="28"/>
      <c r="H883" s="28"/>
      <c r="I883" s="77"/>
      <c r="J883" s="94" t="e">
        <f>#REF!-#REF!</f>
        <v>#REF!</v>
      </c>
      <c r="K883" s="317" t="e">
        <f>#REF!-#REF!</f>
        <v>#REF!</v>
      </c>
    </row>
    <row r="884" spans="1:11" ht="11.25" hidden="1" customHeight="1" x14ac:dyDescent="0.2">
      <c r="A884" s="25" t="s">
        <v>1761</v>
      </c>
      <c r="B884" s="26" t="s">
        <v>142</v>
      </c>
      <c r="C884" s="27" t="s">
        <v>7978</v>
      </c>
      <c r="D884" s="28" t="e">
        <f>(#REF!+#REF!)-#REF!</f>
        <v>#REF!</v>
      </c>
      <c r="E884" s="358" t="e">
        <f>#REF!-#REF!</f>
        <v>#REF!</v>
      </c>
      <c r="F884" s="76"/>
      <c r="G884" s="28"/>
      <c r="H884" s="28"/>
      <c r="I884" s="77"/>
      <c r="J884" s="94" t="e">
        <f>#REF!-#REF!</f>
        <v>#REF!</v>
      </c>
      <c r="K884" s="317" t="e">
        <f>#REF!-#REF!</f>
        <v>#REF!</v>
      </c>
    </row>
    <row r="885" spans="1:11" ht="11.25" hidden="1" customHeight="1" x14ac:dyDescent="0.2">
      <c r="A885" s="25" t="s">
        <v>8998</v>
      </c>
      <c r="B885" s="26" t="s">
        <v>4330</v>
      </c>
      <c r="C885" s="27" t="s">
        <v>7979</v>
      </c>
      <c r="D885" s="28" t="e">
        <f>(#REF!+#REF!)-#REF!</f>
        <v>#REF!</v>
      </c>
      <c r="E885" s="358" t="e">
        <f>#REF!-#REF!</f>
        <v>#REF!</v>
      </c>
      <c r="F885" s="76"/>
      <c r="G885" s="28"/>
      <c r="H885" s="28"/>
      <c r="I885" s="77"/>
      <c r="J885" s="94" t="e">
        <f>#REF!-#REF!</f>
        <v>#REF!</v>
      </c>
      <c r="K885" s="317" t="e">
        <f>#REF!-#REF!</f>
        <v>#REF!</v>
      </c>
    </row>
    <row r="886" spans="1:11" ht="33.75" hidden="1" customHeight="1" x14ac:dyDescent="0.2">
      <c r="A886" s="25" t="s">
        <v>1668</v>
      </c>
      <c r="B886" s="26" t="s">
        <v>413</v>
      </c>
      <c r="C886" s="27" t="s">
        <v>3490</v>
      </c>
      <c r="D886" s="28" t="e">
        <f>(#REF!+#REF!)-#REF!</f>
        <v>#REF!</v>
      </c>
      <c r="E886" s="358" t="e">
        <f>#REF!-#REF!</f>
        <v>#REF!</v>
      </c>
      <c r="F886" s="76"/>
      <c r="G886" s="28"/>
      <c r="H886" s="28"/>
      <c r="I886" s="77"/>
      <c r="J886" s="94" t="e">
        <f>#REF!-#REF!</f>
        <v>#REF!</v>
      </c>
      <c r="K886" s="317" t="e">
        <f>#REF!-#REF!</f>
        <v>#REF!</v>
      </c>
    </row>
    <row r="887" spans="1:11" ht="11.25" hidden="1" customHeight="1" x14ac:dyDescent="0.2">
      <c r="A887" s="25" t="s">
        <v>54</v>
      </c>
      <c r="B887" s="26" t="s">
        <v>7849</v>
      </c>
      <c r="C887" s="27" t="s">
        <v>3161</v>
      </c>
      <c r="D887" s="28" t="e">
        <f>(#REF!+#REF!)-#REF!</f>
        <v>#REF!</v>
      </c>
      <c r="E887" s="358" t="e">
        <f>#REF!-#REF!</f>
        <v>#REF!</v>
      </c>
      <c r="F887" s="76"/>
      <c r="G887" s="28"/>
      <c r="H887" s="28"/>
      <c r="I887" s="77"/>
      <c r="J887" s="94" t="e">
        <f>#REF!-#REF!</f>
        <v>#REF!</v>
      </c>
      <c r="K887" s="317" t="e">
        <f>#REF!-#REF!</f>
        <v>#REF!</v>
      </c>
    </row>
    <row r="888" spans="1:11" ht="33.75" hidden="1" customHeight="1" x14ac:dyDescent="0.2">
      <c r="A888" s="25" t="s">
        <v>7064</v>
      </c>
      <c r="B888" s="26" t="s">
        <v>7850</v>
      </c>
      <c r="C888" s="27" t="s">
        <v>4191</v>
      </c>
      <c r="D888" s="28" t="e">
        <f>(#REF!+#REF!)-#REF!</f>
        <v>#REF!</v>
      </c>
      <c r="E888" s="358" t="e">
        <f>#REF!-#REF!</f>
        <v>#REF!</v>
      </c>
      <c r="F888" s="76"/>
      <c r="G888" s="28"/>
      <c r="H888" s="28"/>
      <c r="I888" s="77"/>
      <c r="J888" s="94" t="e">
        <f>#REF!-#REF!</f>
        <v>#REF!</v>
      </c>
      <c r="K888" s="317" t="e">
        <f>#REF!-#REF!</f>
        <v>#REF!</v>
      </c>
    </row>
    <row r="889" spans="1:11" ht="11.25" hidden="1" customHeight="1" x14ac:dyDescent="0.2">
      <c r="A889" s="25" t="s">
        <v>6521</v>
      </c>
      <c r="B889" s="26" t="s">
        <v>3103</v>
      </c>
      <c r="C889" s="27" t="s">
        <v>4737</v>
      </c>
      <c r="D889" s="28" t="e">
        <f>(#REF!+#REF!)-#REF!</f>
        <v>#REF!</v>
      </c>
      <c r="E889" s="358" t="e">
        <f>#REF!-#REF!</f>
        <v>#REF!</v>
      </c>
      <c r="F889" s="76"/>
      <c r="G889" s="28"/>
      <c r="H889" s="28"/>
      <c r="I889" s="77"/>
      <c r="J889" s="94" t="e">
        <f>#REF!-#REF!</f>
        <v>#REF!</v>
      </c>
      <c r="K889" s="317" t="e">
        <f>#REF!-#REF!</f>
        <v>#REF!</v>
      </c>
    </row>
    <row r="890" spans="1:11" ht="11.25" hidden="1" customHeight="1" x14ac:dyDescent="0.2">
      <c r="A890" s="25" t="s">
        <v>5920</v>
      </c>
      <c r="B890" s="26" t="s">
        <v>3104</v>
      </c>
      <c r="C890" s="27" t="s">
        <v>581</v>
      </c>
      <c r="D890" s="28" t="e">
        <f>(#REF!+#REF!)-#REF!</f>
        <v>#REF!</v>
      </c>
      <c r="E890" s="358" t="e">
        <f>#REF!-#REF!</f>
        <v>#REF!</v>
      </c>
      <c r="F890" s="76"/>
      <c r="G890" s="28"/>
      <c r="H890" s="28"/>
      <c r="I890" s="77"/>
      <c r="J890" s="94" t="e">
        <f>#REF!-#REF!</f>
        <v>#REF!</v>
      </c>
      <c r="K890" s="317" t="e">
        <f>#REF!-#REF!</f>
        <v>#REF!</v>
      </c>
    </row>
    <row r="891" spans="1:11" ht="11.25" hidden="1" customHeight="1" x14ac:dyDescent="0.2">
      <c r="A891" s="25" t="s">
        <v>7210</v>
      </c>
      <c r="B891" s="26" t="s">
        <v>4064</v>
      </c>
      <c r="C891" s="27" t="s">
        <v>3527</v>
      </c>
      <c r="D891" s="28" t="e">
        <f>(#REF!+#REF!)-#REF!</f>
        <v>#REF!</v>
      </c>
      <c r="E891" s="358" t="e">
        <f>#REF!-#REF!</f>
        <v>#REF!</v>
      </c>
      <c r="F891" s="76"/>
      <c r="G891" s="28"/>
      <c r="H891" s="28"/>
      <c r="I891" s="77"/>
      <c r="J891" s="94" t="e">
        <f>#REF!-#REF!</f>
        <v>#REF!</v>
      </c>
      <c r="K891" s="317" t="e">
        <f>#REF!-#REF!</f>
        <v>#REF!</v>
      </c>
    </row>
    <row r="892" spans="1:11" ht="22.5" hidden="1" customHeight="1" x14ac:dyDescent="0.2">
      <c r="A892" s="25" t="s">
        <v>5050</v>
      </c>
      <c r="B892" s="26" t="s">
        <v>1469</v>
      </c>
      <c r="C892" s="27" t="s">
        <v>3528</v>
      </c>
      <c r="D892" s="28" t="e">
        <f>(#REF!+#REF!)-#REF!</f>
        <v>#REF!</v>
      </c>
      <c r="E892" s="358" t="e">
        <f>#REF!-#REF!</f>
        <v>#REF!</v>
      </c>
      <c r="F892" s="76"/>
      <c r="G892" s="28"/>
      <c r="H892" s="28"/>
      <c r="I892" s="77"/>
      <c r="J892" s="94" t="e">
        <f>#REF!-#REF!</f>
        <v>#REF!</v>
      </c>
      <c r="K892" s="317" t="e">
        <f>#REF!-#REF!</f>
        <v>#REF!</v>
      </c>
    </row>
    <row r="893" spans="1:11" ht="22.5" hidden="1" customHeight="1" x14ac:dyDescent="0.2">
      <c r="A893" s="25" t="s">
        <v>626</v>
      </c>
      <c r="B893" s="26" t="s">
        <v>1470</v>
      </c>
      <c r="C893" s="27" t="s">
        <v>9214</v>
      </c>
      <c r="D893" s="28" t="e">
        <f>(#REF!+#REF!)-#REF!</f>
        <v>#REF!</v>
      </c>
      <c r="E893" s="358" t="e">
        <f>#REF!-#REF!</f>
        <v>#REF!</v>
      </c>
      <c r="F893" s="76"/>
      <c r="G893" s="28"/>
      <c r="H893" s="28"/>
      <c r="I893" s="77"/>
      <c r="J893" s="94" t="e">
        <f>#REF!-#REF!</f>
        <v>#REF!</v>
      </c>
      <c r="K893" s="317" t="e">
        <f>#REF!-#REF!</f>
        <v>#REF!</v>
      </c>
    </row>
    <row r="894" spans="1:11" ht="11.25" hidden="1" customHeight="1" x14ac:dyDescent="0.2">
      <c r="A894" s="25" t="s">
        <v>7432</v>
      </c>
      <c r="B894" s="26" t="s">
        <v>1471</v>
      </c>
      <c r="C894" s="27" t="s">
        <v>1804</v>
      </c>
      <c r="D894" s="28" t="e">
        <f>(#REF!+#REF!)-#REF!</f>
        <v>#REF!</v>
      </c>
      <c r="E894" s="358" t="e">
        <f>#REF!-#REF!</f>
        <v>#REF!</v>
      </c>
      <c r="F894" s="76"/>
      <c r="G894" s="28"/>
      <c r="H894" s="28"/>
      <c r="I894" s="77"/>
      <c r="J894" s="94" t="e">
        <f>#REF!-#REF!</f>
        <v>#REF!</v>
      </c>
      <c r="K894" s="317" t="e">
        <f>#REF!-#REF!</f>
        <v>#REF!</v>
      </c>
    </row>
    <row r="895" spans="1:11" ht="11.25" hidden="1" customHeight="1" x14ac:dyDescent="0.2">
      <c r="A895" s="25" t="s">
        <v>3930</v>
      </c>
      <c r="B895" s="26" t="s">
        <v>4478</v>
      </c>
      <c r="C895" s="27" t="s">
        <v>1649</v>
      </c>
      <c r="D895" s="28" t="e">
        <f>(#REF!+#REF!)-#REF!</f>
        <v>#REF!</v>
      </c>
      <c r="E895" s="358" t="e">
        <f>#REF!-#REF!</f>
        <v>#REF!</v>
      </c>
      <c r="F895" s="76"/>
      <c r="G895" s="28"/>
      <c r="H895" s="28"/>
      <c r="I895" s="77"/>
      <c r="J895" s="94" t="e">
        <f>#REF!-#REF!</f>
        <v>#REF!</v>
      </c>
      <c r="K895" s="317" t="e">
        <f>#REF!-#REF!</f>
        <v>#REF!</v>
      </c>
    </row>
    <row r="896" spans="1:11" ht="22.5" hidden="1" customHeight="1" x14ac:dyDescent="0.2">
      <c r="A896" s="25" t="s">
        <v>6845</v>
      </c>
      <c r="B896" s="26" t="s">
        <v>4307</v>
      </c>
      <c r="C896" s="27" t="s">
        <v>2628</v>
      </c>
      <c r="D896" s="28" t="e">
        <f>(#REF!+#REF!)-#REF!</f>
        <v>#REF!</v>
      </c>
      <c r="E896" s="358" t="e">
        <f>#REF!-#REF!</f>
        <v>#REF!</v>
      </c>
      <c r="F896" s="76"/>
      <c r="G896" s="28"/>
      <c r="H896" s="28"/>
      <c r="I896" s="77"/>
      <c r="J896" s="94" t="e">
        <f>#REF!-#REF!</f>
        <v>#REF!</v>
      </c>
      <c r="K896" s="317" t="e">
        <f>#REF!-#REF!</f>
        <v>#REF!</v>
      </c>
    </row>
    <row r="897" spans="1:11" ht="22.5" hidden="1" customHeight="1" x14ac:dyDescent="0.2">
      <c r="A897" s="25" t="s">
        <v>350</v>
      </c>
      <c r="B897" s="26" t="s">
        <v>838</v>
      </c>
      <c r="C897" s="27" t="s">
        <v>6691</v>
      </c>
      <c r="D897" s="28" t="e">
        <f>(#REF!+#REF!)-#REF!</f>
        <v>#REF!</v>
      </c>
      <c r="E897" s="358" t="e">
        <f>#REF!-#REF!</f>
        <v>#REF!</v>
      </c>
      <c r="F897" s="76"/>
      <c r="G897" s="28"/>
      <c r="H897" s="28"/>
      <c r="I897" s="77"/>
      <c r="J897" s="94" t="e">
        <f>#REF!-#REF!</f>
        <v>#REF!</v>
      </c>
      <c r="K897" s="317" t="e">
        <f>#REF!-#REF!</f>
        <v>#REF!</v>
      </c>
    </row>
    <row r="898" spans="1:11" ht="11.25" hidden="1" customHeight="1" x14ac:dyDescent="0.2">
      <c r="A898" s="25" t="s">
        <v>5608</v>
      </c>
      <c r="B898" s="26" t="s">
        <v>1799</v>
      </c>
      <c r="C898" s="27" t="s">
        <v>7175</v>
      </c>
      <c r="D898" s="28" t="e">
        <f>(#REF!+#REF!)-#REF!</f>
        <v>#REF!</v>
      </c>
      <c r="E898" s="358" t="e">
        <f>#REF!-#REF!</f>
        <v>#REF!</v>
      </c>
      <c r="F898" s="76"/>
      <c r="G898" s="28"/>
      <c r="H898" s="28"/>
      <c r="I898" s="77"/>
      <c r="J898" s="94" t="e">
        <f>#REF!-#REF!</f>
        <v>#REF!</v>
      </c>
      <c r="K898" s="317" t="e">
        <f>#REF!-#REF!</f>
        <v>#REF!</v>
      </c>
    </row>
    <row r="899" spans="1:11" ht="22.5" hidden="1" customHeight="1" x14ac:dyDescent="0.2">
      <c r="A899" s="25" t="s">
        <v>5760</v>
      </c>
      <c r="B899" s="26" t="s">
        <v>1800</v>
      </c>
      <c r="C899" s="27" t="s">
        <v>7805</v>
      </c>
      <c r="D899" s="28" t="e">
        <f>(#REF!+#REF!)-#REF!</f>
        <v>#REF!</v>
      </c>
      <c r="E899" s="358" t="e">
        <f>#REF!-#REF!</f>
        <v>#REF!</v>
      </c>
      <c r="F899" s="76"/>
      <c r="G899" s="28"/>
      <c r="H899" s="28"/>
      <c r="I899" s="77"/>
      <c r="J899" s="94" t="e">
        <f>#REF!-#REF!</f>
        <v>#REF!</v>
      </c>
      <c r="K899" s="317" t="e">
        <f>#REF!-#REF!</f>
        <v>#REF!</v>
      </c>
    </row>
    <row r="900" spans="1:11" ht="11.25" hidden="1" customHeight="1" x14ac:dyDescent="0.2">
      <c r="A900" s="25" t="s">
        <v>7430</v>
      </c>
      <c r="B900" s="26" t="s">
        <v>1801</v>
      </c>
      <c r="C900" s="27" t="s">
        <v>337</v>
      </c>
      <c r="D900" s="28" t="e">
        <f>(#REF!+#REF!)-#REF!</f>
        <v>#REF!</v>
      </c>
      <c r="E900" s="358" t="e">
        <f>#REF!-#REF!</f>
        <v>#REF!</v>
      </c>
      <c r="F900" s="76"/>
      <c r="G900" s="28"/>
      <c r="H900" s="28"/>
      <c r="I900" s="77"/>
      <c r="J900" s="94" t="e">
        <f>#REF!-#REF!</f>
        <v>#REF!</v>
      </c>
      <c r="K900" s="317" t="e">
        <f>#REF!-#REF!</f>
        <v>#REF!</v>
      </c>
    </row>
    <row r="901" spans="1:11" ht="11.25" hidden="1" customHeight="1" x14ac:dyDescent="0.2">
      <c r="A901" s="25" t="s">
        <v>7308</v>
      </c>
      <c r="B901" s="26" t="s">
        <v>1802</v>
      </c>
      <c r="C901" s="27" t="s">
        <v>615</v>
      </c>
      <c r="D901" s="28" t="e">
        <f>(#REF!+#REF!)-#REF!</f>
        <v>#REF!</v>
      </c>
      <c r="E901" s="358" t="e">
        <f>#REF!-#REF!</f>
        <v>#REF!</v>
      </c>
      <c r="F901" s="76"/>
      <c r="G901" s="28"/>
      <c r="H901" s="28"/>
      <c r="I901" s="77"/>
      <c r="J901" s="94" t="e">
        <f>#REF!-#REF!</f>
        <v>#REF!</v>
      </c>
      <c r="K901" s="317" t="e">
        <f>#REF!-#REF!</f>
        <v>#REF!</v>
      </c>
    </row>
    <row r="902" spans="1:11" ht="11.25" hidden="1" customHeight="1" x14ac:dyDescent="0.2">
      <c r="A902" s="25" t="s">
        <v>951</v>
      </c>
      <c r="B902" s="26" t="s">
        <v>1803</v>
      </c>
      <c r="C902" s="27" t="s">
        <v>616</v>
      </c>
      <c r="D902" s="28" t="e">
        <f>(#REF!+#REF!)-#REF!</f>
        <v>#REF!</v>
      </c>
      <c r="E902" s="358" t="e">
        <f>#REF!-#REF!</f>
        <v>#REF!</v>
      </c>
      <c r="F902" s="76"/>
      <c r="G902" s="28"/>
      <c r="H902" s="28"/>
      <c r="I902" s="77"/>
      <c r="J902" s="94" t="e">
        <f>#REF!-#REF!</f>
        <v>#REF!</v>
      </c>
      <c r="K902" s="317" t="e">
        <f>#REF!-#REF!</f>
        <v>#REF!</v>
      </c>
    </row>
    <row r="903" spans="1:11" ht="11.25" hidden="1" customHeight="1" x14ac:dyDescent="0.2">
      <c r="A903" s="25" t="s">
        <v>1990</v>
      </c>
      <c r="B903" s="26" t="s">
        <v>467</v>
      </c>
      <c r="C903" s="27" t="s">
        <v>6779</v>
      </c>
      <c r="D903" s="28" t="e">
        <f>(#REF!+#REF!)-#REF!</f>
        <v>#REF!</v>
      </c>
      <c r="E903" s="358" t="e">
        <f>#REF!-#REF!</f>
        <v>#REF!</v>
      </c>
      <c r="F903" s="76"/>
      <c r="G903" s="28"/>
      <c r="H903" s="28"/>
      <c r="I903" s="77"/>
      <c r="J903" s="94" t="e">
        <f>#REF!-#REF!</f>
        <v>#REF!</v>
      </c>
      <c r="K903" s="317" t="e">
        <f>#REF!-#REF!</f>
        <v>#REF!</v>
      </c>
    </row>
    <row r="904" spans="1:11" ht="11.25" hidden="1" customHeight="1" x14ac:dyDescent="0.2">
      <c r="A904" s="25" t="s">
        <v>7631</v>
      </c>
      <c r="B904" s="26" t="s">
        <v>3367</v>
      </c>
      <c r="C904" s="27" t="s">
        <v>4470</v>
      </c>
      <c r="D904" s="28" t="e">
        <f>(#REF!+#REF!)-#REF!</f>
        <v>#REF!</v>
      </c>
      <c r="E904" s="358" t="e">
        <f>#REF!-#REF!</f>
        <v>#REF!</v>
      </c>
      <c r="F904" s="76"/>
      <c r="G904" s="28"/>
      <c r="H904" s="28"/>
      <c r="I904" s="77"/>
      <c r="J904" s="94" t="e">
        <f>#REF!-#REF!</f>
        <v>#REF!</v>
      </c>
      <c r="K904" s="317" t="e">
        <f>#REF!-#REF!</f>
        <v>#REF!</v>
      </c>
    </row>
    <row r="905" spans="1:11" ht="11.25" hidden="1" customHeight="1" x14ac:dyDescent="0.2">
      <c r="A905" s="25" t="s">
        <v>550</v>
      </c>
      <c r="B905" s="26" t="s">
        <v>9205</v>
      </c>
      <c r="C905" s="27" t="s">
        <v>4777</v>
      </c>
      <c r="D905" s="28" t="e">
        <f>(#REF!+#REF!)-#REF!</f>
        <v>#REF!</v>
      </c>
      <c r="E905" s="358" t="e">
        <f>#REF!-#REF!</f>
        <v>#REF!</v>
      </c>
      <c r="F905" s="76"/>
      <c r="G905" s="28"/>
      <c r="H905" s="28"/>
      <c r="I905" s="77"/>
      <c r="J905" s="94" t="e">
        <f>#REF!-#REF!</f>
        <v>#REF!</v>
      </c>
      <c r="K905" s="317" t="e">
        <f>#REF!-#REF!</f>
        <v>#REF!</v>
      </c>
    </row>
    <row r="906" spans="1:11" ht="11.25" hidden="1" customHeight="1" x14ac:dyDescent="0.2">
      <c r="A906" s="25" t="s">
        <v>2752</v>
      </c>
      <c r="B906" s="26" t="s">
        <v>9206</v>
      </c>
      <c r="C906" s="27" t="s">
        <v>2340</v>
      </c>
      <c r="D906" s="28" t="e">
        <f>(#REF!+#REF!)-#REF!</f>
        <v>#REF!</v>
      </c>
      <c r="E906" s="358" t="e">
        <f>#REF!-#REF!</f>
        <v>#REF!</v>
      </c>
      <c r="F906" s="76"/>
      <c r="G906" s="28"/>
      <c r="H906" s="28"/>
      <c r="I906" s="77"/>
      <c r="J906" s="94" t="e">
        <f>#REF!-#REF!</f>
        <v>#REF!</v>
      </c>
      <c r="K906" s="317" t="e">
        <f>#REF!-#REF!</f>
        <v>#REF!</v>
      </c>
    </row>
    <row r="907" spans="1:11" ht="11.25" hidden="1" customHeight="1" x14ac:dyDescent="0.2">
      <c r="A907" s="25" t="s">
        <v>2296</v>
      </c>
      <c r="B907" s="26" t="s">
        <v>3768</v>
      </c>
      <c r="C907" s="27" t="s">
        <v>3013</v>
      </c>
      <c r="D907" s="28" t="e">
        <f>(#REF!+#REF!)-#REF!</f>
        <v>#REF!</v>
      </c>
      <c r="E907" s="358" t="e">
        <f>#REF!-#REF!</f>
        <v>#REF!</v>
      </c>
      <c r="F907" s="76"/>
      <c r="G907" s="28"/>
      <c r="H907" s="28"/>
      <c r="I907" s="77"/>
      <c r="J907" s="94" t="e">
        <f>#REF!-#REF!</f>
        <v>#REF!</v>
      </c>
      <c r="K907" s="317" t="e">
        <f>#REF!-#REF!</f>
        <v>#REF!</v>
      </c>
    </row>
    <row r="908" spans="1:11" ht="11.25" hidden="1" customHeight="1" x14ac:dyDescent="0.2">
      <c r="A908" s="25" t="s">
        <v>8501</v>
      </c>
      <c r="B908" s="26" t="s">
        <v>3769</v>
      </c>
      <c r="C908" s="27" t="s">
        <v>1179</v>
      </c>
      <c r="D908" s="28" t="e">
        <f>(#REF!+#REF!)-#REF!</f>
        <v>#REF!</v>
      </c>
      <c r="E908" s="358" t="e">
        <f>#REF!-#REF!</f>
        <v>#REF!</v>
      </c>
      <c r="F908" s="76"/>
      <c r="G908" s="28"/>
      <c r="H908" s="28"/>
      <c r="I908" s="77"/>
      <c r="J908" s="94" t="e">
        <f>#REF!-#REF!</f>
        <v>#REF!</v>
      </c>
      <c r="K908" s="317" t="e">
        <f>#REF!-#REF!</f>
        <v>#REF!</v>
      </c>
    </row>
    <row r="909" spans="1:11" ht="11.25" hidden="1" customHeight="1" x14ac:dyDescent="0.2">
      <c r="A909" s="25" t="s">
        <v>2995</v>
      </c>
      <c r="B909" s="26" t="s">
        <v>3770</v>
      </c>
      <c r="C909" s="27" t="s">
        <v>5218</v>
      </c>
      <c r="D909" s="28" t="e">
        <f>(#REF!+#REF!)-#REF!</f>
        <v>#REF!</v>
      </c>
      <c r="E909" s="358" t="e">
        <f>#REF!-#REF!</f>
        <v>#REF!</v>
      </c>
      <c r="F909" s="76"/>
      <c r="G909" s="28"/>
      <c r="H909" s="28"/>
      <c r="I909" s="77"/>
      <c r="J909" s="94" t="e">
        <f>#REF!-#REF!</f>
        <v>#REF!</v>
      </c>
      <c r="K909" s="317" t="e">
        <f>#REF!-#REF!</f>
        <v>#REF!</v>
      </c>
    </row>
    <row r="910" spans="1:11" ht="22.5" hidden="1" customHeight="1" x14ac:dyDescent="0.2">
      <c r="A910" s="25" t="s">
        <v>3639</v>
      </c>
      <c r="B910" s="26" t="s">
        <v>3771</v>
      </c>
      <c r="C910" s="27" t="s">
        <v>3193</v>
      </c>
      <c r="D910" s="28" t="e">
        <f>(#REF!+#REF!)-#REF!</f>
        <v>#REF!</v>
      </c>
      <c r="E910" s="358" t="e">
        <f>#REF!-#REF!</f>
        <v>#REF!</v>
      </c>
      <c r="F910" s="76"/>
      <c r="G910" s="28"/>
      <c r="H910" s="28"/>
      <c r="I910" s="77"/>
      <c r="J910" s="94" t="e">
        <f>#REF!-#REF!</f>
        <v>#REF!</v>
      </c>
      <c r="K910" s="317" t="e">
        <f>#REF!-#REF!</f>
        <v>#REF!</v>
      </c>
    </row>
    <row r="911" spans="1:11" ht="11.25" hidden="1" customHeight="1" x14ac:dyDescent="0.2">
      <c r="A911" s="25" t="s">
        <v>552</v>
      </c>
      <c r="B911" s="26" t="s">
        <v>2361</v>
      </c>
      <c r="C911" s="27" t="s">
        <v>1817</v>
      </c>
      <c r="D911" s="28" t="e">
        <f>(#REF!+#REF!)-#REF!</f>
        <v>#REF!</v>
      </c>
      <c r="E911" s="358" t="e">
        <f>#REF!-#REF!</f>
        <v>#REF!</v>
      </c>
      <c r="F911" s="76"/>
      <c r="G911" s="28"/>
      <c r="H911" s="28"/>
      <c r="I911" s="77"/>
      <c r="J911" s="94" t="e">
        <f>#REF!-#REF!</f>
        <v>#REF!</v>
      </c>
      <c r="K911" s="317" t="e">
        <f>#REF!-#REF!</f>
        <v>#REF!</v>
      </c>
    </row>
    <row r="912" spans="1:11" ht="11.25" hidden="1" customHeight="1" x14ac:dyDescent="0.2">
      <c r="A912" s="25" t="s">
        <v>5659</v>
      </c>
      <c r="B912" s="26" t="s">
        <v>3039</v>
      </c>
      <c r="C912" s="27" t="s">
        <v>6019</v>
      </c>
      <c r="D912" s="28" t="e">
        <f>(#REF!+#REF!)-#REF!</f>
        <v>#REF!</v>
      </c>
      <c r="E912" s="358" t="e">
        <f>#REF!-#REF!</f>
        <v>#REF!</v>
      </c>
      <c r="F912" s="76"/>
      <c r="G912" s="28"/>
      <c r="H912" s="28"/>
      <c r="I912" s="77"/>
      <c r="J912" s="94" t="e">
        <f>#REF!-#REF!</f>
        <v>#REF!</v>
      </c>
      <c r="K912" s="317" t="e">
        <f>#REF!-#REF!</f>
        <v>#REF!</v>
      </c>
    </row>
    <row r="913" spans="1:11" ht="11.25" hidden="1" customHeight="1" x14ac:dyDescent="0.2">
      <c r="A913" s="25" t="s">
        <v>4340</v>
      </c>
      <c r="B913" s="26" t="s">
        <v>3911</v>
      </c>
      <c r="C913" s="27" t="s">
        <v>1351</v>
      </c>
      <c r="D913" s="28" t="e">
        <f>(#REF!+#REF!)-#REF!</f>
        <v>#REF!</v>
      </c>
      <c r="E913" s="358" t="e">
        <f>#REF!-#REF!</f>
        <v>#REF!</v>
      </c>
      <c r="F913" s="76"/>
      <c r="G913" s="28"/>
      <c r="H913" s="28"/>
      <c r="I913" s="77"/>
      <c r="J913" s="94" t="e">
        <f>#REF!-#REF!</f>
        <v>#REF!</v>
      </c>
      <c r="K913" s="317" t="e">
        <f>#REF!-#REF!</f>
        <v>#REF!</v>
      </c>
    </row>
    <row r="914" spans="1:11" ht="22.5" hidden="1" customHeight="1" x14ac:dyDescent="0.2">
      <c r="A914" s="25" t="s">
        <v>881</v>
      </c>
      <c r="B914" s="26" t="s">
        <v>526</v>
      </c>
      <c r="C914" s="27" t="s">
        <v>2638</v>
      </c>
      <c r="D914" s="28" t="e">
        <f>(#REF!+#REF!)-#REF!</f>
        <v>#REF!</v>
      </c>
      <c r="E914" s="358" t="e">
        <f>#REF!-#REF!</f>
        <v>#REF!</v>
      </c>
      <c r="F914" s="76"/>
      <c r="G914" s="28"/>
      <c r="H914" s="28"/>
      <c r="I914" s="77"/>
      <c r="J914" s="94" t="e">
        <f>#REF!-#REF!</f>
        <v>#REF!</v>
      </c>
      <c r="K914" s="317" t="e">
        <f>#REF!-#REF!</f>
        <v>#REF!</v>
      </c>
    </row>
    <row r="915" spans="1:11" ht="33.75" hidden="1" customHeight="1" x14ac:dyDescent="0.2">
      <c r="A915" s="25" t="s">
        <v>8427</v>
      </c>
      <c r="B915" s="26" t="s">
        <v>3598</v>
      </c>
      <c r="C915" s="27" t="s">
        <v>4835</v>
      </c>
      <c r="D915" s="28" t="e">
        <f>(#REF!+#REF!)-#REF!</f>
        <v>#REF!</v>
      </c>
      <c r="E915" s="358" t="e">
        <f>#REF!-#REF!</f>
        <v>#REF!</v>
      </c>
      <c r="F915" s="76"/>
      <c r="G915" s="28"/>
      <c r="H915" s="28"/>
      <c r="I915" s="77"/>
      <c r="J915" s="94" t="e">
        <f>#REF!-#REF!</f>
        <v>#REF!</v>
      </c>
      <c r="K915" s="317" t="e">
        <f>#REF!-#REF!</f>
        <v>#REF!</v>
      </c>
    </row>
    <row r="916" spans="1:11" ht="11.25" hidden="1" customHeight="1" x14ac:dyDescent="0.2">
      <c r="A916" s="25" t="s">
        <v>7453</v>
      </c>
      <c r="B916" s="26" t="s">
        <v>3382</v>
      </c>
      <c r="C916" s="27" t="s">
        <v>4836</v>
      </c>
      <c r="D916" s="28" t="e">
        <f>(#REF!+#REF!)-#REF!</f>
        <v>#REF!</v>
      </c>
      <c r="E916" s="358" t="e">
        <f>#REF!-#REF!</f>
        <v>#REF!</v>
      </c>
      <c r="F916" s="76"/>
      <c r="G916" s="28"/>
      <c r="H916" s="28"/>
      <c r="I916" s="77"/>
      <c r="J916" s="94" t="e">
        <f>#REF!-#REF!</f>
        <v>#REF!</v>
      </c>
      <c r="K916" s="317" t="e">
        <f>#REF!-#REF!</f>
        <v>#REF!</v>
      </c>
    </row>
    <row r="917" spans="1:11" ht="22.5" hidden="1" customHeight="1" x14ac:dyDescent="0.2">
      <c r="A917" s="25" t="s">
        <v>8490</v>
      </c>
      <c r="B917" s="26" t="s">
        <v>6024</v>
      </c>
      <c r="C917" s="27" t="s">
        <v>8999</v>
      </c>
      <c r="D917" s="28" t="e">
        <f>(#REF!+#REF!)-#REF!</f>
        <v>#REF!</v>
      </c>
      <c r="E917" s="358" t="e">
        <f>#REF!-#REF!</f>
        <v>#REF!</v>
      </c>
      <c r="F917" s="76"/>
      <c r="G917" s="28"/>
      <c r="H917" s="28"/>
      <c r="I917" s="77"/>
      <c r="J917" s="94" t="e">
        <f>#REF!-#REF!</f>
        <v>#REF!</v>
      </c>
      <c r="K917" s="317" t="e">
        <f>#REF!-#REF!</f>
        <v>#REF!</v>
      </c>
    </row>
    <row r="918" spans="1:11" ht="22.5" hidden="1" customHeight="1" x14ac:dyDescent="0.2">
      <c r="A918" s="25" t="s">
        <v>1057</v>
      </c>
      <c r="B918" s="26" t="s">
        <v>9234</v>
      </c>
      <c r="C918" s="27" t="s">
        <v>389</v>
      </c>
      <c r="D918" s="28" t="e">
        <f>(#REF!+#REF!)-#REF!</f>
        <v>#REF!</v>
      </c>
      <c r="E918" s="358" t="e">
        <f>#REF!-#REF!</f>
        <v>#REF!</v>
      </c>
      <c r="F918" s="76"/>
      <c r="G918" s="28"/>
      <c r="H918" s="28"/>
      <c r="I918" s="77"/>
      <c r="J918" s="94" t="e">
        <f>#REF!-#REF!</f>
        <v>#REF!</v>
      </c>
      <c r="K918" s="317" t="e">
        <f>#REF!-#REF!</f>
        <v>#REF!</v>
      </c>
    </row>
    <row r="919" spans="1:11" ht="11.25" hidden="1" customHeight="1" x14ac:dyDescent="0.2">
      <c r="A919" s="25" t="s">
        <v>1761</v>
      </c>
      <c r="B919" s="26" t="s">
        <v>5338</v>
      </c>
      <c r="C919" s="27" t="s">
        <v>5063</v>
      </c>
      <c r="D919" s="28" t="e">
        <f>(#REF!+#REF!)-#REF!</f>
        <v>#REF!</v>
      </c>
      <c r="E919" s="358" t="e">
        <f>#REF!-#REF!</f>
        <v>#REF!</v>
      </c>
      <c r="F919" s="76"/>
      <c r="G919" s="28"/>
      <c r="H919" s="28"/>
      <c r="I919" s="77"/>
      <c r="J919" s="94" t="e">
        <f>#REF!-#REF!</f>
        <v>#REF!</v>
      </c>
      <c r="K919" s="317" t="e">
        <f>#REF!-#REF!</f>
        <v>#REF!</v>
      </c>
    </row>
    <row r="920" spans="1:11" ht="11.25" hidden="1" customHeight="1" x14ac:dyDescent="0.2">
      <c r="A920" s="25" t="s">
        <v>8998</v>
      </c>
      <c r="B920" s="26" t="s">
        <v>6796</v>
      </c>
      <c r="C920" s="27" t="s">
        <v>4503</v>
      </c>
      <c r="D920" s="28" t="e">
        <f>(#REF!+#REF!)-#REF!</f>
        <v>#REF!</v>
      </c>
      <c r="E920" s="358" t="e">
        <f>#REF!-#REF!</f>
        <v>#REF!</v>
      </c>
      <c r="F920" s="76"/>
      <c r="G920" s="28"/>
      <c r="H920" s="28"/>
      <c r="I920" s="77"/>
      <c r="J920" s="94" t="e">
        <f>#REF!-#REF!</f>
        <v>#REF!</v>
      </c>
      <c r="K920" s="317" t="e">
        <f>#REF!-#REF!</f>
        <v>#REF!</v>
      </c>
    </row>
    <row r="921" spans="1:11" ht="33.75" hidden="1" customHeight="1" x14ac:dyDescent="0.2">
      <c r="A921" s="25" t="s">
        <v>1668</v>
      </c>
      <c r="B921" s="26" t="s">
        <v>5554</v>
      </c>
      <c r="C921" s="27" t="s">
        <v>3883</v>
      </c>
      <c r="D921" s="28" t="e">
        <f>(#REF!+#REF!)-#REF!</f>
        <v>#REF!</v>
      </c>
      <c r="E921" s="358" t="e">
        <f>#REF!-#REF!</f>
        <v>#REF!</v>
      </c>
      <c r="F921" s="76"/>
      <c r="G921" s="28"/>
      <c r="H921" s="28"/>
      <c r="I921" s="77"/>
      <c r="J921" s="94" t="e">
        <f>#REF!-#REF!</f>
        <v>#REF!</v>
      </c>
      <c r="K921" s="317" t="e">
        <f>#REF!-#REF!</f>
        <v>#REF!</v>
      </c>
    </row>
    <row r="922" spans="1:11" ht="11.25" hidden="1" customHeight="1" x14ac:dyDescent="0.2">
      <c r="A922" s="25" t="s">
        <v>54</v>
      </c>
      <c r="B922" s="26" t="s">
        <v>3018</v>
      </c>
      <c r="C922" s="27" t="s">
        <v>3884</v>
      </c>
      <c r="D922" s="28" t="e">
        <f>(#REF!+#REF!)-#REF!</f>
        <v>#REF!</v>
      </c>
      <c r="E922" s="358" t="e">
        <f>#REF!-#REF!</f>
        <v>#REF!</v>
      </c>
      <c r="F922" s="76"/>
      <c r="G922" s="28"/>
      <c r="H922" s="28"/>
      <c r="I922" s="77"/>
      <c r="J922" s="94" t="e">
        <f>#REF!-#REF!</f>
        <v>#REF!</v>
      </c>
      <c r="K922" s="317" t="e">
        <f>#REF!-#REF!</f>
        <v>#REF!</v>
      </c>
    </row>
    <row r="923" spans="1:11" ht="33.75" hidden="1" customHeight="1" x14ac:dyDescent="0.2">
      <c r="A923" s="25" t="s">
        <v>7064</v>
      </c>
      <c r="B923" s="26" t="s">
        <v>228</v>
      </c>
      <c r="C923" s="27" t="s">
        <v>8217</v>
      </c>
      <c r="D923" s="28" t="e">
        <f>(#REF!+#REF!)-#REF!</f>
        <v>#REF!</v>
      </c>
      <c r="E923" s="358" t="e">
        <f>#REF!-#REF!</f>
        <v>#REF!</v>
      </c>
      <c r="F923" s="76"/>
      <c r="G923" s="28"/>
      <c r="H923" s="28"/>
      <c r="I923" s="77"/>
      <c r="J923" s="94" t="e">
        <f>#REF!-#REF!</f>
        <v>#REF!</v>
      </c>
      <c r="K923" s="317" t="e">
        <f>#REF!-#REF!</f>
        <v>#REF!</v>
      </c>
    </row>
    <row r="924" spans="1:11" ht="11.25" hidden="1" customHeight="1" x14ac:dyDescent="0.2">
      <c r="A924" s="25" t="s">
        <v>6521</v>
      </c>
      <c r="B924" s="26" t="s">
        <v>229</v>
      </c>
      <c r="C924" s="27" t="s">
        <v>8218</v>
      </c>
      <c r="D924" s="28" t="e">
        <f>(#REF!+#REF!)-#REF!</f>
        <v>#REF!</v>
      </c>
      <c r="E924" s="358" t="e">
        <f>#REF!-#REF!</f>
        <v>#REF!</v>
      </c>
      <c r="F924" s="76"/>
      <c r="G924" s="28"/>
      <c r="H924" s="28"/>
      <c r="I924" s="77"/>
      <c r="J924" s="94" t="e">
        <f>#REF!-#REF!</f>
        <v>#REF!</v>
      </c>
      <c r="K924" s="317" t="e">
        <f>#REF!-#REF!</f>
        <v>#REF!</v>
      </c>
    </row>
    <row r="925" spans="1:11" ht="11.25" hidden="1" customHeight="1" x14ac:dyDescent="0.2">
      <c r="A925" s="25" t="s">
        <v>5920</v>
      </c>
      <c r="B925" s="26" t="s">
        <v>230</v>
      </c>
      <c r="C925" s="27" t="s">
        <v>7664</v>
      </c>
      <c r="D925" s="28" t="e">
        <f>(#REF!+#REF!)-#REF!</f>
        <v>#REF!</v>
      </c>
      <c r="E925" s="358" t="e">
        <f>#REF!-#REF!</f>
        <v>#REF!</v>
      </c>
      <c r="F925" s="76"/>
      <c r="G925" s="28"/>
      <c r="H925" s="28"/>
      <c r="I925" s="77"/>
      <c r="J925" s="94" t="e">
        <f>#REF!-#REF!</f>
        <v>#REF!</v>
      </c>
      <c r="K925" s="317" t="e">
        <f>#REF!-#REF!</f>
        <v>#REF!</v>
      </c>
    </row>
    <row r="926" spans="1:11" ht="11.25" hidden="1" customHeight="1" x14ac:dyDescent="0.2">
      <c r="A926" s="25" t="s">
        <v>7210</v>
      </c>
      <c r="B926" s="26" t="s">
        <v>231</v>
      </c>
      <c r="C926" s="27" t="s">
        <v>4607</v>
      </c>
      <c r="D926" s="28" t="e">
        <f>(#REF!+#REF!)-#REF!</f>
        <v>#REF!</v>
      </c>
      <c r="E926" s="358" t="e">
        <f>#REF!-#REF!</f>
        <v>#REF!</v>
      </c>
      <c r="F926" s="76"/>
      <c r="G926" s="28"/>
      <c r="H926" s="28"/>
      <c r="I926" s="77"/>
      <c r="J926" s="94" t="e">
        <f>#REF!-#REF!</f>
        <v>#REF!</v>
      </c>
      <c r="K926" s="317" t="e">
        <f>#REF!-#REF!</f>
        <v>#REF!</v>
      </c>
    </row>
    <row r="927" spans="1:11" ht="22.5" hidden="1" customHeight="1" x14ac:dyDescent="0.2">
      <c r="A927" s="25" t="s">
        <v>5050</v>
      </c>
      <c r="B927" s="26" t="s">
        <v>3909</v>
      </c>
      <c r="C927" s="27" t="s">
        <v>2228</v>
      </c>
      <c r="D927" s="28" t="e">
        <f>(#REF!+#REF!)-#REF!</f>
        <v>#REF!</v>
      </c>
      <c r="E927" s="358" t="e">
        <f>#REF!-#REF!</f>
        <v>#REF!</v>
      </c>
      <c r="F927" s="76"/>
      <c r="G927" s="28"/>
      <c r="H927" s="28"/>
      <c r="I927" s="77"/>
      <c r="J927" s="94" t="e">
        <f>#REF!-#REF!</f>
        <v>#REF!</v>
      </c>
      <c r="K927" s="317" t="e">
        <f>#REF!-#REF!</f>
        <v>#REF!</v>
      </c>
    </row>
    <row r="928" spans="1:11" ht="22.5" hidden="1" customHeight="1" x14ac:dyDescent="0.2">
      <c r="A928" s="25" t="s">
        <v>626</v>
      </c>
      <c r="B928" s="26" t="s">
        <v>3910</v>
      </c>
      <c r="C928" s="27" t="s">
        <v>37</v>
      </c>
      <c r="D928" s="28" t="e">
        <f>(#REF!+#REF!)-#REF!</f>
        <v>#REF!</v>
      </c>
      <c r="E928" s="358" t="e">
        <f>#REF!-#REF!</f>
        <v>#REF!</v>
      </c>
      <c r="F928" s="76"/>
      <c r="G928" s="28"/>
      <c r="H928" s="28"/>
      <c r="I928" s="77"/>
      <c r="J928" s="94" t="e">
        <f>#REF!-#REF!</f>
        <v>#REF!</v>
      </c>
      <c r="K928" s="317" t="e">
        <f>#REF!-#REF!</f>
        <v>#REF!</v>
      </c>
    </row>
    <row r="929" spans="1:11" ht="11.25" hidden="1" customHeight="1" x14ac:dyDescent="0.2">
      <c r="A929" s="25" t="s">
        <v>7432</v>
      </c>
      <c r="B929" s="26" t="s">
        <v>1436</v>
      </c>
      <c r="C929" s="27" t="s">
        <v>1289</v>
      </c>
      <c r="D929" s="28" t="e">
        <f>(#REF!+#REF!)-#REF!</f>
        <v>#REF!</v>
      </c>
      <c r="E929" s="358" t="e">
        <f>#REF!-#REF!</f>
        <v>#REF!</v>
      </c>
      <c r="F929" s="76"/>
      <c r="G929" s="28"/>
      <c r="H929" s="28"/>
      <c r="I929" s="77"/>
      <c r="J929" s="94" t="e">
        <f>#REF!-#REF!</f>
        <v>#REF!</v>
      </c>
      <c r="K929" s="317" t="e">
        <f>#REF!-#REF!</f>
        <v>#REF!</v>
      </c>
    </row>
    <row r="930" spans="1:11" ht="11.25" hidden="1" customHeight="1" x14ac:dyDescent="0.2">
      <c r="A930" s="25" t="s">
        <v>3930</v>
      </c>
      <c r="B930" s="26" t="s">
        <v>1437</v>
      </c>
      <c r="C930" s="27" t="s">
        <v>7055</v>
      </c>
      <c r="D930" s="28" t="e">
        <f>(#REF!+#REF!)-#REF!</f>
        <v>#REF!</v>
      </c>
      <c r="E930" s="358" t="e">
        <f>#REF!-#REF!</f>
        <v>#REF!</v>
      </c>
      <c r="F930" s="76"/>
      <c r="G930" s="28"/>
      <c r="H930" s="28"/>
      <c r="I930" s="77"/>
      <c r="J930" s="94" t="e">
        <f>#REF!-#REF!</f>
        <v>#REF!</v>
      </c>
      <c r="K930" s="317" t="e">
        <f>#REF!-#REF!</f>
        <v>#REF!</v>
      </c>
    </row>
    <row r="931" spans="1:11" ht="22.5" hidden="1" customHeight="1" x14ac:dyDescent="0.2">
      <c r="A931" s="25" t="s">
        <v>6845</v>
      </c>
      <c r="B931" s="26" t="s">
        <v>1438</v>
      </c>
      <c r="C931" s="27" t="s">
        <v>5834</v>
      </c>
      <c r="D931" s="28" t="e">
        <f>(#REF!+#REF!)-#REF!</f>
        <v>#REF!</v>
      </c>
      <c r="E931" s="358" t="e">
        <f>#REF!-#REF!</f>
        <v>#REF!</v>
      </c>
      <c r="F931" s="76"/>
      <c r="G931" s="28"/>
      <c r="H931" s="28"/>
      <c r="I931" s="77"/>
      <c r="J931" s="94" t="e">
        <f>#REF!-#REF!</f>
        <v>#REF!</v>
      </c>
      <c r="K931" s="317" t="e">
        <f>#REF!-#REF!</f>
        <v>#REF!</v>
      </c>
    </row>
    <row r="932" spans="1:11" ht="45" x14ac:dyDescent="0.2">
      <c r="A932" s="31" t="s">
        <v>1415</v>
      </c>
      <c r="B932" s="32" t="s">
        <v>2274</v>
      </c>
      <c r="C932" s="33" t="s">
        <v>3072</v>
      </c>
      <c r="D932" s="24" t="e">
        <f>(#REF!+#REF!)-#REF!</f>
        <v>#REF!</v>
      </c>
      <c r="E932" s="358" t="e">
        <f>#REF!-#REF!</f>
        <v>#REF!</v>
      </c>
      <c r="F932" s="24">
        <f>F933+F960</f>
        <v>0</v>
      </c>
      <c r="G932" s="24">
        <f>G933+G960</f>
        <v>16000</v>
      </c>
      <c r="H932" s="24">
        <f>H933+H960</f>
        <v>0</v>
      </c>
      <c r="I932" s="24">
        <f>I933+I960</f>
        <v>4000</v>
      </c>
      <c r="J932" s="94" t="e">
        <f>#REF!-#REF!</f>
        <v>#REF!</v>
      </c>
      <c r="K932" s="317" t="e">
        <f>#REF!-#REF!</f>
        <v>#REF!</v>
      </c>
    </row>
    <row r="933" spans="1:11" x14ac:dyDescent="0.2">
      <c r="A933" s="25" t="s">
        <v>5608</v>
      </c>
      <c r="B933" s="32" t="s">
        <v>2275</v>
      </c>
      <c r="C933" s="27" t="s">
        <v>3073</v>
      </c>
      <c r="D933" s="28" t="e">
        <f>(#REF!+#REF!)-#REF!</f>
        <v>#REF!</v>
      </c>
      <c r="E933" s="358" t="e">
        <f>#REF!-#REF!</f>
        <v>#REF!</v>
      </c>
      <c r="F933" s="76">
        <f>F934+F938+F945+F948+F951+F955+F959</f>
        <v>0</v>
      </c>
      <c r="G933" s="28">
        <f>G934+G938+G945+G948+G951+G955+G959</f>
        <v>16000</v>
      </c>
      <c r="H933" s="28">
        <f>H934+H938+H945+H948+H951+H955+H959</f>
        <v>0</v>
      </c>
      <c r="I933" s="77">
        <f>I934+I938+I945+I948+I951+I955+I959</f>
        <v>4000</v>
      </c>
      <c r="J933" s="94" t="e">
        <f>#REF!-#REF!</f>
        <v>#REF!</v>
      </c>
      <c r="K933" s="317" t="e">
        <f>#REF!-#REF!</f>
        <v>#REF!</v>
      </c>
    </row>
    <row r="934" spans="1:11" ht="22.5" hidden="1" customHeight="1" x14ac:dyDescent="0.2">
      <c r="A934" s="25" t="s">
        <v>5760</v>
      </c>
      <c r="B934" s="32" t="s">
        <v>2276</v>
      </c>
      <c r="C934" s="27" t="s">
        <v>5438</v>
      </c>
      <c r="D934" s="28" t="e">
        <f>(#REF!+#REF!)-#REF!</f>
        <v>#REF!</v>
      </c>
      <c r="E934" s="358" t="e">
        <f>#REF!-#REF!</f>
        <v>#REF!</v>
      </c>
      <c r="F934" s="76">
        <f>SUM(F935:F937)</f>
        <v>0</v>
      </c>
      <c r="G934" s="28">
        <f>SUM(G935:G937)</f>
        <v>0</v>
      </c>
      <c r="H934" s="28">
        <f>SUM(H935:H937)</f>
        <v>0</v>
      </c>
      <c r="I934" s="77">
        <f>SUM(I935:I937)</f>
        <v>0</v>
      </c>
      <c r="J934" s="94" t="e">
        <f>#REF!-#REF!</f>
        <v>#REF!</v>
      </c>
      <c r="K934" s="317" t="e">
        <f>#REF!-#REF!</f>
        <v>#REF!</v>
      </c>
    </row>
    <row r="935" spans="1:11" ht="11.25" hidden="1" customHeight="1" x14ac:dyDescent="0.2">
      <c r="A935" s="25" t="s">
        <v>7430</v>
      </c>
      <c r="B935" s="32" t="s">
        <v>2277</v>
      </c>
      <c r="C935" s="27" t="s">
        <v>4395</v>
      </c>
      <c r="D935" s="28" t="e">
        <f>(#REF!+#REF!)-#REF!</f>
        <v>#REF!</v>
      </c>
      <c r="E935" s="358" t="e">
        <f>#REF!-#REF!</f>
        <v>#REF!</v>
      </c>
      <c r="F935" s="76">
        <f t="shared" ref="F935:I937" si="21">F1007+F1252</f>
        <v>0</v>
      </c>
      <c r="G935" s="28">
        <f t="shared" si="21"/>
        <v>0</v>
      </c>
      <c r="H935" s="28">
        <f t="shared" si="21"/>
        <v>0</v>
      </c>
      <c r="I935" s="77">
        <f t="shared" si="21"/>
        <v>0</v>
      </c>
      <c r="J935" s="94" t="e">
        <f>#REF!-#REF!</f>
        <v>#REF!</v>
      </c>
      <c r="K935" s="317" t="e">
        <f>#REF!-#REF!</f>
        <v>#REF!</v>
      </c>
    </row>
    <row r="936" spans="1:11" ht="11.25" hidden="1" customHeight="1" x14ac:dyDescent="0.2">
      <c r="A936" s="25" t="s">
        <v>7308</v>
      </c>
      <c r="B936" s="32" t="s">
        <v>6397</v>
      </c>
      <c r="C936" s="27" t="s">
        <v>3154</v>
      </c>
      <c r="D936" s="28" t="e">
        <f>(#REF!+#REF!)-#REF!</f>
        <v>#REF!</v>
      </c>
      <c r="E936" s="358" t="e">
        <f>#REF!-#REF!</f>
        <v>#REF!</v>
      </c>
      <c r="F936" s="76">
        <f t="shared" si="21"/>
        <v>0</v>
      </c>
      <c r="G936" s="28">
        <f t="shared" si="21"/>
        <v>0</v>
      </c>
      <c r="H936" s="28">
        <f t="shared" si="21"/>
        <v>0</v>
      </c>
      <c r="I936" s="77">
        <f t="shared" si="21"/>
        <v>0</v>
      </c>
      <c r="J936" s="94" t="e">
        <f>#REF!-#REF!</f>
        <v>#REF!</v>
      </c>
      <c r="K936" s="317" t="e">
        <f>#REF!-#REF!</f>
        <v>#REF!</v>
      </c>
    </row>
    <row r="937" spans="1:11" ht="11.25" hidden="1" customHeight="1" x14ac:dyDescent="0.2">
      <c r="A937" s="25" t="s">
        <v>951</v>
      </c>
      <c r="B937" s="32" t="s">
        <v>6398</v>
      </c>
      <c r="C937" s="27" t="s">
        <v>3155</v>
      </c>
      <c r="D937" s="28" t="e">
        <f>(#REF!+#REF!)-#REF!</f>
        <v>#REF!</v>
      </c>
      <c r="E937" s="358" t="e">
        <f>#REF!-#REF!</f>
        <v>#REF!</v>
      </c>
      <c r="F937" s="76">
        <f t="shared" si="21"/>
        <v>0</v>
      </c>
      <c r="G937" s="28">
        <f t="shared" si="21"/>
        <v>0</v>
      </c>
      <c r="H937" s="28">
        <f t="shared" si="21"/>
        <v>0</v>
      </c>
      <c r="I937" s="77">
        <f t="shared" si="21"/>
        <v>0</v>
      </c>
      <c r="J937" s="94" t="e">
        <f>#REF!-#REF!</f>
        <v>#REF!</v>
      </c>
      <c r="K937" s="317" t="e">
        <f>#REF!-#REF!</f>
        <v>#REF!</v>
      </c>
    </row>
    <row r="938" spans="1:11" ht="11.25" customHeight="1" x14ac:dyDescent="0.2">
      <c r="A938" s="25" t="s">
        <v>1990</v>
      </c>
      <c r="B938" s="32" t="s">
        <v>6399</v>
      </c>
      <c r="C938" s="27" t="s">
        <v>8705</v>
      </c>
      <c r="D938" s="28" t="e">
        <f>(#REF!+#REF!)-#REF!</f>
        <v>#REF!</v>
      </c>
      <c r="E938" s="358" t="e">
        <f>#REF!-#REF!</f>
        <v>#REF!</v>
      </c>
      <c r="F938" s="76">
        <f>SUM(F939:F944)</f>
        <v>0</v>
      </c>
      <c r="G938" s="28">
        <f>SUM(G939:G944)</f>
        <v>16000</v>
      </c>
      <c r="H938" s="28">
        <f>SUM(H939:H944)</f>
        <v>0</v>
      </c>
      <c r="I938" s="77">
        <f>SUM(I939:I944)</f>
        <v>4000</v>
      </c>
      <c r="J938" s="94" t="e">
        <f>#REF!-#REF!</f>
        <v>#REF!</v>
      </c>
      <c r="K938" s="317" t="e">
        <f>#REF!-#REF!</f>
        <v>#REF!</v>
      </c>
    </row>
    <row r="939" spans="1:11" ht="11.25" hidden="1" customHeight="1" x14ac:dyDescent="0.2">
      <c r="A939" s="25" t="s">
        <v>7631</v>
      </c>
      <c r="B939" s="32" t="s">
        <v>6400</v>
      </c>
      <c r="C939" s="27" t="s">
        <v>1861</v>
      </c>
      <c r="D939" s="28" t="e">
        <f>(#REF!+#REF!)-#REF!</f>
        <v>#REF!</v>
      </c>
      <c r="E939" s="358" t="e">
        <f>#REF!-#REF!</f>
        <v>#REF!</v>
      </c>
      <c r="F939" s="76">
        <f t="shared" ref="F939:I942" si="22">F1011+F1256</f>
        <v>0</v>
      </c>
      <c r="G939" s="28">
        <f t="shared" si="22"/>
        <v>0</v>
      </c>
      <c r="H939" s="28">
        <f t="shared" si="22"/>
        <v>0</v>
      </c>
      <c r="I939" s="77">
        <f t="shared" si="22"/>
        <v>0</v>
      </c>
      <c r="J939" s="94" t="e">
        <f>#REF!-#REF!</f>
        <v>#REF!</v>
      </c>
      <c r="K939" s="317" t="e">
        <f>#REF!-#REF!</f>
        <v>#REF!</v>
      </c>
    </row>
    <row r="940" spans="1:11" ht="11.25" hidden="1" customHeight="1" x14ac:dyDescent="0.2">
      <c r="A940" s="25" t="s">
        <v>550</v>
      </c>
      <c r="B940" s="32" t="s">
        <v>6401</v>
      </c>
      <c r="C940" s="27" t="s">
        <v>7248</v>
      </c>
      <c r="D940" s="28" t="e">
        <f>(#REF!+#REF!)-#REF!</f>
        <v>#REF!</v>
      </c>
      <c r="E940" s="358" t="e">
        <f>#REF!-#REF!</f>
        <v>#REF!</v>
      </c>
      <c r="F940" s="76">
        <f t="shared" si="22"/>
        <v>0</v>
      </c>
      <c r="G940" s="28">
        <f t="shared" si="22"/>
        <v>0</v>
      </c>
      <c r="H940" s="28">
        <f t="shared" si="22"/>
        <v>0</v>
      </c>
      <c r="I940" s="77">
        <f t="shared" si="22"/>
        <v>0</v>
      </c>
      <c r="J940" s="94" t="e">
        <f>#REF!-#REF!</f>
        <v>#REF!</v>
      </c>
      <c r="K940" s="317" t="e">
        <f>#REF!-#REF!</f>
        <v>#REF!</v>
      </c>
    </row>
    <row r="941" spans="1:11" ht="11.25" hidden="1" customHeight="1" x14ac:dyDescent="0.2">
      <c r="A941" s="25" t="s">
        <v>2752</v>
      </c>
      <c r="B941" s="32" t="s">
        <v>6402</v>
      </c>
      <c r="C941" s="27" t="s">
        <v>7334</v>
      </c>
      <c r="D941" s="28" t="e">
        <f>(#REF!+#REF!)-#REF!</f>
        <v>#REF!</v>
      </c>
      <c r="E941" s="358" t="e">
        <f>#REF!-#REF!</f>
        <v>#REF!</v>
      </c>
      <c r="F941" s="76">
        <f t="shared" si="22"/>
        <v>0</v>
      </c>
      <c r="G941" s="28">
        <f t="shared" si="22"/>
        <v>0</v>
      </c>
      <c r="H941" s="28">
        <f t="shared" si="22"/>
        <v>0</v>
      </c>
      <c r="I941" s="77">
        <f t="shared" si="22"/>
        <v>0</v>
      </c>
      <c r="J941" s="94" t="e">
        <f>#REF!-#REF!</f>
        <v>#REF!</v>
      </c>
      <c r="K941" s="317" t="e">
        <f>#REF!-#REF!</f>
        <v>#REF!</v>
      </c>
    </row>
    <row r="942" spans="1:11" ht="11.25" hidden="1" customHeight="1" x14ac:dyDescent="0.2">
      <c r="A942" s="25" t="s">
        <v>2296</v>
      </c>
      <c r="B942" s="32" t="s">
        <v>6403</v>
      </c>
      <c r="C942" s="27" t="s">
        <v>829</v>
      </c>
      <c r="D942" s="28" t="e">
        <f>(#REF!+#REF!)-#REF!</f>
        <v>#REF!</v>
      </c>
      <c r="E942" s="358" t="e">
        <f>#REF!-#REF!</f>
        <v>#REF!</v>
      </c>
      <c r="F942" s="76">
        <f t="shared" si="22"/>
        <v>0</v>
      </c>
      <c r="G942" s="28">
        <f t="shared" si="22"/>
        <v>0</v>
      </c>
      <c r="H942" s="28">
        <f t="shared" si="22"/>
        <v>0</v>
      </c>
      <c r="I942" s="77">
        <f t="shared" si="22"/>
        <v>0</v>
      </c>
      <c r="J942" s="94" t="e">
        <f>#REF!-#REF!</f>
        <v>#REF!</v>
      </c>
      <c r="K942" s="317" t="e">
        <f>#REF!-#REF!</f>
        <v>#REF!</v>
      </c>
    </row>
    <row r="943" spans="1:11" ht="11.25" customHeight="1" x14ac:dyDescent="0.2">
      <c r="A943" s="25" t="s">
        <v>8501</v>
      </c>
      <c r="B943" s="32" t="s">
        <v>8993</v>
      </c>
      <c r="C943" s="27" t="s">
        <v>1871</v>
      </c>
      <c r="D943" s="28" t="e">
        <f>(#REF!+#REF!)-#REF!</f>
        <v>#REF!</v>
      </c>
      <c r="E943" s="358" t="e">
        <f>#REF!-#REF!</f>
        <v>#REF!</v>
      </c>
      <c r="F943" s="76">
        <f>F1015+F1304</f>
        <v>0</v>
      </c>
      <c r="G943" s="76">
        <f t="shared" ref="G943:I943" si="23">G1015+G1304</f>
        <v>16000</v>
      </c>
      <c r="H943" s="76">
        <f t="shared" si="23"/>
        <v>0</v>
      </c>
      <c r="I943" s="76">
        <f t="shared" si="23"/>
        <v>4000</v>
      </c>
      <c r="J943" s="94" t="e">
        <f>#REF!-#REF!</f>
        <v>#REF!</v>
      </c>
      <c r="K943" s="317" t="e">
        <f>#REF!-#REF!</f>
        <v>#REF!</v>
      </c>
    </row>
    <row r="944" spans="1:11" ht="11.25" customHeight="1" x14ac:dyDescent="0.2">
      <c r="A944" s="25" t="s">
        <v>2995</v>
      </c>
      <c r="B944" s="32" t="s">
        <v>8994</v>
      </c>
      <c r="C944" s="27" t="s">
        <v>8260</v>
      </c>
      <c r="D944" s="28" t="e">
        <f>(#REF!+#REF!)-#REF!</f>
        <v>#REF!</v>
      </c>
      <c r="E944" s="358" t="e">
        <f>#REF!-#REF!</f>
        <v>#REF!</v>
      </c>
      <c r="F944" s="28">
        <f>F1016+F1261+F1298+F1438</f>
        <v>0</v>
      </c>
      <c r="G944" s="28">
        <f>G1016+G1261+G1298+G1438</f>
        <v>0</v>
      </c>
      <c r="H944" s="28">
        <f>H1016+H1261+H1298+H1438</f>
        <v>0</v>
      </c>
      <c r="I944" s="28">
        <f>I1016+I1261+I1298+I1438</f>
        <v>0</v>
      </c>
      <c r="J944" s="94" t="e">
        <f>#REF!-#REF!</f>
        <v>#REF!</v>
      </c>
      <c r="K944" s="317" t="e">
        <f>#REF!-#REF!</f>
        <v>#REF!</v>
      </c>
    </row>
    <row r="945" spans="1:11" ht="22.5" hidden="1" customHeight="1" x14ac:dyDescent="0.2">
      <c r="A945" s="25" t="s">
        <v>3639</v>
      </c>
      <c r="B945" s="32" t="s">
        <v>8995</v>
      </c>
      <c r="C945" s="27" t="s">
        <v>2853</v>
      </c>
      <c r="D945" s="28" t="e">
        <f>(#REF!+#REF!)-#REF!</f>
        <v>#REF!</v>
      </c>
      <c r="E945" s="358" t="e">
        <f>#REF!-#REF!</f>
        <v>#REF!</v>
      </c>
      <c r="F945" s="76">
        <f>SUM(F946:F947)</f>
        <v>0</v>
      </c>
      <c r="G945" s="28">
        <f>SUM(G946:G947)</f>
        <v>0</v>
      </c>
      <c r="H945" s="28">
        <f>SUM(H946:H947)</f>
        <v>0</v>
      </c>
      <c r="I945" s="77">
        <f>SUM(I946:I947)</f>
        <v>0</v>
      </c>
      <c r="J945" s="94" t="e">
        <f>#REF!-#REF!</f>
        <v>#REF!</v>
      </c>
      <c r="K945" s="317" t="e">
        <f>#REF!-#REF!</f>
        <v>#REF!</v>
      </c>
    </row>
    <row r="946" spans="1:11" ht="11.25" hidden="1" customHeight="1" x14ac:dyDescent="0.2">
      <c r="A946" s="25" t="s">
        <v>552</v>
      </c>
      <c r="B946" s="32" t="s">
        <v>558</v>
      </c>
      <c r="C946" s="27" t="s">
        <v>2305</v>
      </c>
      <c r="D946" s="28" t="e">
        <f>(#REF!+#REF!)-#REF!</f>
        <v>#REF!</v>
      </c>
      <c r="E946" s="358" t="e">
        <f>#REF!-#REF!</f>
        <v>#REF!</v>
      </c>
      <c r="F946" s="76">
        <f t="shared" ref="F946:I947" si="24">F1018+F1263</f>
        <v>0</v>
      </c>
      <c r="G946" s="28">
        <f t="shared" si="24"/>
        <v>0</v>
      </c>
      <c r="H946" s="28">
        <f t="shared" si="24"/>
        <v>0</v>
      </c>
      <c r="I946" s="77">
        <f t="shared" si="24"/>
        <v>0</v>
      </c>
      <c r="J946" s="94" t="e">
        <f>#REF!-#REF!</f>
        <v>#REF!</v>
      </c>
      <c r="K946" s="317" t="e">
        <f>#REF!-#REF!</f>
        <v>#REF!</v>
      </c>
    </row>
    <row r="947" spans="1:11" ht="11.25" hidden="1" customHeight="1" x14ac:dyDescent="0.2">
      <c r="A947" s="25" t="s">
        <v>5659</v>
      </c>
      <c r="B947" s="32" t="s">
        <v>4170</v>
      </c>
      <c r="C947" s="27" t="s">
        <v>6748</v>
      </c>
      <c r="D947" s="28" t="e">
        <f>(#REF!+#REF!)-#REF!</f>
        <v>#REF!</v>
      </c>
      <c r="E947" s="358" t="e">
        <f>#REF!-#REF!</f>
        <v>#REF!</v>
      </c>
      <c r="F947" s="76">
        <f t="shared" si="24"/>
        <v>0</v>
      </c>
      <c r="G947" s="28">
        <f t="shared" si="24"/>
        <v>0</v>
      </c>
      <c r="H947" s="28">
        <f t="shared" si="24"/>
        <v>0</v>
      </c>
      <c r="I947" s="77">
        <f t="shared" si="24"/>
        <v>0</v>
      </c>
      <c r="J947" s="94" t="e">
        <f>#REF!-#REF!</f>
        <v>#REF!</v>
      </c>
      <c r="K947" s="317" t="e">
        <f>#REF!-#REF!</f>
        <v>#REF!</v>
      </c>
    </row>
    <row r="948" spans="1:11" ht="11.25" customHeight="1" x14ac:dyDescent="0.2">
      <c r="A948" s="25" t="s">
        <v>4340</v>
      </c>
      <c r="B948" s="32" t="s">
        <v>4171</v>
      </c>
      <c r="C948" s="27" t="s">
        <v>549</v>
      </c>
      <c r="D948" s="28" t="e">
        <f>(#REF!+#REF!)-#REF!</f>
        <v>#REF!</v>
      </c>
      <c r="E948" s="358" t="e">
        <f>#REF!-#REF!</f>
        <v>#REF!</v>
      </c>
      <c r="F948" s="76">
        <f>SUM(F949:F950)</f>
        <v>0</v>
      </c>
      <c r="G948" s="28">
        <f>SUM(G949:G950)</f>
        <v>0</v>
      </c>
      <c r="H948" s="28">
        <f>SUM(H949:H950)</f>
        <v>0</v>
      </c>
      <c r="I948" s="77">
        <f>SUM(I949:I950)</f>
        <v>0</v>
      </c>
      <c r="J948" s="94" t="e">
        <f>#REF!-#REF!</f>
        <v>#REF!</v>
      </c>
      <c r="K948" s="317" t="e">
        <f>#REF!-#REF!</f>
        <v>#REF!</v>
      </c>
    </row>
    <row r="949" spans="1:11" ht="22.5" hidden="1" customHeight="1" x14ac:dyDescent="0.2">
      <c r="A949" s="25" t="s">
        <v>881</v>
      </c>
      <c r="B949" s="32" t="s">
        <v>4172</v>
      </c>
      <c r="C949" s="27" t="s">
        <v>8381</v>
      </c>
      <c r="D949" s="28" t="e">
        <f>(#REF!+#REF!)-#REF!</f>
        <v>#REF!</v>
      </c>
      <c r="E949" s="358" t="e">
        <f>#REF!-#REF!</f>
        <v>#REF!</v>
      </c>
      <c r="F949" s="76">
        <f>F1021+F1266</f>
        <v>0</v>
      </c>
      <c r="G949" s="28">
        <f>G1021+G1266</f>
        <v>0</v>
      </c>
      <c r="H949" s="28">
        <f>H1021+H1266</f>
        <v>0</v>
      </c>
      <c r="I949" s="77">
        <f>I1021+I1266</f>
        <v>0</v>
      </c>
      <c r="J949" s="94" t="e">
        <f>#REF!-#REF!</f>
        <v>#REF!</v>
      </c>
      <c r="K949" s="317" t="e">
        <f>#REF!-#REF!</f>
        <v>#REF!</v>
      </c>
    </row>
    <row r="950" spans="1:11" ht="33.75" customHeight="1" x14ac:dyDescent="0.2">
      <c r="A950" s="25" t="s">
        <v>8427</v>
      </c>
      <c r="B950" s="32" t="s">
        <v>4173</v>
      </c>
      <c r="C950" s="27" t="s">
        <v>8752</v>
      </c>
      <c r="D950" s="28" t="e">
        <f>(#REF!+#REF!)-#REF!</f>
        <v>#REF!</v>
      </c>
      <c r="E950" s="358" t="e">
        <f>#REF!-#REF!</f>
        <v>#REF!</v>
      </c>
      <c r="F950" s="76">
        <f>F1022+F1267</f>
        <v>0</v>
      </c>
      <c r="G950" s="76">
        <f t="shared" ref="G950:I950" si="25">G1022+G1267</f>
        <v>0</v>
      </c>
      <c r="H950" s="76">
        <f t="shared" si="25"/>
        <v>0</v>
      </c>
      <c r="I950" s="76">
        <f t="shared" si="25"/>
        <v>0</v>
      </c>
      <c r="J950" s="94" t="e">
        <f>#REF!-#REF!</f>
        <v>#REF!</v>
      </c>
      <c r="K950" s="317" t="e">
        <f>#REF!-#REF!</f>
        <v>#REF!</v>
      </c>
    </row>
    <row r="951" spans="1:11" ht="11.25" customHeight="1" x14ac:dyDescent="0.2">
      <c r="A951" s="25" t="s">
        <v>7453</v>
      </c>
      <c r="B951" s="32" t="s">
        <v>4174</v>
      </c>
      <c r="C951" s="27" t="s">
        <v>8382</v>
      </c>
      <c r="D951" s="28" t="e">
        <f>(#REF!+#REF!)-#REF!</f>
        <v>#REF!</v>
      </c>
      <c r="E951" s="358" t="e">
        <f>#REF!-#REF!</f>
        <v>#REF!</v>
      </c>
      <c r="F951" s="76">
        <f>SUM(F952:F954)</f>
        <v>0</v>
      </c>
      <c r="G951" s="28">
        <f>SUM(G952:G954)</f>
        <v>0</v>
      </c>
      <c r="H951" s="28">
        <f>SUM(H952:H954)</f>
        <v>0</v>
      </c>
      <c r="I951" s="77">
        <f>SUM(I952:I954)</f>
        <v>0</v>
      </c>
      <c r="J951" s="94" t="e">
        <f>#REF!-#REF!</f>
        <v>#REF!</v>
      </c>
      <c r="K951" s="317" t="e">
        <f>#REF!-#REF!</f>
        <v>#REF!</v>
      </c>
    </row>
    <row r="952" spans="1:11" ht="33.75" customHeight="1" x14ac:dyDescent="0.2">
      <c r="A952" s="25" t="s">
        <v>8490</v>
      </c>
      <c r="B952" s="32" t="s">
        <v>4175</v>
      </c>
      <c r="C952" s="27" t="s">
        <v>8325</v>
      </c>
      <c r="D952" s="28" t="e">
        <f>(#REF!+#REF!)-#REF!</f>
        <v>#REF!</v>
      </c>
      <c r="E952" s="358" t="e">
        <f>#REF!-#REF!</f>
        <v>#REF!</v>
      </c>
      <c r="F952" s="76">
        <f t="shared" ref="F952:I954" si="26">F1024+F1269</f>
        <v>0</v>
      </c>
      <c r="G952" s="28">
        <f t="shared" si="26"/>
        <v>0</v>
      </c>
      <c r="H952" s="28">
        <f t="shared" si="26"/>
        <v>0</v>
      </c>
      <c r="I952" s="77">
        <f t="shared" si="26"/>
        <v>0</v>
      </c>
      <c r="J952" s="94" t="e">
        <f>#REF!-#REF!</f>
        <v>#REF!</v>
      </c>
      <c r="K952" s="317" t="e">
        <f>#REF!-#REF!</f>
        <v>#REF!</v>
      </c>
    </row>
    <row r="953" spans="1:11" ht="22.5" hidden="1" customHeight="1" x14ac:dyDescent="0.2">
      <c r="A953" s="25" t="s">
        <v>1057</v>
      </c>
      <c r="B953" s="32" t="s">
        <v>4176</v>
      </c>
      <c r="C953" s="27" t="s">
        <v>8326</v>
      </c>
      <c r="D953" s="28" t="e">
        <f>(#REF!+#REF!)-#REF!</f>
        <v>#REF!</v>
      </c>
      <c r="E953" s="358" t="e">
        <f>#REF!-#REF!</f>
        <v>#REF!</v>
      </c>
      <c r="F953" s="76">
        <f t="shared" si="26"/>
        <v>0</v>
      </c>
      <c r="G953" s="28">
        <f t="shared" si="26"/>
        <v>0</v>
      </c>
      <c r="H953" s="28">
        <f t="shared" si="26"/>
        <v>0</v>
      </c>
      <c r="I953" s="77">
        <f t="shared" si="26"/>
        <v>0</v>
      </c>
      <c r="J953" s="94" t="e">
        <f>#REF!-#REF!</f>
        <v>#REF!</v>
      </c>
      <c r="K953" s="317" t="e">
        <f>#REF!-#REF!</f>
        <v>#REF!</v>
      </c>
    </row>
    <row r="954" spans="1:11" ht="11.25" hidden="1" customHeight="1" x14ac:dyDescent="0.2">
      <c r="A954" s="25" t="s">
        <v>1761</v>
      </c>
      <c r="B954" s="32" t="s">
        <v>4177</v>
      </c>
      <c r="C954" s="27" t="s">
        <v>3064</v>
      </c>
      <c r="D954" s="28" t="e">
        <f>(#REF!+#REF!)-#REF!</f>
        <v>#REF!</v>
      </c>
      <c r="E954" s="358" t="e">
        <f>#REF!-#REF!</f>
        <v>#REF!</v>
      </c>
      <c r="F954" s="76">
        <f t="shared" si="26"/>
        <v>0</v>
      </c>
      <c r="G954" s="28">
        <f t="shared" si="26"/>
        <v>0</v>
      </c>
      <c r="H954" s="28">
        <f t="shared" si="26"/>
        <v>0</v>
      </c>
      <c r="I954" s="77">
        <f t="shared" si="26"/>
        <v>0</v>
      </c>
      <c r="J954" s="94" t="e">
        <f>#REF!-#REF!</f>
        <v>#REF!</v>
      </c>
      <c r="K954" s="317" t="e">
        <f>#REF!-#REF!</f>
        <v>#REF!</v>
      </c>
    </row>
    <row r="955" spans="1:11" ht="11.25" hidden="1" customHeight="1" x14ac:dyDescent="0.2">
      <c r="A955" s="25" t="s">
        <v>8998</v>
      </c>
      <c r="B955" s="32" t="s">
        <v>4178</v>
      </c>
      <c r="C955" s="27" t="s">
        <v>6150</v>
      </c>
      <c r="D955" s="28" t="e">
        <f>(#REF!+#REF!)-#REF!</f>
        <v>#REF!</v>
      </c>
      <c r="E955" s="358" t="e">
        <f>#REF!-#REF!</f>
        <v>#REF!</v>
      </c>
      <c r="F955" s="76">
        <f>SUM(F956:F958)</f>
        <v>0</v>
      </c>
      <c r="G955" s="28">
        <f>SUM(G956:G958)</f>
        <v>0</v>
      </c>
      <c r="H955" s="28">
        <f>SUM(H956:H958)</f>
        <v>0</v>
      </c>
      <c r="I955" s="77">
        <f>SUM(I956:I958)</f>
        <v>0</v>
      </c>
      <c r="J955" s="94" t="e">
        <f>#REF!-#REF!</f>
        <v>#REF!</v>
      </c>
      <c r="K955" s="317" t="e">
        <f>#REF!-#REF!</f>
        <v>#REF!</v>
      </c>
    </row>
    <row r="956" spans="1:11" ht="33.75" hidden="1" customHeight="1" x14ac:dyDescent="0.2">
      <c r="A956" s="25" t="s">
        <v>1668</v>
      </c>
      <c r="B956" s="32" t="s">
        <v>1967</v>
      </c>
      <c r="C956" s="27" t="s">
        <v>8680</v>
      </c>
      <c r="D956" s="28" t="e">
        <f>(#REF!+#REF!)-#REF!</f>
        <v>#REF!</v>
      </c>
      <c r="E956" s="358" t="e">
        <f>#REF!-#REF!</f>
        <v>#REF!</v>
      </c>
      <c r="F956" s="76">
        <f t="shared" ref="F956:I959" si="27">F1028+F1273</f>
        <v>0</v>
      </c>
      <c r="G956" s="28">
        <f t="shared" si="27"/>
        <v>0</v>
      </c>
      <c r="H956" s="28">
        <f t="shared" si="27"/>
        <v>0</v>
      </c>
      <c r="I956" s="77">
        <f t="shared" si="27"/>
        <v>0</v>
      </c>
      <c r="J956" s="94" t="e">
        <f>#REF!-#REF!</f>
        <v>#REF!</v>
      </c>
      <c r="K956" s="317" t="e">
        <f>#REF!-#REF!</f>
        <v>#REF!</v>
      </c>
    </row>
    <row r="957" spans="1:11" ht="11.25" hidden="1" customHeight="1" x14ac:dyDescent="0.2">
      <c r="A957" s="25" t="s">
        <v>54</v>
      </c>
      <c r="B957" s="32" t="s">
        <v>1968</v>
      </c>
      <c r="C957" s="27" t="s">
        <v>9163</v>
      </c>
      <c r="D957" s="28" t="e">
        <f>(#REF!+#REF!)-#REF!</f>
        <v>#REF!</v>
      </c>
      <c r="E957" s="358" t="e">
        <f>#REF!-#REF!</f>
        <v>#REF!</v>
      </c>
      <c r="F957" s="76">
        <f t="shared" si="27"/>
        <v>0</v>
      </c>
      <c r="G957" s="28">
        <f t="shared" si="27"/>
        <v>0</v>
      </c>
      <c r="H957" s="28">
        <f t="shared" si="27"/>
        <v>0</v>
      </c>
      <c r="I957" s="77">
        <f t="shared" si="27"/>
        <v>0</v>
      </c>
      <c r="J957" s="94" t="e">
        <f>#REF!-#REF!</f>
        <v>#REF!</v>
      </c>
      <c r="K957" s="317" t="e">
        <f>#REF!-#REF!</f>
        <v>#REF!</v>
      </c>
    </row>
    <row r="958" spans="1:11" ht="33.75" hidden="1" customHeight="1" x14ac:dyDescent="0.2">
      <c r="A958" s="25" t="s">
        <v>7064</v>
      </c>
      <c r="B958" s="32" t="s">
        <v>1969</v>
      </c>
      <c r="C958" s="27" t="s">
        <v>9164</v>
      </c>
      <c r="D958" s="28" t="e">
        <f>(#REF!+#REF!)-#REF!</f>
        <v>#REF!</v>
      </c>
      <c r="E958" s="358" t="e">
        <f>#REF!-#REF!</f>
        <v>#REF!</v>
      </c>
      <c r="F958" s="76">
        <f t="shared" si="27"/>
        <v>0</v>
      </c>
      <c r="G958" s="28">
        <f t="shared" si="27"/>
        <v>0</v>
      </c>
      <c r="H958" s="28">
        <f t="shared" si="27"/>
        <v>0</v>
      </c>
      <c r="I958" s="77">
        <f t="shared" si="27"/>
        <v>0</v>
      </c>
      <c r="J958" s="94" t="e">
        <f>#REF!-#REF!</f>
        <v>#REF!</v>
      </c>
      <c r="K958" s="317" t="e">
        <f>#REF!-#REF!</f>
        <v>#REF!</v>
      </c>
    </row>
    <row r="959" spans="1:11" ht="11.25" hidden="1" customHeight="1" x14ac:dyDescent="0.2">
      <c r="A959" s="25" t="s">
        <v>6521</v>
      </c>
      <c r="B959" s="32" t="s">
        <v>1970</v>
      </c>
      <c r="C959" s="27" t="s">
        <v>6334</v>
      </c>
      <c r="D959" s="28" t="e">
        <f>(#REF!+#REF!)-#REF!</f>
        <v>#REF!</v>
      </c>
      <c r="E959" s="358" t="e">
        <f>#REF!-#REF!</f>
        <v>#REF!</v>
      </c>
      <c r="F959" s="76">
        <f t="shared" si="27"/>
        <v>0</v>
      </c>
      <c r="G959" s="28">
        <f t="shared" si="27"/>
        <v>0</v>
      </c>
      <c r="H959" s="28">
        <f t="shared" si="27"/>
        <v>0</v>
      </c>
      <c r="I959" s="77">
        <f t="shared" si="27"/>
        <v>0</v>
      </c>
      <c r="J959" s="94" t="e">
        <f>#REF!-#REF!</f>
        <v>#REF!</v>
      </c>
      <c r="K959" s="317" t="e">
        <f>#REF!-#REF!</f>
        <v>#REF!</v>
      </c>
    </row>
    <row r="960" spans="1:11" ht="11.25" customHeight="1" x14ac:dyDescent="0.2">
      <c r="A960" s="25" t="s">
        <v>5920</v>
      </c>
      <c r="B960" s="32" t="s">
        <v>1971</v>
      </c>
      <c r="C960" s="27" t="s">
        <v>6335</v>
      </c>
      <c r="D960" s="28" t="e">
        <f>(#REF!+#REF!)-#REF!</f>
        <v>#REF!</v>
      </c>
      <c r="E960" s="358" t="e">
        <f>#REF!-#REF!</f>
        <v>#REF!</v>
      </c>
      <c r="F960" s="76">
        <f>SUM(F961:F964)</f>
        <v>0</v>
      </c>
      <c r="G960" s="28">
        <f>SUM(G961:G964)</f>
        <v>0</v>
      </c>
      <c r="H960" s="28">
        <f>SUM(H961:H964)</f>
        <v>0</v>
      </c>
      <c r="I960" s="77">
        <f>SUM(I961:I964)</f>
        <v>0</v>
      </c>
      <c r="J960" s="94" t="e">
        <f>#REF!-#REF!</f>
        <v>#REF!</v>
      </c>
      <c r="K960" s="317" t="e">
        <f>#REF!-#REF!</f>
        <v>#REF!</v>
      </c>
    </row>
    <row r="961" spans="1:11" ht="11.25" hidden="1" customHeight="1" x14ac:dyDescent="0.2">
      <c r="A961" s="25" t="s">
        <v>7210</v>
      </c>
      <c r="B961" s="32" t="s">
        <v>4571</v>
      </c>
      <c r="C961" s="27" t="s">
        <v>2018</v>
      </c>
      <c r="D961" s="28" t="e">
        <f>(#REF!+#REF!)-#REF!</f>
        <v>#REF!</v>
      </c>
      <c r="E961" s="358" t="e">
        <f>#REF!-#REF!</f>
        <v>#REF!</v>
      </c>
      <c r="F961" s="76">
        <f t="shared" ref="F961:I963" si="28">F1033+F1278</f>
        <v>0</v>
      </c>
      <c r="G961" s="28">
        <f t="shared" si="28"/>
        <v>0</v>
      </c>
      <c r="H961" s="28">
        <f t="shared" si="28"/>
        <v>0</v>
      </c>
      <c r="I961" s="77">
        <f t="shared" si="28"/>
        <v>0</v>
      </c>
      <c r="J961" s="94" t="e">
        <f>#REF!-#REF!</f>
        <v>#REF!</v>
      </c>
      <c r="K961" s="317" t="e">
        <f>#REF!-#REF!</f>
        <v>#REF!</v>
      </c>
    </row>
    <row r="962" spans="1:11" ht="22.5" hidden="1" customHeight="1" x14ac:dyDescent="0.2">
      <c r="A962" s="25" t="s">
        <v>5050</v>
      </c>
      <c r="B962" s="32" t="s">
        <v>8701</v>
      </c>
      <c r="C962" s="27" t="s">
        <v>7682</v>
      </c>
      <c r="D962" s="28" t="e">
        <f>(#REF!+#REF!)-#REF!</f>
        <v>#REF!</v>
      </c>
      <c r="E962" s="358" t="e">
        <f>#REF!-#REF!</f>
        <v>#REF!</v>
      </c>
      <c r="F962" s="76">
        <f t="shared" si="28"/>
        <v>0</v>
      </c>
      <c r="G962" s="28">
        <f t="shared" si="28"/>
        <v>0</v>
      </c>
      <c r="H962" s="28">
        <f t="shared" si="28"/>
        <v>0</v>
      </c>
      <c r="I962" s="77">
        <f t="shared" si="28"/>
        <v>0</v>
      </c>
      <c r="J962" s="94" t="e">
        <f>#REF!-#REF!</f>
        <v>#REF!</v>
      </c>
      <c r="K962" s="317" t="e">
        <f>#REF!-#REF!</f>
        <v>#REF!</v>
      </c>
    </row>
    <row r="963" spans="1:11" ht="22.5" hidden="1" customHeight="1" x14ac:dyDescent="0.2">
      <c r="A963" s="25" t="s">
        <v>626</v>
      </c>
      <c r="B963" s="32" t="s">
        <v>6872</v>
      </c>
      <c r="C963" s="27" t="s">
        <v>6837</v>
      </c>
      <c r="D963" s="28" t="e">
        <f>(#REF!+#REF!)-#REF!</f>
        <v>#REF!</v>
      </c>
      <c r="E963" s="358" t="e">
        <f>#REF!-#REF!</f>
        <v>#REF!</v>
      </c>
      <c r="F963" s="76">
        <f t="shared" si="28"/>
        <v>0</v>
      </c>
      <c r="G963" s="28">
        <f t="shared" si="28"/>
        <v>0</v>
      </c>
      <c r="H963" s="28">
        <f t="shared" si="28"/>
        <v>0</v>
      </c>
      <c r="I963" s="77">
        <f t="shared" si="28"/>
        <v>0</v>
      </c>
      <c r="J963" s="94" t="e">
        <f>#REF!-#REF!</f>
        <v>#REF!</v>
      </c>
      <c r="K963" s="317" t="e">
        <f>#REF!-#REF!</f>
        <v>#REF!</v>
      </c>
    </row>
    <row r="964" spans="1:11" ht="11.25" customHeight="1" x14ac:dyDescent="0.2">
      <c r="A964" s="25" t="s">
        <v>7432</v>
      </c>
      <c r="B964" s="32" t="s">
        <v>8175</v>
      </c>
      <c r="C964" s="27" t="s">
        <v>7916</v>
      </c>
      <c r="D964" s="28" t="e">
        <f>(#REF!+#REF!)-#REF!</f>
        <v>#REF!</v>
      </c>
      <c r="E964" s="358" t="e">
        <f>#REF!-#REF!</f>
        <v>#REF!</v>
      </c>
      <c r="F964" s="28">
        <f>F965+F966</f>
        <v>0</v>
      </c>
      <c r="G964" s="28">
        <f>G965+G966</f>
        <v>0</v>
      </c>
      <c r="H964" s="28">
        <f>H965+H966</f>
        <v>0</v>
      </c>
      <c r="I964" s="28">
        <f>I965+I966</f>
        <v>0</v>
      </c>
      <c r="J964" s="94" t="e">
        <f>#REF!-#REF!</f>
        <v>#REF!</v>
      </c>
      <c r="K964" s="317" t="e">
        <f>#REF!-#REF!</f>
        <v>#REF!</v>
      </c>
    </row>
    <row r="965" spans="1:11" ht="11.25" customHeight="1" x14ac:dyDescent="0.2">
      <c r="A965" s="336" t="s">
        <v>6011</v>
      </c>
      <c r="B965" s="32" t="s">
        <v>8176</v>
      </c>
      <c r="C965" s="236" t="s">
        <v>1029</v>
      </c>
      <c r="D965" s="28"/>
      <c r="E965" s="358" t="e">
        <f>#REF!-#REF!</f>
        <v>#REF!</v>
      </c>
      <c r="F965" s="28">
        <f t="shared" ref="F965:I966" si="29">F1282</f>
        <v>0</v>
      </c>
      <c r="G965" s="28">
        <f t="shared" si="29"/>
        <v>0</v>
      </c>
      <c r="H965" s="28">
        <f t="shared" si="29"/>
        <v>0</v>
      </c>
      <c r="I965" s="28">
        <f t="shared" si="29"/>
        <v>0</v>
      </c>
      <c r="J965" s="94"/>
      <c r="K965" s="317" t="e">
        <f>#REF!-#REF!</f>
        <v>#REF!</v>
      </c>
    </row>
    <row r="966" spans="1:11" ht="11.25" hidden="1" customHeight="1" x14ac:dyDescent="0.2">
      <c r="A966" s="337" t="s">
        <v>6013</v>
      </c>
      <c r="B966" s="32" t="s">
        <v>8177</v>
      </c>
      <c r="C966" s="236" t="s">
        <v>818</v>
      </c>
      <c r="D966" s="28"/>
      <c r="E966" s="358" t="e">
        <f>#REF!-#REF!</f>
        <v>#REF!</v>
      </c>
      <c r="F966" s="28">
        <f t="shared" si="29"/>
        <v>0</v>
      </c>
      <c r="G966" s="28">
        <f t="shared" si="29"/>
        <v>0</v>
      </c>
      <c r="H966" s="28">
        <f t="shared" si="29"/>
        <v>0</v>
      </c>
      <c r="I966" s="28">
        <f t="shared" si="29"/>
        <v>0</v>
      </c>
      <c r="J966" s="94"/>
      <c r="K966" s="317" t="e">
        <f>#REF!-#REF!</f>
        <v>#REF!</v>
      </c>
    </row>
    <row r="967" spans="1:11" ht="11.25" hidden="1" customHeight="1" x14ac:dyDescent="0.2">
      <c r="A967" s="25" t="s">
        <v>3930</v>
      </c>
      <c r="B967" s="32" t="s">
        <v>8178</v>
      </c>
      <c r="C967" s="27" t="s">
        <v>4681</v>
      </c>
      <c r="D967" s="28" t="e">
        <f>(#REF!+#REF!)-#REF!</f>
        <v>#REF!</v>
      </c>
      <c r="E967" s="358" t="e">
        <f>#REF!-#REF!</f>
        <v>#REF!</v>
      </c>
      <c r="F967" s="76"/>
      <c r="G967" s="28"/>
      <c r="H967" s="28"/>
      <c r="I967" s="77"/>
      <c r="J967" s="94" t="e">
        <f>#REF!-#REF!</f>
        <v>#REF!</v>
      </c>
      <c r="K967" s="317" t="e">
        <f>#REF!-#REF!</f>
        <v>#REF!</v>
      </c>
    </row>
    <row r="968" spans="1:11" ht="22.5" hidden="1" customHeight="1" x14ac:dyDescent="0.2">
      <c r="A968" s="25" t="s">
        <v>6845</v>
      </c>
      <c r="B968" s="32" t="s">
        <v>8179</v>
      </c>
      <c r="C968" s="27" t="s">
        <v>4453</v>
      </c>
      <c r="D968" s="28" t="e">
        <f>(#REF!+#REF!)-#REF!</f>
        <v>#REF!</v>
      </c>
      <c r="E968" s="358" t="e">
        <f>#REF!-#REF!</f>
        <v>#REF!</v>
      </c>
      <c r="F968" s="76"/>
      <c r="G968" s="28"/>
      <c r="H968" s="28"/>
      <c r="I968" s="77"/>
      <c r="J968" s="94" t="e">
        <f>#REF!-#REF!</f>
        <v>#REF!</v>
      </c>
      <c r="K968" s="317" t="e">
        <f>#REF!-#REF!</f>
        <v>#REF!</v>
      </c>
    </row>
    <row r="969" spans="1:11" ht="11.25" hidden="1" customHeight="1" x14ac:dyDescent="0.2">
      <c r="A969" s="25" t="s">
        <v>2690</v>
      </c>
      <c r="B969" s="32" t="s">
        <v>8180</v>
      </c>
      <c r="C969" s="27" t="s">
        <v>4190</v>
      </c>
      <c r="D969" s="28" t="e">
        <f>(#REF!+#REF!)-#REF!</f>
        <v>#REF!</v>
      </c>
      <c r="E969" s="358" t="e">
        <f>#REF!-#REF!</f>
        <v>#REF!</v>
      </c>
      <c r="F969" s="76"/>
      <c r="G969" s="28"/>
      <c r="H969" s="28"/>
      <c r="I969" s="77"/>
      <c r="J969" s="94" t="e">
        <f>#REF!-#REF!</f>
        <v>#REF!</v>
      </c>
      <c r="K969" s="317" t="e">
        <f>#REF!-#REF!</f>
        <v>#REF!</v>
      </c>
    </row>
    <row r="970" spans="1:11" ht="11.25" hidden="1" customHeight="1" x14ac:dyDescent="0.2">
      <c r="A970" s="25" t="s">
        <v>5608</v>
      </c>
      <c r="B970" s="32" t="s">
        <v>8181</v>
      </c>
      <c r="C970" s="27" t="s">
        <v>8005</v>
      </c>
      <c r="D970" s="28" t="e">
        <f>(#REF!+#REF!)-#REF!</f>
        <v>#REF!</v>
      </c>
      <c r="E970" s="358" t="e">
        <f>#REF!-#REF!</f>
        <v>#REF!</v>
      </c>
      <c r="F970" s="76"/>
      <c r="G970" s="28"/>
      <c r="H970" s="28"/>
      <c r="I970" s="77"/>
      <c r="J970" s="94" t="e">
        <f>#REF!-#REF!</f>
        <v>#REF!</v>
      </c>
      <c r="K970" s="317" t="e">
        <f>#REF!-#REF!</f>
        <v>#REF!</v>
      </c>
    </row>
    <row r="971" spans="1:11" ht="22.5" hidden="1" customHeight="1" x14ac:dyDescent="0.2">
      <c r="A971" s="25" t="s">
        <v>5760</v>
      </c>
      <c r="B971" s="32" t="s">
        <v>8182</v>
      </c>
      <c r="C971" s="27" t="s">
        <v>8006</v>
      </c>
      <c r="D971" s="28" t="e">
        <f>(#REF!+#REF!)-#REF!</f>
        <v>#REF!</v>
      </c>
      <c r="E971" s="358" t="e">
        <f>#REF!-#REF!</f>
        <v>#REF!</v>
      </c>
      <c r="F971" s="76"/>
      <c r="G971" s="28"/>
      <c r="H971" s="28"/>
      <c r="I971" s="77"/>
      <c r="J971" s="94" t="e">
        <f>#REF!-#REF!</f>
        <v>#REF!</v>
      </c>
      <c r="K971" s="317" t="e">
        <f>#REF!-#REF!</f>
        <v>#REF!</v>
      </c>
    </row>
    <row r="972" spans="1:11" ht="11.25" hidden="1" customHeight="1" x14ac:dyDescent="0.2">
      <c r="A972" s="25" t="s">
        <v>7430</v>
      </c>
      <c r="B972" s="32" t="s">
        <v>8183</v>
      </c>
      <c r="C972" s="27" t="s">
        <v>8007</v>
      </c>
      <c r="D972" s="28" t="e">
        <f>(#REF!+#REF!)-#REF!</f>
        <v>#REF!</v>
      </c>
      <c r="E972" s="358" t="e">
        <f>#REF!-#REF!</f>
        <v>#REF!</v>
      </c>
      <c r="F972" s="76"/>
      <c r="G972" s="28"/>
      <c r="H972" s="28"/>
      <c r="I972" s="77"/>
      <c r="J972" s="94" t="e">
        <f>#REF!-#REF!</f>
        <v>#REF!</v>
      </c>
      <c r="K972" s="317" t="e">
        <f>#REF!-#REF!</f>
        <v>#REF!</v>
      </c>
    </row>
    <row r="973" spans="1:11" ht="11.25" hidden="1" customHeight="1" x14ac:dyDescent="0.2">
      <c r="A973" s="25" t="s">
        <v>7308</v>
      </c>
      <c r="B973" s="32" t="s">
        <v>6323</v>
      </c>
      <c r="C973" s="27" t="s">
        <v>3586</v>
      </c>
      <c r="D973" s="28" t="e">
        <f>(#REF!+#REF!)-#REF!</f>
        <v>#REF!</v>
      </c>
      <c r="E973" s="358" t="e">
        <f>#REF!-#REF!</f>
        <v>#REF!</v>
      </c>
      <c r="F973" s="76"/>
      <c r="G973" s="28"/>
      <c r="H973" s="28"/>
      <c r="I973" s="77"/>
      <c r="J973" s="94" t="e">
        <f>#REF!-#REF!</f>
        <v>#REF!</v>
      </c>
      <c r="K973" s="317" t="e">
        <f>#REF!-#REF!</f>
        <v>#REF!</v>
      </c>
    </row>
    <row r="974" spans="1:11" ht="11.25" hidden="1" customHeight="1" x14ac:dyDescent="0.2">
      <c r="A974" s="25" t="s">
        <v>951</v>
      </c>
      <c r="B974" s="32" t="s">
        <v>8461</v>
      </c>
      <c r="C974" s="27" t="s">
        <v>3587</v>
      </c>
      <c r="D974" s="28" t="e">
        <f>(#REF!+#REF!)-#REF!</f>
        <v>#REF!</v>
      </c>
      <c r="E974" s="358" t="e">
        <f>#REF!-#REF!</f>
        <v>#REF!</v>
      </c>
      <c r="F974" s="76"/>
      <c r="G974" s="28"/>
      <c r="H974" s="28"/>
      <c r="I974" s="77"/>
      <c r="J974" s="94" t="e">
        <f>#REF!-#REF!</f>
        <v>#REF!</v>
      </c>
      <c r="K974" s="317" t="e">
        <f>#REF!-#REF!</f>
        <v>#REF!</v>
      </c>
    </row>
    <row r="975" spans="1:11" ht="11.25" hidden="1" customHeight="1" x14ac:dyDescent="0.2">
      <c r="A975" s="25" t="s">
        <v>1990</v>
      </c>
      <c r="B975" s="32" t="s">
        <v>8462</v>
      </c>
      <c r="C975" s="27" t="s">
        <v>114</v>
      </c>
      <c r="D975" s="28" t="e">
        <f>(#REF!+#REF!)-#REF!</f>
        <v>#REF!</v>
      </c>
      <c r="E975" s="358" t="e">
        <f>#REF!-#REF!</f>
        <v>#REF!</v>
      </c>
      <c r="F975" s="76"/>
      <c r="G975" s="28"/>
      <c r="H975" s="28"/>
      <c r="I975" s="77"/>
      <c r="J975" s="94" t="e">
        <f>#REF!-#REF!</f>
        <v>#REF!</v>
      </c>
      <c r="K975" s="317" t="e">
        <f>#REF!-#REF!</f>
        <v>#REF!</v>
      </c>
    </row>
    <row r="976" spans="1:11" ht="11.25" hidden="1" customHeight="1" x14ac:dyDescent="0.2">
      <c r="A976" s="25" t="s">
        <v>7631</v>
      </c>
      <c r="B976" s="32" t="s">
        <v>8463</v>
      </c>
      <c r="C976" s="27" t="s">
        <v>874</v>
      </c>
      <c r="D976" s="28" t="e">
        <f>(#REF!+#REF!)-#REF!</f>
        <v>#REF!</v>
      </c>
      <c r="E976" s="358" t="e">
        <f>#REF!-#REF!</f>
        <v>#REF!</v>
      </c>
      <c r="F976" s="76"/>
      <c r="G976" s="28"/>
      <c r="H976" s="28"/>
      <c r="I976" s="77"/>
      <c r="J976" s="94" t="e">
        <f>#REF!-#REF!</f>
        <v>#REF!</v>
      </c>
      <c r="K976" s="317" t="e">
        <f>#REF!-#REF!</f>
        <v>#REF!</v>
      </c>
    </row>
    <row r="977" spans="1:11" ht="11.25" hidden="1" customHeight="1" x14ac:dyDescent="0.2">
      <c r="A977" s="25" t="s">
        <v>550</v>
      </c>
      <c r="B977" s="32" t="s">
        <v>8464</v>
      </c>
      <c r="C977" s="27" t="s">
        <v>7166</v>
      </c>
      <c r="D977" s="28" t="e">
        <f>(#REF!+#REF!)-#REF!</f>
        <v>#REF!</v>
      </c>
      <c r="E977" s="358" t="e">
        <f>#REF!-#REF!</f>
        <v>#REF!</v>
      </c>
      <c r="F977" s="76"/>
      <c r="G977" s="28"/>
      <c r="H977" s="28"/>
      <c r="I977" s="77"/>
      <c r="J977" s="94" t="e">
        <f>#REF!-#REF!</f>
        <v>#REF!</v>
      </c>
      <c r="K977" s="317" t="e">
        <f>#REF!-#REF!</f>
        <v>#REF!</v>
      </c>
    </row>
    <row r="978" spans="1:11" ht="11.25" hidden="1" customHeight="1" x14ac:dyDescent="0.2">
      <c r="A978" s="25" t="s">
        <v>2752</v>
      </c>
      <c r="B978" s="32" t="s">
        <v>6072</v>
      </c>
      <c r="C978" s="27" t="s">
        <v>7073</v>
      </c>
      <c r="D978" s="28" t="e">
        <f>(#REF!+#REF!)-#REF!</f>
        <v>#REF!</v>
      </c>
      <c r="E978" s="358" t="e">
        <f>#REF!-#REF!</f>
        <v>#REF!</v>
      </c>
      <c r="F978" s="76"/>
      <c r="G978" s="28"/>
      <c r="H978" s="28"/>
      <c r="I978" s="77"/>
      <c r="J978" s="94" t="e">
        <f>#REF!-#REF!</f>
        <v>#REF!</v>
      </c>
      <c r="K978" s="317" t="e">
        <f>#REF!-#REF!</f>
        <v>#REF!</v>
      </c>
    </row>
    <row r="979" spans="1:11" ht="11.25" hidden="1" customHeight="1" x14ac:dyDescent="0.2">
      <c r="A979" s="25" t="s">
        <v>2296</v>
      </c>
      <c r="B979" s="32" t="s">
        <v>3820</v>
      </c>
      <c r="C979" s="27" t="s">
        <v>249</v>
      </c>
      <c r="D979" s="28" t="e">
        <f>(#REF!+#REF!)-#REF!</f>
        <v>#REF!</v>
      </c>
      <c r="E979" s="358" t="e">
        <f>#REF!-#REF!</f>
        <v>#REF!</v>
      </c>
      <c r="F979" s="76"/>
      <c r="G979" s="28"/>
      <c r="H979" s="28"/>
      <c r="I979" s="77"/>
      <c r="J979" s="94" t="e">
        <f>#REF!-#REF!</f>
        <v>#REF!</v>
      </c>
      <c r="K979" s="317" t="e">
        <f>#REF!-#REF!</f>
        <v>#REF!</v>
      </c>
    </row>
    <row r="980" spans="1:11" ht="11.25" hidden="1" customHeight="1" x14ac:dyDescent="0.2">
      <c r="A980" s="25" t="s">
        <v>8501</v>
      </c>
      <c r="B980" s="32" t="s">
        <v>3821</v>
      </c>
      <c r="C980" s="27" t="s">
        <v>4579</v>
      </c>
      <c r="D980" s="28" t="e">
        <f>(#REF!+#REF!)-#REF!</f>
        <v>#REF!</v>
      </c>
      <c r="E980" s="358" t="e">
        <f>#REF!-#REF!</f>
        <v>#REF!</v>
      </c>
      <c r="F980" s="76"/>
      <c r="G980" s="28"/>
      <c r="H980" s="28"/>
      <c r="I980" s="77"/>
      <c r="J980" s="94" t="e">
        <f>#REF!-#REF!</f>
        <v>#REF!</v>
      </c>
      <c r="K980" s="317" t="e">
        <f>#REF!-#REF!</f>
        <v>#REF!</v>
      </c>
    </row>
    <row r="981" spans="1:11" ht="11.25" hidden="1" customHeight="1" x14ac:dyDescent="0.2">
      <c r="A981" s="25" t="s">
        <v>2995</v>
      </c>
      <c r="B981" s="32" t="s">
        <v>3822</v>
      </c>
      <c r="C981" s="27" t="s">
        <v>3275</v>
      </c>
      <c r="D981" s="28" t="e">
        <f>(#REF!+#REF!)-#REF!</f>
        <v>#REF!</v>
      </c>
      <c r="E981" s="358" t="e">
        <f>#REF!-#REF!</f>
        <v>#REF!</v>
      </c>
      <c r="F981" s="76"/>
      <c r="G981" s="28"/>
      <c r="H981" s="28"/>
      <c r="I981" s="77"/>
      <c r="J981" s="94" t="e">
        <f>#REF!-#REF!</f>
        <v>#REF!</v>
      </c>
      <c r="K981" s="317" t="e">
        <f>#REF!-#REF!</f>
        <v>#REF!</v>
      </c>
    </row>
    <row r="982" spans="1:11" ht="22.5" hidden="1" customHeight="1" x14ac:dyDescent="0.2">
      <c r="A982" s="25" t="s">
        <v>3639</v>
      </c>
      <c r="B982" s="32" t="s">
        <v>3823</v>
      </c>
      <c r="C982" s="27" t="s">
        <v>3276</v>
      </c>
      <c r="D982" s="28" t="e">
        <f>(#REF!+#REF!)-#REF!</f>
        <v>#REF!</v>
      </c>
      <c r="E982" s="358" t="e">
        <f>#REF!-#REF!</f>
        <v>#REF!</v>
      </c>
      <c r="F982" s="76"/>
      <c r="G982" s="28"/>
      <c r="H982" s="28"/>
      <c r="I982" s="77"/>
      <c r="J982" s="94" t="e">
        <f>#REF!-#REF!</f>
        <v>#REF!</v>
      </c>
      <c r="K982" s="317" t="e">
        <f>#REF!-#REF!</f>
        <v>#REF!</v>
      </c>
    </row>
    <row r="983" spans="1:11" ht="11.25" hidden="1" customHeight="1" x14ac:dyDescent="0.2">
      <c r="A983" s="25" t="s">
        <v>552</v>
      </c>
      <c r="B983" s="32" t="s">
        <v>4564</v>
      </c>
      <c r="C983" s="27" t="s">
        <v>4274</v>
      </c>
      <c r="D983" s="28" t="e">
        <f>(#REF!+#REF!)-#REF!</f>
        <v>#REF!</v>
      </c>
      <c r="E983" s="358" t="e">
        <f>#REF!-#REF!</f>
        <v>#REF!</v>
      </c>
      <c r="F983" s="76"/>
      <c r="G983" s="28"/>
      <c r="H983" s="28"/>
      <c r="I983" s="77"/>
      <c r="J983" s="94" t="e">
        <f>#REF!-#REF!</f>
        <v>#REF!</v>
      </c>
      <c r="K983" s="317" t="e">
        <f>#REF!-#REF!</f>
        <v>#REF!</v>
      </c>
    </row>
    <row r="984" spans="1:11" ht="11.25" hidden="1" customHeight="1" x14ac:dyDescent="0.2">
      <c r="A984" s="25" t="s">
        <v>5659</v>
      </c>
      <c r="B984" s="32" t="s">
        <v>3798</v>
      </c>
      <c r="C984" s="27" t="s">
        <v>4275</v>
      </c>
      <c r="D984" s="28" t="e">
        <f>(#REF!+#REF!)-#REF!</f>
        <v>#REF!</v>
      </c>
      <c r="E984" s="358" t="e">
        <f>#REF!-#REF!</f>
        <v>#REF!</v>
      </c>
      <c r="F984" s="76"/>
      <c r="G984" s="28"/>
      <c r="H984" s="28"/>
      <c r="I984" s="77"/>
      <c r="J984" s="94" t="e">
        <f>#REF!-#REF!</f>
        <v>#REF!</v>
      </c>
      <c r="K984" s="317" t="e">
        <f>#REF!-#REF!</f>
        <v>#REF!</v>
      </c>
    </row>
    <row r="985" spans="1:11" ht="11.25" hidden="1" customHeight="1" x14ac:dyDescent="0.2">
      <c r="A985" s="25" t="s">
        <v>4340</v>
      </c>
      <c r="B985" s="32" t="s">
        <v>2600</v>
      </c>
      <c r="C985" s="27" t="s">
        <v>6908</v>
      </c>
      <c r="D985" s="28" t="e">
        <f>(#REF!+#REF!)-#REF!</f>
        <v>#REF!</v>
      </c>
      <c r="E985" s="358" t="e">
        <f>#REF!-#REF!</f>
        <v>#REF!</v>
      </c>
      <c r="F985" s="76"/>
      <c r="G985" s="28"/>
      <c r="H985" s="28"/>
      <c r="I985" s="77"/>
      <c r="J985" s="94" t="e">
        <f>#REF!-#REF!</f>
        <v>#REF!</v>
      </c>
      <c r="K985" s="317" t="e">
        <f>#REF!-#REF!</f>
        <v>#REF!</v>
      </c>
    </row>
    <row r="986" spans="1:11" ht="22.5" hidden="1" customHeight="1" x14ac:dyDescent="0.2">
      <c r="A986" s="25" t="s">
        <v>881</v>
      </c>
      <c r="B986" s="32" t="s">
        <v>2601</v>
      </c>
      <c r="C986" s="27" t="s">
        <v>8047</v>
      </c>
      <c r="D986" s="28" t="e">
        <f>(#REF!+#REF!)-#REF!</f>
        <v>#REF!</v>
      </c>
      <c r="E986" s="358" t="e">
        <f>#REF!-#REF!</f>
        <v>#REF!</v>
      </c>
      <c r="F986" s="76"/>
      <c r="G986" s="28"/>
      <c r="H986" s="28"/>
      <c r="I986" s="77"/>
      <c r="J986" s="94" t="e">
        <f>#REF!-#REF!</f>
        <v>#REF!</v>
      </c>
      <c r="K986" s="317" t="e">
        <f>#REF!-#REF!</f>
        <v>#REF!</v>
      </c>
    </row>
    <row r="987" spans="1:11" ht="33.75" hidden="1" customHeight="1" x14ac:dyDescent="0.2">
      <c r="A987" s="25" t="s">
        <v>8427</v>
      </c>
      <c r="B987" s="32" t="s">
        <v>3257</v>
      </c>
      <c r="C987" s="27" t="s">
        <v>8048</v>
      </c>
      <c r="D987" s="28" t="e">
        <f>(#REF!+#REF!)-#REF!</f>
        <v>#REF!</v>
      </c>
      <c r="E987" s="358" t="e">
        <f>#REF!-#REF!</f>
        <v>#REF!</v>
      </c>
      <c r="F987" s="76"/>
      <c r="G987" s="28"/>
      <c r="H987" s="28"/>
      <c r="I987" s="77"/>
      <c r="J987" s="94" t="e">
        <f>#REF!-#REF!</f>
        <v>#REF!</v>
      </c>
      <c r="K987" s="317" t="e">
        <f>#REF!-#REF!</f>
        <v>#REF!</v>
      </c>
    </row>
    <row r="988" spans="1:11" ht="11.25" hidden="1" customHeight="1" x14ac:dyDescent="0.2">
      <c r="A988" s="25" t="s">
        <v>7453</v>
      </c>
      <c r="B988" s="32" t="s">
        <v>8642</v>
      </c>
      <c r="C988" s="27" t="s">
        <v>49</v>
      </c>
      <c r="D988" s="28" t="e">
        <f>(#REF!+#REF!)-#REF!</f>
        <v>#REF!</v>
      </c>
      <c r="E988" s="358" t="e">
        <f>#REF!-#REF!</f>
        <v>#REF!</v>
      </c>
      <c r="F988" s="76"/>
      <c r="G988" s="28"/>
      <c r="H988" s="28"/>
      <c r="I988" s="77"/>
      <c r="J988" s="94" t="e">
        <f>#REF!-#REF!</f>
        <v>#REF!</v>
      </c>
      <c r="K988" s="317" t="e">
        <f>#REF!-#REF!</f>
        <v>#REF!</v>
      </c>
    </row>
    <row r="989" spans="1:11" ht="22.5" hidden="1" customHeight="1" x14ac:dyDescent="0.2">
      <c r="A989" s="25" t="s">
        <v>8490</v>
      </c>
      <c r="B989" s="32" t="s">
        <v>8643</v>
      </c>
      <c r="C989" s="27" t="s">
        <v>8814</v>
      </c>
      <c r="D989" s="28" t="e">
        <f>(#REF!+#REF!)-#REF!</f>
        <v>#REF!</v>
      </c>
      <c r="E989" s="358" t="e">
        <f>#REF!-#REF!</f>
        <v>#REF!</v>
      </c>
      <c r="F989" s="76"/>
      <c r="G989" s="28"/>
      <c r="H989" s="28"/>
      <c r="I989" s="77"/>
      <c r="J989" s="94" t="e">
        <f>#REF!-#REF!</f>
        <v>#REF!</v>
      </c>
      <c r="K989" s="317" t="e">
        <f>#REF!-#REF!</f>
        <v>#REF!</v>
      </c>
    </row>
    <row r="990" spans="1:11" ht="22.5" hidden="1" customHeight="1" x14ac:dyDescent="0.2">
      <c r="A990" s="25" t="s">
        <v>1057</v>
      </c>
      <c r="B990" s="32" t="s">
        <v>8644</v>
      </c>
      <c r="C990" s="27" t="s">
        <v>8728</v>
      </c>
      <c r="D990" s="28" t="e">
        <f>(#REF!+#REF!)-#REF!</f>
        <v>#REF!</v>
      </c>
      <c r="E990" s="358" t="e">
        <f>#REF!-#REF!</f>
        <v>#REF!</v>
      </c>
      <c r="F990" s="76"/>
      <c r="G990" s="28"/>
      <c r="H990" s="28"/>
      <c r="I990" s="77"/>
      <c r="J990" s="94" t="e">
        <f>#REF!-#REF!</f>
        <v>#REF!</v>
      </c>
      <c r="K990" s="317" t="e">
        <f>#REF!-#REF!</f>
        <v>#REF!</v>
      </c>
    </row>
    <row r="991" spans="1:11" ht="11.25" hidden="1" customHeight="1" x14ac:dyDescent="0.2">
      <c r="A991" s="25" t="s">
        <v>1761</v>
      </c>
      <c r="B991" s="32" t="s">
        <v>8645</v>
      </c>
      <c r="C991" s="27" t="s">
        <v>1693</v>
      </c>
      <c r="D991" s="28" t="e">
        <f>(#REF!+#REF!)-#REF!</f>
        <v>#REF!</v>
      </c>
      <c r="E991" s="358" t="e">
        <f>#REF!-#REF!</f>
        <v>#REF!</v>
      </c>
      <c r="F991" s="76"/>
      <c r="G991" s="28"/>
      <c r="H991" s="28"/>
      <c r="I991" s="77"/>
      <c r="J991" s="94" t="e">
        <f>#REF!-#REF!</f>
        <v>#REF!</v>
      </c>
      <c r="K991" s="317" t="e">
        <f>#REF!-#REF!</f>
        <v>#REF!</v>
      </c>
    </row>
    <row r="992" spans="1:11" ht="11.25" hidden="1" customHeight="1" x14ac:dyDescent="0.2">
      <c r="A992" s="25" t="s">
        <v>8998</v>
      </c>
      <c r="B992" s="32" t="s">
        <v>3958</v>
      </c>
      <c r="C992" s="27" t="s">
        <v>2772</v>
      </c>
      <c r="D992" s="28" t="e">
        <f>(#REF!+#REF!)-#REF!</f>
        <v>#REF!</v>
      </c>
      <c r="E992" s="358" t="e">
        <f>#REF!-#REF!</f>
        <v>#REF!</v>
      </c>
      <c r="F992" s="76"/>
      <c r="G992" s="28"/>
      <c r="H992" s="28"/>
      <c r="I992" s="77"/>
      <c r="J992" s="94" t="e">
        <f>#REF!-#REF!</f>
        <v>#REF!</v>
      </c>
      <c r="K992" s="317" t="e">
        <f>#REF!-#REF!</f>
        <v>#REF!</v>
      </c>
    </row>
    <row r="993" spans="1:11" ht="33.75" hidden="1" customHeight="1" x14ac:dyDescent="0.2">
      <c r="A993" s="25" t="s">
        <v>1668</v>
      </c>
      <c r="B993" s="32" t="s">
        <v>3959</v>
      </c>
      <c r="C993" s="27" t="s">
        <v>3502</v>
      </c>
      <c r="D993" s="28" t="e">
        <f>(#REF!+#REF!)-#REF!</f>
        <v>#REF!</v>
      </c>
      <c r="E993" s="358" t="e">
        <f>#REF!-#REF!</f>
        <v>#REF!</v>
      </c>
      <c r="F993" s="76"/>
      <c r="G993" s="28"/>
      <c r="H993" s="28"/>
      <c r="I993" s="77"/>
      <c r="J993" s="94" t="e">
        <f>#REF!-#REF!</f>
        <v>#REF!</v>
      </c>
      <c r="K993" s="317" t="e">
        <f>#REF!-#REF!</f>
        <v>#REF!</v>
      </c>
    </row>
    <row r="994" spans="1:11" ht="11.25" hidden="1" customHeight="1" x14ac:dyDescent="0.2">
      <c r="A994" s="25" t="s">
        <v>54</v>
      </c>
      <c r="B994" s="32" t="s">
        <v>3960</v>
      </c>
      <c r="C994" s="27" t="s">
        <v>8403</v>
      </c>
      <c r="D994" s="28" t="e">
        <f>(#REF!+#REF!)-#REF!</f>
        <v>#REF!</v>
      </c>
      <c r="E994" s="358" t="e">
        <f>#REF!-#REF!</f>
        <v>#REF!</v>
      </c>
      <c r="F994" s="76"/>
      <c r="G994" s="28"/>
      <c r="H994" s="28"/>
      <c r="I994" s="77"/>
      <c r="J994" s="94" t="e">
        <f>#REF!-#REF!</f>
        <v>#REF!</v>
      </c>
      <c r="K994" s="317" t="e">
        <f>#REF!-#REF!</f>
        <v>#REF!</v>
      </c>
    </row>
    <row r="995" spans="1:11" ht="33.75" hidden="1" customHeight="1" x14ac:dyDescent="0.2">
      <c r="A995" s="25" t="s">
        <v>7064</v>
      </c>
      <c r="B995" s="32" t="s">
        <v>3961</v>
      </c>
      <c r="C995" s="27" t="s">
        <v>2699</v>
      </c>
      <c r="D995" s="28" t="e">
        <f>(#REF!+#REF!)-#REF!</f>
        <v>#REF!</v>
      </c>
      <c r="E995" s="358" t="e">
        <f>#REF!-#REF!</f>
        <v>#REF!</v>
      </c>
      <c r="F995" s="76"/>
      <c r="G995" s="28"/>
      <c r="H995" s="28"/>
      <c r="I995" s="77"/>
      <c r="J995" s="94" t="e">
        <f>#REF!-#REF!</f>
        <v>#REF!</v>
      </c>
      <c r="K995" s="317" t="e">
        <f>#REF!-#REF!</f>
        <v>#REF!</v>
      </c>
    </row>
    <row r="996" spans="1:11" ht="11.25" hidden="1" customHeight="1" x14ac:dyDescent="0.2">
      <c r="A996" s="25" t="s">
        <v>6521</v>
      </c>
      <c r="B996" s="32" t="s">
        <v>3962</v>
      </c>
      <c r="C996" s="27" t="s">
        <v>2700</v>
      </c>
      <c r="D996" s="28" t="e">
        <f>(#REF!+#REF!)-#REF!</f>
        <v>#REF!</v>
      </c>
      <c r="E996" s="358" t="e">
        <f>#REF!-#REF!</f>
        <v>#REF!</v>
      </c>
      <c r="F996" s="76"/>
      <c r="G996" s="28"/>
      <c r="H996" s="28"/>
      <c r="I996" s="77"/>
      <c r="J996" s="94" t="e">
        <f>#REF!-#REF!</f>
        <v>#REF!</v>
      </c>
      <c r="K996" s="317" t="e">
        <f>#REF!-#REF!</f>
        <v>#REF!</v>
      </c>
    </row>
    <row r="997" spans="1:11" ht="11.25" hidden="1" customHeight="1" x14ac:dyDescent="0.2">
      <c r="A997" s="25" t="s">
        <v>5920</v>
      </c>
      <c r="B997" s="32" t="s">
        <v>4699</v>
      </c>
      <c r="C997" s="27" t="s">
        <v>4775</v>
      </c>
      <c r="D997" s="28" t="e">
        <f>(#REF!+#REF!)-#REF!</f>
        <v>#REF!</v>
      </c>
      <c r="E997" s="358" t="e">
        <f>#REF!-#REF!</f>
        <v>#REF!</v>
      </c>
      <c r="F997" s="76"/>
      <c r="G997" s="28"/>
      <c r="H997" s="28"/>
      <c r="I997" s="77"/>
      <c r="J997" s="94" t="e">
        <f>#REF!-#REF!</f>
        <v>#REF!</v>
      </c>
      <c r="K997" s="317" t="e">
        <f>#REF!-#REF!</f>
        <v>#REF!</v>
      </c>
    </row>
    <row r="998" spans="1:11" ht="11.25" hidden="1" customHeight="1" x14ac:dyDescent="0.2">
      <c r="A998" s="25" t="s">
        <v>7210</v>
      </c>
      <c r="B998" s="32" t="s">
        <v>4700</v>
      </c>
      <c r="C998" s="27" t="s">
        <v>4776</v>
      </c>
      <c r="D998" s="28" t="e">
        <f>(#REF!+#REF!)-#REF!</f>
        <v>#REF!</v>
      </c>
      <c r="E998" s="358" t="e">
        <f>#REF!-#REF!</f>
        <v>#REF!</v>
      </c>
      <c r="F998" s="76"/>
      <c r="G998" s="28"/>
      <c r="H998" s="28"/>
      <c r="I998" s="77"/>
      <c r="J998" s="94" t="e">
        <f>#REF!-#REF!</f>
        <v>#REF!</v>
      </c>
      <c r="K998" s="317" t="e">
        <f>#REF!-#REF!</f>
        <v>#REF!</v>
      </c>
    </row>
    <row r="999" spans="1:11" ht="22.5" hidden="1" customHeight="1" x14ac:dyDescent="0.2">
      <c r="A999" s="25" t="s">
        <v>5050</v>
      </c>
      <c r="B999" s="32" t="s">
        <v>4701</v>
      </c>
      <c r="C999" s="27" t="s">
        <v>7681</v>
      </c>
      <c r="D999" s="28" t="e">
        <f>(#REF!+#REF!)-#REF!</f>
        <v>#REF!</v>
      </c>
      <c r="E999" s="358" t="e">
        <f>#REF!-#REF!</f>
        <v>#REF!</v>
      </c>
      <c r="F999" s="76"/>
      <c r="G999" s="28"/>
      <c r="H999" s="28"/>
      <c r="I999" s="77"/>
      <c r="J999" s="94" t="e">
        <f>#REF!-#REF!</f>
        <v>#REF!</v>
      </c>
      <c r="K999" s="317" t="e">
        <f>#REF!-#REF!</f>
        <v>#REF!</v>
      </c>
    </row>
    <row r="1000" spans="1:11" ht="22.5" hidden="1" customHeight="1" x14ac:dyDescent="0.2">
      <c r="A1000" s="25" t="s">
        <v>626</v>
      </c>
      <c r="B1000" s="32" t="s">
        <v>4702</v>
      </c>
      <c r="C1000" s="27" t="s">
        <v>3365</v>
      </c>
      <c r="D1000" s="28" t="e">
        <f>(#REF!+#REF!)-#REF!</f>
        <v>#REF!</v>
      </c>
      <c r="E1000" s="358" t="e">
        <f>#REF!-#REF!</f>
        <v>#REF!</v>
      </c>
      <c r="F1000" s="76"/>
      <c r="G1000" s="28"/>
      <c r="H1000" s="28"/>
      <c r="I1000" s="77"/>
      <c r="J1000" s="94" t="e">
        <f>#REF!-#REF!</f>
        <v>#REF!</v>
      </c>
      <c r="K1000" s="317" t="e">
        <f>#REF!-#REF!</f>
        <v>#REF!</v>
      </c>
    </row>
    <row r="1001" spans="1:11" ht="11.25" hidden="1" customHeight="1" x14ac:dyDescent="0.2">
      <c r="A1001" s="25" t="s">
        <v>7432</v>
      </c>
      <c r="B1001" s="32" t="s">
        <v>1297</v>
      </c>
      <c r="C1001" s="27" t="s">
        <v>2078</v>
      </c>
      <c r="D1001" s="28" t="e">
        <f>(#REF!+#REF!)-#REF!</f>
        <v>#REF!</v>
      </c>
      <c r="E1001" s="358" t="e">
        <f>#REF!-#REF!</f>
        <v>#REF!</v>
      </c>
      <c r="F1001" s="76"/>
      <c r="G1001" s="28"/>
      <c r="H1001" s="28"/>
      <c r="I1001" s="77"/>
      <c r="J1001" s="94" t="e">
        <f>#REF!-#REF!</f>
        <v>#REF!</v>
      </c>
      <c r="K1001" s="317" t="e">
        <f>#REF!-#REF!</f>
        <v>#REF!</v>
      </c>
    </row>
    <row r="1002" spans="1:11" ht="11.25" hidden="1" customHeight="1" x14ac:dyDescent="0.2">
      <c r="A1002" s="25" t="s">
        <v>3930</v>
      </c>
      <c r="B1002" s="32" t="s">
        <v>1298</v>
      </c>
      <c r="C1002" s="27" t="s">
        <v>840</v>
      </c>
      <c r="D1002" s="28" t="e">
        <f>(#REF!+#REF!)-#REF!</f>
        <v>#REF!</v>
      </c>
      <c r="E1002" s="358" t="e">
        <f>#REF!-#REF!</f>
        <v>#REF!</v>
      </c>
      <c r="F1002" s="76"/>
      <c r="G1002" s="28"/>
      <c r="H1002" s="28"/>
      <c r="I1002" s="77"/>
      <c r="J1002" s="94" t="e">
        <f>#REF!-#REF!</f>
        <v>#REF!</v>
      </c>
      <c r="K1002" s="317" t="e">
        <f>#REF!-#REF!</f>
        <v>#REF!</v>
      </c>
    </row>
    <row r="1003" spans="1:11" ht="22.5" hidden="1" customHeight="1" x14ac:dyDescent="0.2">
      <c r="A1003" s="25" t="s">
        <v>6845</v>
      </c>
      <c r="B1003" s="32" t="s">
        <v>1299</v>
      </c>
      <c r="C1003" s="27" t="s">
        <v>6531</v>
      </c>
      <c r="D1003" s="28" t="e">
        <f>(#REF!+#REF!)-#REF!</f>
        <v>#REF!</v>
      </c>
      <c r="E1003" s="358" t="e">
        <f>#REF!-#REF!</f>
        <v>#REF!</v>
      </c>
      <c r="F1003" s="76"/>
      <c r="G1003" s="28"/>
      <c r="H1003" s="28"/>
      <c r="I1003" s="77"/>
      <c r="J1003" s="94" t="e">
        <f>#REF!-#REF!</f>
        <v>#REF!</v>
      </c>
      <c r="K1003" s="317" t="e">
        <f>#REF!-#REF!</f>
        <v>#REF!</v>
      </c>
    </row>
    <row r="1004" spans="1:11" ht="11.25" hidden="1" customHeight="1" x14ac:dyDescent="0.2">
      <c r="A1004" s="25" t="s">
        <v>1731</v>
      </c>
      <c r="B1004" s="32" t="s">
        <v>7708</v>
      </c>
      <c r="C1004" s="27" t="s">
        <v>1030</v>
      </c>
      <c r="D1004" s="28" t="e">
        <f>(#REF!+#REF!)-#REF!</f>
        <v>#REF!</v>
      </c>
      <c r="E1004" s="358" t="e">
        <f>#REF!-#REF!</f>
        <v>#REF!</v>
      </c>
      <c r="F1004" s="76">
        <f>F1005+F1032</f>
        <v>0</v>
      </c>
      <c r="G1004" s="28">
        <f>G1005+G1032</f>
        <v>0</v>
      </c>
      <c r="H1004" s="28">
        <f>H1005+H1032</f>
        <v>0</v>
      </c>
      <c r="I1004" s="77">
        <f>I1005+I1032</f>
        <v>0</v>
      </c>
      <c r="J1004" s="94" t="e">
        <f>#REF!-#REF!</f>
        <v>#REF!</v>
      </c>
      <c r="K1004" s="317" t="e">
        <f>#REF!-#REF!</f>
        <v>#REF!</v>
      </c>
    </row>
    <row r="1005" spans="1:11" ht="11.25" hidden="1" customHeight="1" x14ac:dyDescent="0.2">
      <c r="A1005" s="25" t="s">
        <v>5608</v>
      </c>
      <c r="B1005" s="32" t="s">
        <v>7709</v>
      </c>
      <c r="C1005" s="27" t="s">
        <v>2650</v>
      </c>
      <c r="D1005" s="28" t="e">
        <f>(#REF!+#REF!)-#REF!</f>
        <v>#REF!</v>
      </c>
      <c r="E1005" s="358" t="e">
        <f>#REF!-#REF!</f>
        <v>#REF!</v>
      </c>
      <c r="F1005" s="76">
        <f>F1006+F1010+F1017+F1020+F1023+F1027+F1031</f>
        <v>0</v>
      </c>
      <c r="G1005" s="28">
        <f>G1006+G1010+G1017+G1020+G1023+G1027+G1031</f>
        <v>0</v>
      </c>
      <c r="H1005" s="28">
        <f>H1006+H1010+H1017+H1020+H1023+H1027+H1031</f>
        <v>0</v>
      </c>
      <c r="I1005" s="77">
        <f>I1006+I1010+I1017+I1020+I1023+I1027+I1031</f>
        <v>0</v>
      </c>
      <c r="J1005" s="94" t="e">
        <f>#REF!-#REF!</f>
        <v>#REF!</v>
      </c>
      <c r="K1005" s="317" t="e">
        <f>#REF!-#REF!</f>
        <v>#REF!</v>
      </c>
    </row>
    <row r="1006" spans="1:11" ht="22.5" hidden="1" customHeight="1" x14ac:dyDescent="0.2">
      <c r="A1006" s="25" t="s">
        <v>5760</v>
      </c>
      <c r="B1006" s="32" t="s">
        <v>1390</v>
      </c>
      <c r="C1006" s="27" t="s">
        <v>513</v>
      </c>
      <c r="D1006" s="28" t="e">
        <f>(#REF!+#REF!)-#REF!</f>
        <v>#REF!</v>
      </c>
      <c r="E1006" s="358" t="e">
        <f>#REF!-#REF!</f>
        <v>#REF!</v>
      </c>
      <c r="F1006" s="76">
        <f>SUM(F1007:F1009)</f>
        <v>0</v>
      </c>
      <c r="G1006" s="28">
        <f>SUM(G1007:G1009)</f>
        <v>0</v>
      </c>
      <c r="H1006" s="28">
        <f>SUM(H1007:H1009)</f>
        <v>0</v>
      </c>
      <c r="I1006" s="77">
        <f>SUM(I1007:I1009)</f>
        <v>0</v>
      </c>
      <c r="J1006" s="94" t="e">
        <f>#REF!-#REF!</f>
        <v>#REF!</v>
      </c>
      <c r="K1006" s="317" t="e">
        <f>#REF!-#REF!</f>
        <v>#REF!</v>
      </c>
    </row>
    <row r="1007" spans="1:11" ht="11.25" hidden="1" customHeight="1" x14ac:dyDescent="0.2">
      <c r="A1007" s="25" t="s">
        <v>7430</v>
      </c>
      <c r="B1007" s="32" t="s">
        <v>1391</v>
      </c>
      <c r="C1007" s="27" t="s">
        <v>514</v>
      </c>
      <c r="D1007" s="28" t="e">
        <f>(#REF!+#REF!)-#REF!</f>
        <v>#REF!</v>
      </c>
      <c r="E1007" s="358" t="e">
        <f>#REF!-#REF!</f>
        <v>#REF!</v>
      </c>
      <c r="F1007" s="76"/>
      <c r="G1007" s="28"/>
      <c r="H1007" s="28"/>
      <c r="I1007" s="77"/>
      <c r="J1007" s="94" t="e">
        <f>#REF!-#REF!</f>
        <v>#REF!</v>
      </c>
      <c r="K1007" s="317" t="e">
        <f>#REF!-#REF!</f>
        <v>#REF!</v>
      </c>
    </row>
    <row r="1008" spans="1:11" ht="11.25" hidden="1" customHeight="1" x14ac:dyDescent="0.2">
      <c r="A1008" s="25" t="s">
        <v>7308</v>
      </c>
      <c r="B1008" s="32" t="s">
        <v>1392</v>
      </c>
      <c r="C1008" s="27" t="s">
        <v>2141</v>
      </c>
      <c r="D1008" s="28" t="e">
        <f>(#REF!+#REF!)-#REF!</f>
        <v>#REF!</v>
      </c>
      <c r="E1008" s="358" t="e">
        <f>#REF!-#REF!</f>
        <v>#REF!</v>
      </c>
      <c r="F1008" s="76"/>
      <c r="G1008" s="28"/>
      <c r="H1008" s="28"/>
      <c r="I1008" s="77"/>
      <c r="J1008" s="94" t="e">
        <f>#REF!-#REF!</f>
        <v>#REF!</v>
      </c>
      <c r="K1008" s="317" t="e">
        <f>#REF!-#REF!</f>
        <v>#REF!</v>
      </c>
    </row>
    <row r="1009" spans="1:11" ht="11.25" hidden="1" customHeight="1" x14ac:dyDescent="0.2">
      <c r="A1009" s="25" t="s">
        <v>951</v>
      </c>
      <c r="B1009" s="32" t="s">
        <v>1393</v>
      </c>
      <c r="C1009" s="27" t="s">
        <v>1070</v>
      </c>
      <c r="D1009" s="28" t="e">
        <f>(#REF!+#REF!)-#REF!</f>
        <v>#REF!</v>
      </c>
      <c r="E1009" s="358" t="e">
        <f>#REF!-#REF!</f>
        <v>#REF!</v>
      </c>
      <c r="F1009" s="76"/>
      <c r="G1009" s="28"/>
      <c r="H1009" s="28"/>
      <c r="I1009" s="77"/>
      <c r="J1009" s="94" t="e">
        <f>#REF!-#REF!</f>
        <v>#REF!</v>
      </c>
      <c r="K1009" s="317" t="e">
        <f>#REF!-#REF!</f>
        <v>#REF!</v>
      </c>
    </row>
    <row r="1010" spans="1:11" ht="11.25" hidden="1" customHeight="1" x14ac:dyDescent="0.2">
      <c r="A1010" s="25" t="s">
        <v>1990</v>
      </c>
      <c r="B1010" s="32" t="s">
        <v>1394</v>
      </c>
      <c r="C1010" s="27" t="s">
        <v>2992</v>
      </c>
      <c r="D1010" s="28" t="e">
        <f>(#REF!+#REF!)-#REF!</f>
        <v>#REF!</v>
      </c>
      <c r="E1010" s="358" t="e">
        <f>#REF!-#REF!</f>
        <v>#REF!</v>
      </c>
      <c r="F1010" s="76">
        <f>SUM(F1011:F1016)</f>
        <v>0</v>
      </c>
      <c r="G1010" s="28">
        <f>SUM(G1011:G1016)</f>
        <v>0</v>
      </c>
      <c r="H1010" s="28">
        <f>SUM(H1011:H1016)</f>
        <v>0</v>
      </c>
      <c r="I1010" s="77">
        <f>SUM(I1011:I1016)</f>
        <v>0</v>
      </c>
      <c r="J1010" s="94" t="e">
        <f>#REF!-#REF!</f>
        <v>#REF!</v>
      </c>
      <c r="K1010" s="317" t="e">
        <f>#REF!-#REF!</f>
        <v>#REF!</v>
      </c>
    </row>
    <row r="1011" spans="1:11" ht="11.25" hidden="1" customHeight="1" x14ac:dyDescent="0.2">
      <c r="A1011" s="25" t="s">
        <v>7631</v>
      </c>
      <c r="B1011" s="32" t="s">
        <v>3802</v>
      </c>
      <c r="C1011" s="27" t="s">
        <v>2993</v>
      </c>
      <c r="D1011" s="28" t="e">
        <f>(#REF!+#REF!)-#REF!</f>
        <v>#REF!</v>
      </c>
      <c r="E1011" s="358" t="e">
        <f>#REF!-#REF!</f>
        <v>#REF!</v>
      </c>
      <c r="F1011" s="76"/>
      <c r="G1011" s="28"/>
      <c r="H1011" s="28"/>
      <c r="I1011" s="77"/>
      <c r="J1011" s="94" t="e">
        <f>#REF!-#REF!</f>
        <v>#REF!</v>
      </c>
      <c r="K1011" s="317" t="e">
        <f>#REF!-#REF!</f>
        <v>#REF!</v>
      </c>
    </row>
    <row r="1012" spans="1:11" ht="11.25" hidden="1" customHeight="1" x14ac:dyDescent="0.2">
      <c r="A1012" s="25" t="s">
        <v>550</v>
      </c>
      <c r="B1012" s="32" t="s">
        <v>2822</v>
      </c>
      <c r="C1012" s="27" t="s">
        <v>8633</v>
      </c>
      <c r="D1012" s="28" t="e">
        <f>(#REF!+#REF!)-#REF!</f>
        <v>#REF!</v>
      </c>
      <c r="E1012" s="358" t="e">
        <f>#REF!-#REF!</f>
        <v>#REF!</v>
      </c>
      <c r="F1012" s="76"/>
      <c r="G1012" s="28"/>
      <c r="H1012" s="28"/>
      <c r="I1012" s="77"/>
      <c r="J1012" s="94" t="e">
        <f>#REF!-#REF!</f>
        <v>#REF!</v>
      </c>
      <c r="K1012" s="317" t="e">
        <f>#REF!-#REF!</f>
        <v>#REF!</v>
      </c>
    </row>
    <row r="1013" spans="1:11" ht="11.25" hidden="1" customHeight="1" x14ac:dyDescent="0.2">
      <c r="A1013" s="25" t="s">
        <v>2752</v>
      </c>
      <c r="B1013" s="32" t="s">
        <v>2823</v>
      </c>
      <c r="C1013" s="27" t="s">
        <v>9138</v>
      </c>
      <c r="D1013" s="28" t="e">
        <f>(#REF!+#REF!)-#REF!</f>
        <v>#REF!</v>
      </c>
      <c r="E1013" s="358" t="e">
        <f>#REF!-#REF!</f>
        <v>#REF!</v>
      </c>
      <c r="F1013" s="76"/>
      <c r="G1013" s="28"/>
      <c r="H1013" s="28"/>
      <c r="I1013" s="77"/>
      <c r="J1013" s="94" t="e">
        <f>#REF!-#REF!</f>
        <v>#REF!</v>
      </c>
      <c r="K1013" s="317" t="e">
        <f>#REF!-#REF!</f>
        <v>#REF!</v>
      </c>
    </row>
    <row r="1014" spans="1:11" ht="11.25" hidden="1" customHeight="1" x14ac:dyDescent="0.2">
      <c r="A1014" s="25" t="s">
        <v>2296</v>
      </c>
      <c r="B1014" s="32" t="s">
        <v>6650</v>
      </c>
      <c r="C1014" s="27" t="s">
        <v>3366</v>
      </c>
      <c r="D1014" s="28" t="e">
        <f>(#REF!+#REF!)-#REF!</f>
        <v>#REF!</v>
      </c>
      <c r="E1014" s="358" t="e">
        <f>#REF!-#REF!</f>
        <v>#REF!</v>
      </c>
      <c r="F1014" s="76"/>
      <c r="G1014" s="28"/>
      <c r="H1014" s="28"/>
      <c r="I1014" s="77"/>
      <c r="J1014" s="94" t="e">
        <f>#REF!-#REF!</f>
        <v>#REF!</v>
      </c>
      <c r="K1014" s="317" t="e">
        <f>#REF!-#REF!</f>
        <v>#REF!</v>
      </c>
    </row>
    <row r="1015" spans="1:11" ht="11.25" hidden="1" customHeight="1" x14ac:dyDescent="0.2">
      <c r="A1015" s="25" t="s">
        <v>8501</v>
      </c>
      <c r="B1015" s="32" t="s">
        <v>7754</v>
      </c>
      <c r="C1015" s="27" t="s">
        <v>5243</v>
      </c>
      <c r="D1015" s="28" t="e">
        <f>(#REF!+#REF!)-#REF!</f>
        <v>#REF!</v>
      </c>
      <c r="E1015" s="358" t="e">
        <f>#REF!-#REF!</f>
        <v>#REF!</v>
      </c>
      <c r="F1015" s="76"/>
      <c r="G1015" s="28"/>
      <c r="H1015" s="28"/>
      <c r="I1015" s="77"/>
      <c r="J1015" s="94" t="e">
        <f>#REF!-#REF!</f>
        <v>#REF!</v>
      </c>
      <c r="K1015" s="317" t="e">
        <f>#REF!-#REF!</f>
        <v>#REF!</v>
      </c>
    </row>
    <row r="1016" spans="1:11" ht="11.25" hidden="1" customHeight="1" x14ac:dyDescent="0.2">
      <c r="A1016" s="25" t="s">
        <v>2995</v>
      </c>
      <c r="B1016" s="32" t="s">
        <v>1446</v>
      </c>
      <c r="C1016" s="27" t="s">
        <v>8692</v>
      </c>
      <c r="D1016" s="28" t="e">
        <f>(#REF!+#REF!)-#REF!</f>
        <v>#REF!</v>
      </c>
      <c r="E1016" s="358" t="e">
        <f>#REF!-#REF!</f>
        <v>#REF!</v>
      </c>
      <c r="F1016" s="76"/>
      <c r="G1016" s="28"/>
      <c r="H1016" s="28"/>
      <c r="I1016" s="77"/>
      <c r="J1016" s="94" t="e">
        <f>#REF!-#REF!</f>
        <v>#REF!</v>
      </c>
      <c r="K1016" s="317" t="e">
        <f>#REF!-#REF!</f>
        <v>#REF!</v>
      </c>
    </row>
    <row r="1017" spans="1:11" ht="22.5" hidden="1" customHeight="1" x14ac:dyDescent="0.2">
      <c r="A1017" s="25" t="s">
        <v>3639</v>
      </c>
      <c r="B1017" s="32" t="s">
        <v>1447</v>
      </c>
      <c r="C1017" s="27" t="s">
        <v>8693</v>
      </c>
      <c r="D1017" s="28" t="e">
        <f>(#REF!+#REF!)-#REF!</f>
        <v>#REF!</v>
      </c>
      <c r="E1017" s="358" t="e">
        <f>#REF!-#REF!</f>
        <v>#REF!</v>
      </c>
      <c r="F1017" s="76">
        <f>SUM(F1018:F1019)</f>
        <v>0</v>
      </c>
      <c r="G1017" s="28">
        <f>SUM(G1018:G1019)</f>
        <v>0</v>
      </c>
      <c r="H1017" s="28">
        <f>SUM(H1018:H1019)</f>
        <v>0</v>
      </c>
      <c r="I1017" s="77">
        <f>SUM(I1018:I1019)</f>
        <v>0</v>
      </c>
      <c r="J1017" s="94" t="e">
        <f>#REF!-#REF!</f>
        <v>#REF!</v>
      </c>
      <c r="K1017" s="317" t="e">
        <f>#REF!-#REF!</f>
        <v>#REF!</v>
      </c>
    </row>
    <row r="1018" spans="1:11" ht="11.25" hidden="1" customHeight="1" x14ac:dyDescent="0.2">
      <c r="A1018" s="25" t="s">
        <v>552</v>
      </c>
      <c r="B1018" s="32" t="s">
        <v>1448</v>
      </c>
      <c r="C1018" s="27" t="s">
        <v>1764</v>
      </c>
      <c r="D1018" s="28" t="e">
        <f>(#REF!+#REF!)-#REF!</f>
        <v>#REF!</v>
      </c>
      <c r="E1018" s="358" t="e">
        <f>#REF!-#REF!</f>
        <v>#REF!</v>
      </c>
      <c r="F1018" s="76"/>
      <c r="G1018" s="28"/>
      <c r="H1018" s="28"/>
      <c r="I1018" s="77"/>
      <c r="J1018" s="94" t="e">
        <f>#REF!-#REF!</f>
        <v>#REF!</v>
      </c>
      <c r="K1018" s="317" t="e">
        <f>#REF!-#REF!</f>
        <v>#REF!</v>
      </c>
    </row>
    <row r="1019" spans="1:11" ht="11.25" hidden="1" customHeight="1" x14ac:dyDescent="0.2">
      <c r="A1019" s="25" t="s">
        <v>5659</v>
      </c>
      <c r="B1019" s="32" t="s">
        <v>1449</v>
      </c>
      <c r="C1019" s="27" t="s">
        <v>1765</v>
      </c>
      <c r="D1019" s="28" t="e">
        <f>(#REF!+#REF!)-#REF!</f>
        <v>#REF!</v>
      </c>
      <c r="E1019" s="358" t="e">
        <f>#REF!-#REF!</f>
        <v>#REF!</v>
      </c>
      <c r="F1019" s="76"/>
      <c r="G1019" s="28"/>
      <c r="H1019" s="28"/>
      <c r="I1019" s="77"/>
      <c r="J1019" s="94" t="e">
        <f>#REF!-#REF!</f>
        <v>#REF!</v>
      </c>
      <c r="K1019" s="317" t="e">
        <f>#REF!-#REF!</f>
        <v>#REF!</v>
      </c>
    </row>
    <row r="1020" spans="1:11" ht="11.25" hidden="1" customHeight="1" x14ac:dyDescent="0.2">
      <c r="A1020" s="25" t="s">
        <v>4340</v>
      </c>
      <c r="B1020" s="32" t="s">
        <v>1450</v>
      </c>
      <c r="C1020" s="27" t="s">
        <v>1766</v>
      </c>
      <c r="D1020" s="28" t="e">
        <f>(#REF!+#REF!)-#REF!</f>
        <v>#REF!</v>
      </c>
      <c r="E1020" s="358" t="e">
        <f>#REF!-#REF!</f>
        <v>#REF!</v>
      </c>
      <c r="F1020" s="76">
        <f>SUM(F1021:F1022)</f>
        <v>0</v>
      </c>
      <c r="G1020" s="28">
        <f>SUM(G1021:G1022)</f>
        <v>0</v>
      </c>
      <c r="H1020" s="28">
        <f>SUM(H1021:H1022)</f>
        <v>0</v>
      </c>
      <c r="I1020" s="77">
        <f>SUM(I1021:I1022)</f>
        <v>0</v>
      </c>
      <c r="J1020" s="94" t="e">
        <f>#REF!-#REF!</f>
        <v>#REF!</v>
      </c>
      <c r="K1020" s="317" t="e">
        <f>#REF!-#REF!</f>
        <v>#REF!</v>
      </c>
    </row>
    <row r="1021" spans="1:11" ht="22.5" hidden="1" customHeight="1" x14ac:dyDescent="0.2">
      <c r="A1021" s="25" t="s">
        <v>881</v>
      </c>
      <c r="B1021" s="32" t="s">
        <v>1451</v>
      </c>
      <c r="C1021" s="27" t="s">
        <v>8085</v>
      </c>
      <c r="D1021" s="28" t="e">
        <f>(#REF!+#REF!)-#REF!</f>
        <v>#REF!</v>
      </c>
      <c r="E1021" s="358" t="e">
        <f>#REF!-#REF!</f>
        <v>#REF!</v>
      </c>
      <c r="F1021" s="76"/>
      <c r="G1021" s="28"/>
      <c r="H1021" s="28"/>
      <c r="I1021" s="77"/>
      <c r="J1021" s="94" t="e">
        <f>#REF!-#REF!</f>
        <v>#REF!</v>
      </c>
      <c r="K1021" s="317" t="e">
        <f>#REF!-#REF!</f>
        <v>#REF!</v>
      </c>
    </row>
    <row r="1022" spans="1:11" ht="33.75" hidden="1" customHeight="1" x14ac:dyDescent="0.2">
      <c r="A1022" s="25" t="s">
        <v>8427</v>
      </c>
      <c r="B1022" s="32" t="s">
        <v>1452</v>
      </c>
      <c r="C1022" s="27" t="s">
        <v>8086</v>
      </c>
      <c r="D1022" s="28" t="e">
        <f>(#REF!+#REF!)-#REF!</f>
        <v>#REF!</v>
      </c>
      <c r="E1022" s="358" t="e">
        <f>#REF!-#REF!</f>
        <v>#REF!</v>
      </c>
      <c r="F1022" s="76"/>
      <c r="G1022" s="28"/>
      <c r="H1022" s="28"/>
      <c r="I1022" s="77"/>
      <c r="J1022" s="94" t="e">
        <f>#REF!-#REF!</f>
        <v>#REF!</v>
      </c>
      <c r="K1022" s="317" t="e">
        <f>#REF!-#REF!</f>
        <v>#REF!</v>
      </c>
    </row>
    <row r="1023" spans="1:11" ht="11.25" hidden="1" customHeight="1" x14ac:dyDescent="0.2">
      <c r="A1023" s="25" t="s">
        <v>7453</v>
      </c>
      <c r="B1023" s="32" t="s">
        <v>1453</v>
      </c>
      <c r="C1023" s="27" t="s">
        <v>5947</v>
      </c>
      <c r="D1023" s="28" t="e">
        <f>(#REF!+#REF!)-#REF!</f>
        <v>#REF!</v>
      </c>
      <c r="E1023" s="358" t="e">
        <f>#REF!-#REF!</f>
        <v>#REF!</v>
      </c>
      <c r="F1023" s="76">
        <f>SUM(F1024:F1026)</f>
        <v>0</v>
      </c>
      <c r="G1023" s="28">
        <f>SUM(G1024:G1026)</f>
        <v>0</v>
      </c>
      <c r="H1023" s="28">
        <f>SUM(H1024:H1026)</f>
        <v>0</v>
      </c>
      <c r="I1023" s="77">
        <f>SUM(I1024:I1026)</f>
        <v>0</v>
      </c>
      <c r="J1023" s="94" t="e">
        <f>#REF!-#REF!</f>
        <v>#REF!</v>
      </c>
      <c r="K1023" s="317" t="e">
        <f>#REF!-#REF!</f>
        <v>#REF!</v>
      </c>
    </row>
    <row r="1024" spans="1:11" ht="22.5" hidden="1" customHeight="1" x14ac:dyDescent="0.2">
      <c r="A1024" s="25" t="s">
        <v>8490</v>
      </c>
      <c r="B1024" s="32" t="s">
        <v>928</v>
      </c>
      <c r="C1024" s="27" t="s">
        <v>6296</v>
      </c>
      <c r="D1024" s="28" t="e">
        <f>(#REF!+#REF!)-#REF!</f>
        <v>#REF!</v>
      </c>
      <c r="E1024" s="358" t="e">
        <f>#REF!-#REF!</f>
        <v>#REF!</v>
      </c>
      <c r="F1024" s="76"/>
      <c r="G1024" s="28"/>
      <c r="H1024" s="28"/>
      <c r="I1024" s="77"/>
      <c r="J1024" s="94" t="e">
        <f>#REF!-#REF!</f>
        <v>#REF!</v>
      </c>
      <c r="K1024" s="317" t="e">
        <f>#REF!-#REF!</f>
        <v>#REF!</v>
      </c>
    </row>
    <row r="1025" spans="1:11" ht="22.5" hidden="1" customHeight="1" x14ac:dyDescent="0.2">
      <c r="A1025" s="25" t="s">
        <v>1057</v>
      </c>
      <c r="B1025" s="32" t="s">
        <v>929</v>
      </c>
      <c r="C1025" s="27" t="s">
        <v>8857</v>
      </c>
      <c r="D1025" s="28" t="e">
        <f>(#REF!+#REF!)-#REF!</f>
        <v>#REF!</v>
      </c>
      <c r="E1025" s="358" t="e">
        <f>#REF!-#REF!</f>
        <v>#REF!</v>
      </c>
      <c r="F1025" s="76"/>
      <c r="G1025" s="28"/>
      <c r="H1025" s="28"/>
      <c r="I1025" s="77"/>
      <c r="J1025" s="94" t="e">
        <f>#REF!-#REF!</f>
        <v>#REF!</v>
      </c>
      <c r="K1025" s="317" t="e">
        <f>#REF!-#REF!</f>
        <v>#REF!</v>
      </c>
    </row>
    <row r="1026" spans="1:11" ht="11.25" hidden="1" customHeight="1" x14ac:dyDescent="0.2">
      <c r="A1026" s="25" t="s">
        <v>1761</v>
      </c>
      <c r="B1026" s="32" t="s">
        <v>930</v>
      </c>
      <c r="C1026" s="27" t="s">
        <v>5185</v>
      </c>
      <c r="D1026" s="28" t="e">
        <f>(#REF!+#REF!)-#REF!</f>
        <v>#REF!</v>
      </c>
      <c r="E1026" s="358" t="e">
        <f>#REF!-#REF!</f>
        <v>#REF!</v>
      </c>
      <c r="F1026" s="76"/>
      <c r="G1026" s="28"/>
      <c r="H1026" s="28"/>
      <c r="I1026" s="77"/>
      <c r="J1026" s="94" t="e">
        <f>#REF!-#REF!</f>
        <v>#REF!</v>
      </c>
      <c r="K1026" s="317" t="e">
        <f>#REF!-#REF!</f>
        <v>#REF!</v>
      </c>
    </row>
    <row r="1027" spans="1:11" ht="11.25" hidden="1" customHeight="1" x14ac:dyDescent="0.2">
      <c r="A1027" s="25" t="s">
        <v>8998</v>
      </c>
      <c r="B1027" s="32" t="s">
        <v>931</v>
      </c>
      <c r="C1027" s="27" t="s">
        <v>8971</v>
      </c>
      <c r="D1027" s="28" t="e">
        <f>(#REF!+#REF!)-#REF!</f>
        <v>#REF!</v>
      </c>
      <c r="E1027" s="358" t="e">
        <f>#REF!-#REF!</f>
        <v>#REF!</v>
      </c>
      <c r="F1027" s="76">
        <f>SUM(F1028:F1030)</f>
        <v>0</v>
      </c>
      <c r="G1027" s="28">
        <f>SUM(G1028:G1030)</f>
        <v>0</v>
      </c>
      <c r="H1027" s="28">
        <f>SUM(H1028:H1030)</f>
        <v>0</v>
      </c>
      <c r="I1027" s="77">
        <f>SUM(I1028:I1030)</f>
        <v>0</v>
      </c>
      <c r="J1027" s="94" t="e">
        <f>#REF!-#REF!</f>
        <v>#REF!</v>
      </c>
      <c r="K1027" s="317" t="e">
        <f>#REF!-#REF!</f>
        <v>#REF!</v>
      </c>
    </row>
    <row r="1028" spans="1:11" ht="33.75" hidden="1" customHeight="1" x14ac:dyDescent="0.2">
      <c r="A1028" s="25" t="s">
        <v>1668</v>
      </c>
      <c r="B1028" s="32" t="s">
        <v>932</v>
      </c>
      <c r="C1028" s="27" t="s">
        <v>3456</v>
      </c>
      <c r="D1028" s="28" t="e">
        <f>(#REF!+#REF!)-#REF!</f>
        <v>#REF!</v>
      </c>
      <c r="E1028" s="358" t="e">
        <f>#REF!-#REF!</f>
        <v>#REF!</v>
      </c>
      <c r="F1028" s="76"/>
      <c r="G1028" s="28"/>
      <c r="H1028" s="28"/>
      <c r="I1028" s="77"/>
      <c r="J1028" s="94" t="e">
        <f>#REF!-#REF!</f>
        <v>#REF!</v>
      </c>
      <c r="K1028" s="317" t="e">
        <f>#REF!-#REF!</f>
        <v>#REF!</v>
      </c>
    </row>
    <row r="1029" spans="1:11" ht="11.25" hidden="1" customHeight="1" x14ac:dyDescent="0.2">
      <c r="A1029" s="25" t="s">
        <v>54</v>
      </c>
      <c r="B1029" s="32" t="s">
        <v>933</v>
      </c>
      <c r="C1029" s="27" t="s">
        <v>2267</v>
      </c>
      <c r="D1029" s="28" t="e">
        <f>(#REF!+#REF!)-#REF!</f>
        <v>#REF!</v>
      </c>
      <c r="E1029" s="358" t="e">
        <f>#REF!-#REF!</f>
        <v>#REF!</v>
      </c>
      <c r="F1029" s="76"/>
      <c r="G1029" s="28"/>
      <c r="H1029" s="28"/>
      <c r="I1029" s="77"/>
      <c r="J1029" s="94" t="e">
        <f>#REF!-#REF!</f>
        <v>#REF!</v>
      </c>
      <c r="K1029" s="317" t="e">
        <f>#REF!-#REF!</f>
        <v>#REF!</v>
      </c>
    </row>
    <row r="1030" spans="1:11" ht="33.75" hidden="1" customHeight="1" x14ac:dyDescent="0.2">
      <c r="A1030" s="25" t="s">
        <v>7064</v>
      </c>
      <c r="B1030" s="32" t="s">
        <v>934</v>
      </c>
      <c r="C1030" s="27" t="s">
        <v>8679</v>
      </c>
      <c r="D1030" s="28" t="e">
        <f>(#REF!+#REF!)-#REF!</f>
        <v>#REF!</v>
      </c>
      <c r="E1030" s="358" t="e">
        <f>#REF!-#REF!</f>
        <v>#REF!</v>
      </c>
      <c r="F1030" s="76"/>
      <c r="G1030" s="28"/>
      <c r="H1030" s="28"/>
      <c r="I1030" s="77"/>
      <c r="J1030" s="94" t="e">
        <f>#REF!-#REF!</f>
        <v>#REF!</v>
      </c>
      <c r="K1030" s="317" t="e">
        <f>#REF!-#REF!</f>
        <v>#REF!</v>
      </c>
    </row>
    <row r="1031" spans="1:11" ht="11.25" hidden="1" customHeight="1" x14ac:dyDescent="0.2">
      <c r="A1031" s="25" t="s">
        <v>6521</v>
      </c>
      <c r="B1031" s="32" t="s">
        <v>3066</v>
      </c>
      <c r="C1031" s="27" t="s">
        <v>2530</v>
      </c>
      <c r="D1031" s="28" t="e">
        <f>(#REF!+#REF!)-#REF!</f>
        <v>#REF!</v>
      </c>
      <c r="E1031" s="358" t="e">
        <f>#REF!-#REF!</f>
        <v>#REF!</v>
      </c>
      <c r="F1031" s="76"/>
      <c r="G1031" s="28"/>
      <c r="H1031" s="28"/>
      <c r="I1031" s="77"/>
      <c r="J1031" s="94" t="e">
        <f>#REF!-#REF!</f>
        <v>#REF!</v>
      </c>
      <c r="K1031" s="317" t="e">
        <f>#REF!-#REF!</f>
        <v>#REF!</v>
      </c>
    </row>
    <row r="1032" spans="1:11" ht="11.25" hidden="1" customHeight="1" x14ac:dyDescent="0.2">
      <c r="A1032" s="25" t="s">
        <v>5920</v>
      </c>
      <c r="B1032" s="32" t="s">
        <v>8453</v>
      </c>
      <c r="C1032" s="27" t="s">
        <v>7487</v>
      </c>
      <c r="D1032" s="28" t="e">
        <f>(#REF!+#REF!)-#REF!</f>
        <v>#REF!</v>
      </c>
      <c r="E1032" s="358" t="e">
        <f>#REF!-#REF!</f>
        <v>#REF!</v>
      </c>
      <c r="F1032" s="76">
        <f>SUM(F1033:F1036)</f>
        <v>0</v>
      </c>
      <c r="G1032" s="28">
        <f>SUM(G1033:G1036)</f>
        <v>0</v>
      </c>
      <c r="H1032" s="28">
        <f>SUM(H1033:H1036)</f>
        <v>0</v>
      </c>
      <c r="I1032" s="77">
        <f>SUM(I1033:I1036)</f>
        <v>0</v>
      </c>
      <c r="J1032" s="94" t="e">
        <f>#REF!-#REF!</f>
        <v>#REF!</v>
      </c>
      <c r="K1032" s="317" t="e">
        <f>#REF!-#REF!</f>
        <v>#REF!</v>
      </c>
    </row>
    <row r="1033" spans="1:11" ht="11.25" hidden="1" customHeight="1" x14ac:dyDescent="0.2">
      <c r="A1033" s="25" t="s">
        <v>7210</v>
      </c>
      <c r="B1033" s="32" t="s">
        <v>4131</v>
      </c>
      <c r="C1033" s="27" t="s">
        <v>1702</v>
      </c>
      <c r="D1033" s="28" t="e">
        <f>(#REF!+#REF!)-#REF!</f>
        <v>#REF!</v>
      </c>
      <c r="E1033" s="358" t="e">
        <f>#REF!-#REF!</f>
        <v>#REF!</v>
      </c>
      <c r="F1033" s="76"/>
      <c r="G1033" s="28"/>
      <c r="H1033" s="28"/>
      <c r="I1033" s="77"/>
      <c r="J1033" s="94" t="e">
        <f>#REF!-#REF!</f>
        <v>#REF!</v>
      </c>
      <c r="K1033" s="317" t="e">
        <f>#REF!-#REF!</f>
        <v>#REF!</v>
      </c>
    </row>
    <row r="1034" spans="1:11" ht="22.5" hidden="1" customHeight="1" x14ac:dyDescent="0.2">
      <c r="A1034" s="25" t="s">
        <v>5050</v>
      </c>
      <c r="B1034" s="32" t="s">
        <v>4132</v>
      </c>
      <c r="C1034" s="27" t="s">
        <v>3228</v>
      </c>
      <c r="D1034" s="28" t="e">
        <f>(#REF!+#REF!)-#REF!</f>
        <v>#REF!</v>
      </c>
      <c r="E1034" s="358" t="e">
        <f>#REF!-#REF!</f>
        <v>#REF!</v>
      </c>
      <c r="F1034" s="76"/>
      <c r="G1034" s="28"/>
      <c r="H1034" s="28"/>
      <c r="I1034" s="77"/>
      <c r="J1034" s="94" t="e">
        <f>#REF!-#REF!</f>
        <v>#REF!</v>
      </c>
      <c r="K1034" s="317" t="e">
        <f>#REF!-#REF!</f>
        <v>#REF!</v>
      </c>
    </row>
    <row r="1035" spans="1:11" ht="22.5" hidden="1" customHeight="1" x14ac:dyDescent="0.2">
      <c r="A1035" s="25" t="s">
        <v>626</v>
      </c>
      <c r="B1035" s="32" t="s">
        <v>4133</v>
      </c>
      <c r="C1035" s="27" t="s">
        <v>7644</v>
      </c>
      <c r="D1035" s="28" t="e">
        <f>(#REF!+#REF!)-#REF!</f>
        <v>#REF!</v>
      </c>
      <c r="E1035" s="358" t="e">
        <f>#REF!-#REF!</f>
        <v>#REF!</v>
      </c>
      <c r="F1035" s="76"/>
      <c r="G1035" s="28"/>
      <c r="H1035" s="28"/>
      <c r="I1035" s="77"/>
      <c r="J1035" s="94" t="e">
        <f>#REF!-#REF!</f>
        <v>#REF!</v>
      </c>
      <c r="K1035" s="317" t="e">
        <f>#REF!-#REF!</f>
        <v>#REF!</v>
      </c>
    </row>
    <row r="1036" spans="1:11" ht="11.25" hidden="1" customHeight="1" x14ac:dyDescent="0.2">
      <c r="A1036" s="25" t="s">
        <v>7432</v>
      </c>
      <c r="B1036" s="32" t="s">
        <v>4134</v>
      </c>
      <c r="C1036" s="27" t="s">
        <v>7645</v>
      </c>
      <c r="D1036" s="28" t="e">
        <f>(#REF!+#REF!)-#REF!</f>
        <v>#REF!</v>
      </c>
      <c r="E1036" s="358" t="e">
        <f>#REF!-#REF!</f>
        <v>#REF!</v>
      </c>
      <c r="F1036" s="76"/>
      <c r="G1036" s="28"/>
      <c r="H1036" s="28"/>
      <c r="I1036" s="77"/>
      <c r="J1036" s="94" t="e">
        <f>#REF!-#REF!</f>
        <v>#REF!</v>
      </c>
      <c r="K1036" s="317" t="e">
        <f>#REF!-#REF!</f>
        <v>#REF!</v>
      </c>
    </row>
    <row r="1037" spans="1:11" ht="11.25" hidden="1" customHeight="1" x14ac:dyDescent="0.2">
      <c r="A1037" s="25" t="s">
        <v>3930</v>
      </c>
      <c r="B1037" s="32" t="s">
        <v>4135</v>
      </c>
      <c r="C1037" s="27" t="s">
        <v>2208</v>
      </c>
      <c r="D1037" s="28" t="e">
        <f>(#REF!+#REF!)-#REF!</f>
        <v>#REF!</v>
      </c>
      <c r="E1037" s="358" t="e">
        <f>#REF!-#REF!</f>
        <v>#REF!</v>
      </c>
      <c r="F1037" s="76"/>
      <c r="G1037" s="28"/>
      <c r="H1037" s="28"/>
      <c r="I1037" s="77"/>
      <c r="J1037" s="94" t="e">
        <f>#REF!-#REF!</f>
        <v>#REF!</v>
      </c>
      <c r="K1037" s="317" t="e">
        <f>#REF!-#REF!</f>
        <v>#REF!</v>
      </c>
    </row>
    <row r="1038" spans="1:11" ht="22.5" hidden="1" customHeight="1" x14ac:dyDescent="0.2">
      <c r="A1038" s="25" t="s">
        <v>6845</v>
      </c>
      <c r="B1038" s="32" t="s">
        <v>4136</v>
      </c>
      <c r="C1038" s="27" t="s">
        <v>1706</v>
      </c>
      <c r="D1038" s="28" t="e">
        <f>(#REF!+#REF!)-#REF!</f>
        <v>#REF!</v>
      </c>
      <c r="E1038" s="358" t="e">
        <f>#REF!-#REF!</f>
        <v>#REF!</v>
      </c>
      <c r="F1038" s="76"/>
      <c r="G1038" s="28"/>
      <c r="H1038" s="28"/>
      <c r="I1038" s="77"/>
      <c r="J1038" s="94" t="e">
        <f>#REF!-#REF!</f>
        <v>#REF!</v>
      </c>
      <c r="K1038" s="317" t="e">
        <f>#REF!-#REF!</f>
        <v>#REF!</v>
      </c>
    </row>
    <row r="1039" spans="1:11" ht="11.25" hidden="1" customHeight="1" x14ac:dyDescent="0.2">
      <c r="A1039" s="25" t="s">
        <v>7986</v>
      </c>
      <c r="B1039" s="32" t="s">
        <v>4137</v>
      </c>
      <c r="C1039" s="27" t="s">
        <v>1951</v>
      </c>
      <c r="D1039" s="28" t="e">
        <f>(#REF!+#REF!)-#REF!</f>
        <v>#REF!</v>
      </c>
      <c r="E1039" s="358" t="e">
        <f>#REF!-#REF!</f>
        <v>#REF!</v>
      </c>
      <c r="F1039" s="76"/>
      <c r="G1039" s="28"/>
      <c r="H1039" s="28"/>
      <c r="I1039" s="77"/>
      <c r="J1039" s="94" t="e">
        <f>#REF!-#REF!</f>
        <v>#REF!</v>
      </c>
      <c r="K1039" s="317" t="e">
        <f>#REF!-#REF!</f>
        <v>#REF!</v>
      </c>
    </row>
    <row r="1040" spans="1:11" ht="11.25" hidden="1" customHeight="1" x14ac:dyDescent="0.2">
      <c r="A1040" s="25" t="s">
        <v>5608</v>
      </c>
      <c r="B1040" s="32" t="s">
        <v>4138</v>
      </c>
      <c r="C1040" s="27" t="s">
        <v>4042</v>
      </c>
      <c r="D1040" s="28" t="e">
        <f>(#REF!+#REF!)-#REF!</f>
        <v>#REF!</v>
      </c>
      <c r="E1040" s="358" t="e">
        <f>#REF!-#REF!</f>
        <v>#REF!</v>
      </c>
      <c r="F1040" s="76"/>
      <c r="G1040" s="28"/>
      <c r="H1040" s="28"/>
      <c r="I1040" s="77"/>
      <c r="J1040" s="94" t="e">
        <f>#REF!-#REF!</f>
        <v>#REF!</v>
      </c>
      <c r="K1040" s="317" t="e">
        <f>#REF!-#REF!</f>
        <v>#REF!</v>
      </c>
    </row>
    <row r="1041" spans="1:11" ht="22.5" hidden="1" customHeight="1" x14ac:dyDescent="0.2">
      <c r="A1041" s="25" t="s">
        <v>5760</v>
      </c>
      <c r="B1041" s="32" t="s">
        <v>4139</v>
      </c>
      <c r="C1041" s="27" t="s">
        <v>8228</v>
      </c>
      <c r="D1041" s="28" t="e">
        <f>(#REF!+#REF!)-#REF!</f>
        <v>#REF!</v>
      </c>
      <c r="E1041" s="358" t="e">
        <f>#REF!-#REF!</f>
        <v>#REF!</v>
      </c>
      <c r="F1041" s="76"/>
      <c r="G1041" s="28"/>
      <c r="H1041" s="28"/>
      <c r="I1041" s="77"/>
      <c r="J1041" s="94" t="e">
        <f>#REF!-#REF!</f>
        <v>#REF!</v>
      </c>
      <c r="K1041" s="317" t="e">
        <f>#REF!-#REF!</f>
        <v>#REF!</v>
      </c>
    </row>
    <row r="1042" spans="1:11" ht="11.25" hidden="1" customHeight="1" x14ac:dyDescent="0.2">
      <c r="A1042" s="25" t="s">
        <v>7430</v>
      </c>
      <c r="B1042" s="32" t="s">
        <v>6032</v>
      </c>
      <c r="C1042" s="27" t="s">
        <v>83</v>
      </c>
      <c r="D1042" s="28" t="e">
        <f>(#REF!+#REF!)-#REF!</f>
        <v>#REF!</v>
      </c>
      <c r="E1042" s="358" t="e">
        <f>#REF!-#REF!</f>
        <v>#REF!</v>
      </c>
      <c r="F1042" s="76"/>
      <c r="G1042" s="28"/>
      <c r="H1042" s="28"/>
      <c r="I1042" s="77"/>
      <c r="J1042" s="94" t="e">
        <f>#REF!-#REF!</f>
        <v>#REF!</v>
      </c>
      <c r="K1042" s="317" t="e">
        <f>#REF!-#REF!</f>
        <v>#REF!</v>
      </c>
    </row>
    <row r="1043" spans="1:11" ht="11.25" hidden="1" customHeight="1" x14ac:dyDescent="0.2">
      <c r="A1043" s="25" t="s">
        <v>7308</v>
      </c>
      <c r="B1043" s="32" t="s">
        <v>4923</v>
      </c>
      <c r="C1043" s="27" t="s">
        <v>7205</v>
      </c>
      <c r="D1043" s="28" t="e">
        <f>(#REF!+#REF!)-#REF!</f>
        <v>#REF!</v>
      </c>
      <c r="E1043" s="358" t="e">
        <f>#REF!-#REF!</f>
        <v>#REF!</v>
      </c>
      <c r="F1043" s="76"/>
      <c r="G1043" s="28"/>
      <c r="H1043" s="28"/>
      <c r="I1043" s="77"/>
      <c r="J1043" s="94" t="e">
        <f>#REF!-#REF!</f>
        <v>#REF!</v>
      </c>
      <c r="K1043" s="317" t="e">
        <f>#REF!-#REF!</f>
        <v>#REF!</v>
      </c>
    </row>
    <row r="1044" spans="1:11" ht="11.25" hidden="1" customHeight="1" x14ac:dyDescent="0.2">
      <c r="A1044" s="25" t="s">
        <v>951</v>
      </c>
      <c r="B1044" s="32" t="s">
        <v>4785</v>
      </c>
      <c r="C1044" s="27" t="s">
        <v>3360</v>
      </c>
      <c r="D1044" s="28" t="e">
        <f>(#REF!+#REF!)-#REF!</f>
        <v>#REF!</v>
      </c>
      <c r="E1044" s="358" t="e">
        <f>#REF!-#REF!</f>
        <v>#REF!</v>
      </c>
      <c r="F1044" s="76"/>
      <c r="G1044" s="28"/>
      <c r="H1044" s="28"/>
      <c r="I1044" s="77"/>
      <c r="J1044" s="94" t="e">
        <f>#REF!-#REF!</f>
        <v>#REF!</v>
      </c>
      <c r="K1044" s="317" t="e">
        <f>#REF!-#REF!</f>
        <v>#REF!</v>
      </c>
    </row>
    <row r="1045" spans="1:11" ht="11.25" hidden="1" customHeight="1" x14ac:dyDescent="0.2">
      <c r="A1045" s="25" t="s">
        <v>1990</v>
      </c>
      <c r="B1045" s="32" t="s">
        <v>4390</v>
      </c>
      <c r="C1045" s="27" t="s">
        <v>3361</v>
      </c>
      <c r="D1045" s="28" t="e">
        <f>(#REF!+#REF!)-#REF!</f>
        <v>#REF!</v>
      </c>
      <c r="E1045" s="358" t="e">
        <f>#REF!-#REF!</f>
        <v>#REF!</v>
      </c>
      <c r="F1045" s="76"/>
      <c r="G1045" s="28"/>
      <c r="H1045" s="28"/>
      <c r="I1045" s="77"/>
      <c r="J1045" s="94" t="e">
        <f>#REF!-#REF!</f>
        <v>#REF!</v>
      </c>
      <c r="K1045" s="317" t="e">
        <f>#REF!-#REF!</f>
        <v>#REF!</v>
      </c>
    </row>
    <row r="1046" spans="1:11" ht="11.25" hidden="1" customHeight="1" x14ac:dyDescent="0.2">
      <c r="A1046" s="25" t="s">
        <v>7631</v>
      </c>
      <c r="B1046" s="32" t="s">
        <v>8650</v>
      </c>
      <c r="C1046" s="27" t="s">
        <v>3362</v>
      </c>
      <c r="D1046" s="28" t="e">
        <f>(#REF!+#REF!)-#REF!</f>
        <v>#REF!</v>
      </c>
      <c r="E1046" s="358" t="e">
        <f>#REF!-#REF!</f>
        <v>#REF!</v>
      </c>
      <c r="F1046" s="76"/>
      <c r="G1046" s="28"/>
      <c r="H1046" s="28"/>
      <c r="I1046" s="77"/>
      <c r="J1046" s="94" t="e">
        <f>#REF!-#REF!</f>
        <v>#REF!</v>
      </c>
      <c r="K1046" s="317" t="e">
        <f>#REF!-#REF!</f>
        <v>#REF!</v>
      </c>
    </row>
    <row r="1047" spans="1:11" ht="11.25" hidden="1" customHeight="1" x14ac:dyDescent="0.2">
      <c r="A1047" s="25" t="s">
        <v>550</v>
      </c>
      <c r="B1047" s="32" t="s">
        <v>8651</v>
      </c>
      <c r="C1047" s="27" t="s">
        <v>2260</v>
      </c>
      <c r="D1047" s="28" t="e">
        <f>(#REF!+#REF!)-#REF!</f>
        <v>#REF!</v>
      </c>
      <c r="E1047" s="358" t="e">
        <f>#REF!-#REF!</f>
        <v>#REF!</v>
      </c>
      <c r="F1047" s="76"/>
      <c r="G1047" s="28"/>
      <c r="H1047" s="28"/>
      <c r="I1047" s="77"/>
      <c r="J1047" s="94" t="e">
        <f>#REF!-#REF!</f>
        <v>#REF!</v>
      </c>
      <c r="K1047" s="317" t="e">
        <f>#REF!-#REF!</f>
        <v>#REF!</v>
      </c>
    </row>
    <row r="1048" spans="1:11" ht="11.25" hidden="1" customHeight="1" x14ac:dyDescent="0.2">
      <c r="A1048" s="25" t="s">
        <v>2752</v>
      </c>
      <c r="B1048" s="32" t="s">
        <v>8652</v>
      </c>
      <c r="C1048" s="27" t="s">
        <v>6727</v>
      </c>
      <c r="D1048" s="28" t="e">
        <f>(#REF!+#REF!)-#REF!</f>
        <v>#REF!</v>
      </c>
      <c r="E1048" s="358" t="e">
        <f>#REF!-#REF!</f>
        <v>#REF!</v>
      </c>
      <c r="F1048" s="76"/>
      <c r="G1048" s="28"/>
      <c r="H1048" s="28"/>
      <c r="I1048" s="77"/>
      <c r="J1048" s="94" t="e">
        <f>#REF!-#REF!</f>
        <v>#REF!</v>
      </c>
      <c r="K1048" s="317" t="e">
        <f>#REF!-#REF!</f>
        <v>#REF!</v>
      </c>
    </row>
    <row r="1049" spans="1:11" ht="11.25" hidden="1" customHeight="1" x14ac:dyDescent="0.2">
      <c r="A1049" s="25" t="s">
        <v>2296</v>
      </c>
      <c r="B1049" s="32" t="s">
        <v>5745</v>
      </c>
      <c r="C1049" s="27" t="s">
        <v>5362</v>
      </c>
      <c r="D1049" s="28" t="e">
        <f>(#REF!+#REF!)-#REF!</f>
        <v>#REF!</v>
      </c>
      <c r="E1049" s="358" t="e">
        <f>#REF!-#REF!</f>
        <v>#REF!</v>
      </c>
      <c r="F1049" s="76"/>
      <c r="G1049" s="28"/>
      <c r="H1049" s="28"/>
      <c r="I1049" s="77"/>
      <c r="J1049" s="94" t="e">
        <f>#REF!-#REF!</f>
        <v>#REF!</v>
      </c>
      <c r="K1049" s="317" t="e">
        <f>#REF!-#REF!</f>
        <v>#REF!</v>
      </c>
    </row>
    <row r="1050" spans="1:11" ht="11.25" hidden="1" customHeight="1" x14ac:dyDescent="0.2">
      <c r="A1050" s="25" t="s">
        <v>8501</v>
      </c>
      <c r="B1050" s="32" t="s">
        <v>5746</v>
      </c>
      <c r="C1050" s="27" t="s">
        <v>8249</v>
      </c>
      <c r="D1050" s="28" t="e">
        <f>(#REF!+#REF!)-#REF!</f>
        <v>#REF!</v>
      </c>
      <c r="E1050" s="358" t="e">
        <f>#REF!-#REF!</f>
        <v>#REF!</v>
      </c>
      <c r="F1050" s="76"/>
      <c r="G1050" s="28"/>
      <c r="H1050" s="28"/>
      <c r="I1050" s="77"/>
      <c r="J1050" s="94" t="e">
        <f>#REF!-#REF!</f>
        <v>#REF!</v>
      </c>
      <c r="K1050" s="317" t="e">
        <f>#REF!-#REF!</f>
        <v>#REF!</v>
      </c>
    </row>
    <row r="1051" spans="1:11" ht="11.25" hidden="1" customHeight="1" x14ac:dyDescent="0.2">
      <c r="A1051" s="25" t="s">
        <v>2995</v>
      </c>
      <c r="B1051" s="32" t="s">
        <v>2900</v>
      </c>
      <c r="C1051" s="27" t="s">
        <v>4745</v>
      </c>
      <c r="D1051" s="28" t="e">
        <f>(#REF!+#REF!)-#REF!</f>
        <v>#REF!</v>
      </c>
      <c r="E1051" s="358" t="e">
        <f>#REF!-#REF!</f>
        <v>#REF!</v>
      </c>
      <c r="F1051" s="76"/>
      <c r="G1051" s="28"/>
      <c r="H1051" s="28"/>
      <c r="I1051" s="77"/>
      <c r="J1051" s="94" t="e">
        <f>#REF!-#REF!</f>
        <v>#REF!</v>
      </c>
      <c r="K1051" s="317" t="e">
        <f>#REF!-#REF!</f>
        <v>#REF!</v>
      </c>
    </row>
    <row r="1052" spans="1:11" ht="22.5" hidden="1" customHeight="1" x14ac:dyDescent="0.2">
      <c r="A1052" s="25" t="s">
        <v>3639</v>
      </c>
      <c r="B1052" s="32" t="s">
        <v>2901</v>
      </c>
      <c r="C1052" s="27" t="s">
        <v>2642</v>
      </c>
      <c r="D1052" s="28" t="e">
        <f>(#REF!+#REF!)-#REF!</f>
        <v>#REF!</v>
      </c>
      <c r="E1052" s="358" t="e">
        <f>#REF!-#REF!</f>
        <v>#REF!</v>
      </c>
      <c r="F1052" s="76"/>
      <c r="G1052" s="28"/>
      <c r="H1052" s="28"/>
      <c r="I1052" s="77"/>
      <c r="J1052" s="94" t="e">
        <f>#REF!-#REF!</f>
        <v>#REF!</v>
      </c>
      <c r="K1052" s="317" t="e">
        <f>#REF!-#REF!</f>
        <v>#REF!</v>
      </c>
    </row>
    <row r="1053" spans="1:11" ht="11.25" hidden="1" customHeight="1" x14ac:dyDescent="0.2">
      <c r="A1053" s="25" t="s">
        <v>552</v>
      </c>
      <c r="B1053" s="32" t="s">
        <v>2902</v>
      </c>
      <c r="C1053" s="27" t="s">
        <v>369</v>
      </c>
      <c r="D1053" s="28" t="e">
        <f>(#REF!+#REF!)-#REF!</f>
        <v>#REF!</v>
      </c>
      <c r="E1053" s="358" t="e">
        <f>#REF!-#REF!</f>
        <v>#REF!</v>
      </c>
      <c r="F1053" s="76"/>
      <c r="G1053" s="28"/>
      <c r="H1053" s="28"/>
      <c r="I1053" s="77"/>
      <c r="J1053" s="94" t="e">
        <f>#REF!-#REF!</f>
        <v>#REF!</v>
      </c>
      <c r="K1053" s="317" t="e">
        <f>#REF!-#REF!</f>
        <v>#REF!</v>
      </c>
    </row>
    <row r="1054" spans="1:11" ht="11.25" hidden="1" customHeight="1" x14ac:dyDescent="0.2">
      <c r="A1054" s="25" t="s">
        <v>5659</v>
      </c>
      <c r="B1054" s="32" t="s">
        <v>2903</v>
      </c>
      <c r="C1054" s="27" t="s">
        <v>2175</v>
      </c>
      <c r="D1054" s="28" t="e">
        <f>(#REF!+#REF!)-#REF!</f>
        <v>#REF!</v>
      </c>
      <c r="E1054" s="358" t="e">
        <f>#REF!-#REF!</f>
        <v>#REF!</v>
      </c>
      <c r="F1054" s="76"/>
      <c r="G1054" s="28"/>
      <c r="H1054" s="28"/>
      <c r="I1054" s="77"/>
      <c r="J1054" s="94" t="e">
        <f>#REF!-#REF!</f>
        <v>#REF!</v>
      </c>
      <c r="K1054" s="317" t="e">
        <f>#REF!-#REF!</f>
        <v>#REF!</v>
      </c>
    </row>
    <row r="1055" spans="1:11" ht="11.25" hidden="1" customHeight="1" x14ac:dyDescent="0.2">
      <c r="A1055" s="25" t="s">
        <v>4340</v>
      </c>
      <c r="B1055" s="32" t="s">
        <v>2904</v>
      </c>
      <c r="C1055" s="27" t="s">
        <v>251</v>
      </c>
      <c r="D1055" s="28" t="e">
        <f>(#REF!+#REF!)-#REF!</f>
        <v>#REF!</v>
      </c>
      <c r="E1055" s="358" t="e">
        <f>#REF!-#REF!</f>
        <v>#REF!</v>
      </c>
      <c r="F1055" s="76"/>
      <c r="G1055" s="28"/>
      <c r="H1055" s="28"/>
      <c r="I1055" s="77"/>
      <c r="J1055" s="94" t="e">
        <f>#REF!-#REF!</f>
        <v>#REF!</v>
      </c>
      <c r="K1055" s="317" t="e">
        <f>#REF!-#REF!</f>
        <v>#REF!</v>
      </c>
    </row>
    <row r="1056" spans="1:11" ht="22.5" hidden="1" customHeight="1" x14ac:dyDescent="0.2">
      <c r="A1056" s="25" t="s">
        <v>881</v>
      </c>
      <c r="B1056" s="32" t="s">
        <v>2905</v>
      </c>
      <c r="C1056" s="27" t="s">
        <v>2577</v>
      </c>
      <c r="D1056" s="28" t="e">
        <f>(#REF!+#REF!)-#REF!</f>
        <v>#REF!</v>
      </c>
      <c r="E1056" s="358" t="e">
        <f>#REF!-#REF!</f>
        <v>#REF!</v>
      </c>
      <c r="F1056" s="76"/>
      <c r="G1056" s="28"/>
      <c r="H1056" s="28"/>
      <c r="I1056" s="77"/>
      <c r="J1056" s="94" t="e">
        <f>#REF!-#REF!</f>
        <v>#REF!</v>
      </c>
      <c r="K1056" s="317" t="e">
        <f>#REF!-#REF!</f>
        <v>#REF!</v>
      </c>
    </row>
    <row r="1057" spans="1:11" ht="33.75" hidden="1" customHeight="1" x14ac:dyDescent="0.2">
      <c r="A1057" s="25" t="s">
        <v>8427</v>
      </c>
      <c r="B1057" s="32" t="s">
        <v>6662</v>
      </c>
      <c r="C1057" s="27" t="s">
        <v>4334</v>
      </c>
      <c r="D1057" s="28" t="e">
        <f>(#REF!+#REF!)-#REF!</f>
        <v>#REF!</v>
      </c>
      <c r="E1057" s="358" t="e">
        <f>#REF!-#REF!</f>
        <v>#REF!</v>
      </c>
      <c r="F1057" s="76"/>
      <c r="G1057" s="28"/>
      <c r="H1057" s="28"/>
      <c r="I1057" s="77"/>
      <c r="J1057" s="94" t="e">
        <f>#REF!-#REF!</f>
        <v>#REF!</v>
      </c>
      <c r="K1057" s="317" t="e">
        <f>#REF!-#REF!</f>
        <v>#REF!</v>
      </c>
    </row>
    <row r="1058" spans="1:11" ht="11.25" hidden="1" customHeight="1" x14ac:dyDescent="0.2">
      <c r="A1058" s="25" t="s">
        <v>7453</v>
      </c>
      <c r="B1058" s="32" t="s">
        <v>6692</v>
      </c>
      <c r="C1058" s="27" t="s">
        <v>4861</v>
      </c>
      <c r="D1058" s="28" t="e">
        <f>(#REF!+#REF!)-#REF!</f>
        <v>#REF!</v>
      </c>
      <c r="E1058" s="358" t="e">
        <f>#REF!-#REF!</f>
        <v>#REF!</v>
      </c>
      <c r="F1058" s="76"/>
      <c r="G1058" s="28"/>
      <c r="H1058" s="28"/>
      <c r="I1058" s="77"/>
      <c r="J1058" s="94" t="e">
        <f>#REF!-#REF!</f>
        <v>#REF!</v>
      </c>
      <c r="K1058" s="317" t="e">
        <f>#REF!-#REF!</f>
        <v>#REF!</v>
      </c>
    </row>
    <row r="1059" spans="1:11" ht="22.5" hidden="1" customHeight="1" x14ac:dyDescent="0.2">
      <c r="A1059" s="25" t="s">
        <v>8490</v>
      </c>
      <c r="B1059" s="32" t="s">
        <v>85</v>
      </c>
      <c r="C1059" s="27" t="s">
        <v>153</v>
      </c>
      <c r="D1059" s="28" t="e">
        <f>(#REF!+#REF!)-#REF!</f>
        <v>#REF!</v>
      </c>
      <c r="E1059" s="358" t="e">
        <f>#REF!-#REF!</f>
        <v>#REF!</v>
      </c>
      <c r="F1059" s="76"/>
      <c r="G1059" s="28"/>
      <c r="H1059" s="28"/>
      <c r="I1059" s="77"/>
      <c r="J1059" s="94" t="e">
        <f>#REF!-#REF!</f>
        <v>#REF!</v>
      </c>
      <c r="K1059" s="317" t="e">
        <f>#REF!-#REF!</f>
        <v>#REF!</v>
      </c>
    </row>
    <row r="1060" spans="1:11" ht="22.5" hidden="1" customHeight="1" x14ac:dyDescent="0.2">
      <c r="A1060" s="25" t="s">
        <v>1057</v>
      </c>
      <c r="B1060" s="32" t="s">
        <v>86</v>
      </c>
      <c r="C1060" s="27" t="s">
        <v>3285</v>
      </c>
      <c r="D1060" s="28" t="e">
        <f>(#REF!+#REF!)-#REF!</f>
        <v>#REF!</v>
      </c>
      <c r="E1060" s="358" t="e">
        <f>#REF!-#REF!</f>
        <v>#REF!</v>
      </c>
      <c r="F1060" s="76"/>
      <c r="G1060" s="28"/>
      <c r="H1060" s="28"/>
      <c r="I1060" s="77"/>
      <c r="J1060" s="94" t="e">
        <f>#REF!-#REF!</f>
        <v>#REF!</v>
      </c>
      <c r="K1060" s="317" t="e">
        <f>#REF!-#REF!</f>
        <v>#REF!</v>
      </c>
    </row>
    <row r="1061" spans="1:11" ht="11.25" hidden="1" customHeight="1" x14ac:dyDescent="0.2">
      <c r="A1061" s="25" t="s">
        <v>1761</v>
      </c>
      <c r="B1061" s="32" t="s">
        <v>87</v>
      </c>
      <c r="C1061" s="27" t="s">
        <v>4601</v>
      </c>
      <c r="D1061" s="28" t="e">
        <f>(#REF!+#REF!)-#REF!</f>
        <v>#REF!</v>
      </c>
      <c r="E1061" s="358" t="e">
        <f>#REF!-#REF!</f>
        <v>#REF!</v>
      </c>
      <c r="F1061" s="76"/>
      <c r="G1061" s="28"/>
      <c r="H1061" s="28"/>
      <c r="I1061" s="77"/>
      <c r="J1061" s="94" t="e">
        <f>#REF!-#REF!</f>
        <v>#REF!</v>
      </c>
      <c r="K1061" s="317" t="e">
        <f>#REF!-#REF!</f>
        <v>#REF!</v>
      </c>
    </row>
    <row r="1062" spans="1:11" ht="11.25" hidden="1" customHeight="1" x14ac:dyDescent="0.2">
      <c r="A1062" s="25" t="s">
        <v>8998</v>
      </c>
      <c r="B1062" s="32" t="s">
        <v>6339</v>
      </c>
      <c r="C1062" s="27" t="s">
        <v>1124</v>
      </c>
      <c r="D1062" s="28" t="e">
        <f>(#REF!+#REF!)-#REF!</f>
        <v>#REF!</v>
      </c>
      <c r="E1062" s="358" t="e">
        <f>#REF!-#REF!</f>
        <v>#REF!</v>
      </c>
      <c r="F1062" s="76"/>
      <c r="G1062" s="28"/>
      <c r="H1062" s="28"/>
      <c r="I1062" s="77"/>
      <c r="J1062" s="94" t="e">
        <f>#REF!-#REF!</f>
        <v>#REF!</v>
      </c>
      <c r="K1062" s="317" t="e">
        <f>#REF!-#REF!</f>
        <v>#REF!</v>
      </c>
    </row>
    <row r="1063" spans="1:11" ht="33.75" hidden="1" customHeight="1" x14ac:dyDescent="0.2">
      <c r="A1063" s="25" t="s">
        <v>1668</v>
      </c>
      <c r="B1063" s="32" t="s">
        <v>6340</v>
      </c>
      <c r="C1063" s="27" t="s">
        <v>53</v>
      </c>
      <c r="D1063" s="28" t="e">
        <f>(#REF!+#REF!)-#REF!</f>
        <v>#REF!</v>
      </c>
      <c r="E1063" s="358" t="e">
        <f>#REF!-#REF!</f>
        <v>#REF!</v>
      </c>
      <c r="F1063" s="76"/>
      <c r="G1063" s="28"/>
      <c r="H1063" s="28"/>
      <c r="I1063" s="77"/>
      <c r="J1063" s="94" t="e">
        <f>#REF!-#REF!</f>
        <v>#REF!</v>
      </c>
      <c r="K1063" s="317" t="e">
        <f>#REF!-#REF!</f>
        <v>#REF!</v>
      </c>
    </row>
    <row r="1064" spans="1:11" ht="11.25" hidden="1" customHeight="1" x14ac:dyDescent="0.2">
      <c r="A1064" s="25" t="s">
        <v>54</v>
      </c>
      <c r="B1064" s="32" t="s">
        <v>6341</v>
      </c>
      <c r="C1064" s="27" t="s">
        <v>5265</v>
      </c>
      <c r="D1064" s="28" t="e">
        <f>(#REF!+#REF!)-#REF!</f>
        <v>#REF!</v>
      </c>
      <c r="E1064" s="358" t="e">
        <f>#REF!-#REF!</f>
        <v>#REF!</v>
      </c>
      <c r="F1064" s="76"/>
      <c r="G1064" s="28"/>
      <c r="H1064" s="28"/>
      <c r="I1064" s="77"/>
      <c r="J1064" s="94" t="e">
        <f>#REF!-#REF!</f>
        <v>#REF!</v>
      </c>
      <c r="K1064" s="317" t="e">
        <f>#REF!-#REF!</f>
        <v>#REF!</v>
      </c>
    </row>
    <row r="1065" spans="1:11" ht="33.75" hidden="1" customHeight="1" x14ac:dyDescent="0.2">
      <c r="A1065" s="25" t="s">
        <v>7064</v>
      </c>
      <c r="B1065" s="32" t="s">
        <v>6342</v>
      </c>
      <c r="C1065" s="27" t="s">
        <v>2533</v>
      </c>
      <c r="D1065" s="28" t="e">
        <f>(#REF!+#REF!)-#REF!</f>
        <v>#REF!</v>
      </c>
      <c r="E1065" s="358" t="e">
        <f>#REF!-#REF!</f>
        <v>#REF!</v>
      </c>
      <c r="F1065" s="76"/>
      <c r="G1065" s="28"/>
      <c r="H1065" s="28"/>
      <c r="I1065" s="77"/>
      <c r="J1065" s="94" t="e">
        <f>#REF!-#REF!</f>
        <v>#REF!</v>
      </c>
      <c r="K1065" s="317" t="e">
        <f>#REF!-#REF!</f>
        <v>#REF!</v>
      </c>
    </row>
    <row r="1066" spans="1:11" ht="11.25" hidden="1" customHeight="1" x14ac:dyDescent="0.2">
      <c r="A1066" s="25" t="s">
        <v>6521</v>
      </c>
      <c r="B1066" s="32" t="s">
        <v>6343</v>
      </c>
      <c r="C1066" s="27" t="s">
        <v>4207</v>
      </c>
      <c r="D1066" s="28" t="e">
        <f>(#REF!+#REF!)-#REF!</f>
        <v>#REF!</v>
      </c>
      <c r="E1066" s="358" t="e">
        <f>#REF!-#REF!</f>
        <v>#REF!</v>
      </c>
      <c r="F1066" s="76"/>
      <c r="G1066" s="28"/>
      <c r="H1066" s="28"/>
      <c r="I1066" s="77"/>
      <c r="J1066" s="94" t="e">
        <f>#REF!-#REF!</f>
        <v>#REF!</v>
      </c>
      <c r="K1066" s="317" t="e">
        <f>#REF!-#REF!</f>
        <v>#REF!</v>
      </c>
    </row>
    <row r="1067" spans="1:11" ht="11.25" hidden="1" customHeight="1" x14ac:dyDescent="0.2">
      <c r="A1067" s="25" t="s">
        <v>5920</v>
      </c>
      <c r="B1067" s="32" t="s">
        <v>6344</v>
      </c>
      <c r="C1067" s="27" t="s">
        <v>7552</v>
      </c>
      <c r="D1067" s="28" t="e">
        <f>(#REF!+#REF!)-#REF!</f>
        <v>#REF!</v>
      </c>
      <c r="E1067" s="358" t="e">
        <f>#REF!-#REF!</f>
        <v>#REF!</v>
      </c>
      <c r="F1067" s="76"/>
      <c r="G1067" s="28"/>
      <c r="H1067" s="28"/>
      <c r="I1067" s="77"/>
      <c r="J1067" s="94" t="e">
        <f>#REF!-#REF!</f>
        <v>#REF!</v>
      </c>
      <c r="K1067" s="317" t="e">
        <f>#REF!-#REF!</f>
        <v>#REF!</v>
      </c>
    </row>
    <row r="1068" spans="1:11" ht="11.25" hidden="1" customHeight="1" x14ac:dyDescent="0.2">
      <c r="A1068" s="25" t="s">
        <v>7210</v>
      </c>
      <c r="B1068" s="32" t="s">
        <v>7762</v>
      </c>
      <c r="C1068" s="27" t="s">
        <v>792</v>
      </c>
      <c r="D1068" s="28" t="e">
        <f>(#REF!+#REF!)-#REF!</f>
        <v>#REF!</v>
      </c>
      <c r="E1068" s="358" t="e">
        <f>#REF!-#REF!</f>
        <v>#REF!</v>
      </c>
      <c r="F1068" s="76"/>
      <c r="G1068" s="28"/>
      <c r="H1068" s="28"/>
      <c r="I1068" s="77"/>
      <c r="J1068" s="94" t="e">
        <f>#REF!-#REF!</f>
        <v>#REF!</v>
      </c>
      <c r="K1068" s="317" t="e">
        <f>#REF!-#REF!</f>
        <v>#REF!</v>
      </c>
    </row>
    <row r="1069" spans="1:11" ht="22.5" hidden="1" customHeight="1" x14ac:dyDescent="0.2">
      <c r="A1069" s="25" t="s">
        <v>5050</v>
      </c>
      <c r="B1069" s="32" t="s">
        <v>5784</v>
      </c>
      <c r="C1069" s="27" t="s">
        <v>6319</v>
      </c>
      <c r="D1069" s="28" t="e">
        <f>(#REF!+#REF!)-#REF!</f>
        <v>#REF!</v>
      </c>
      <c r="E1069" s="358" t="e">
        <f>#REF!-#REF!</f>
        <v>#REF!</v>
      </c>
      <c r="F1069" s="76"/>
      <c r="G1069" s="28"/>
      <c r="H1069" s="28"/>
      <c r="I1069" s="77"/>
      <c r="J1069" s="94" t="e">
        <f>#REF!-#REF!</f>
        <v>#REF!</v>
      </c>
      <c r="K1069" s="317" t="e">
        <f>#REF!-#REF!</f>
        <v>#REF!</v>
      </c>
    </row>
    <row r="1070" spans="1:11" ht="22.5" hidden="1" customHeight="1" x14ac:dyDescent="0.2">
      <c r="A1070" s="25" t="s">
        <v>626</v>
      </c>
      <c r="B1070" s="32" t="s">
        <v>5785</v>
      </c>
      <c r="C1070" s="27" t="s">
        <v>1676</v>
      </c>
      <c r="D1070" s="28" t="e">
        <f>(#REF!+#REF!)-#REF!</f>
        <v>#REF!</v>
      </c>
      <c r="E1070" s="358" t="e">
        <f>#REF!-#REF!</f>
        <v>#REF!</v>
      </c>
      <c r="F1070" s="76"/>
      <c r="G1070" s="28"/>
      <c r="H1070" s="28"/>
      <c r="I1070" s="77"/>
      <c r="J1070" s="94" t="e">
        <f>#REF!-#REF!</f>
        <v>#REF!</v>
      </c>
      <c r="K1070" s="317" t="e">
        <f>#REF!-#REF!</f>
        <v>#REF!</v>
      </c>
    </row>
    <row r="1071" spans="1:11" ht="11.25" hidden="1" customHeight="1" x14ac:dyDescent="0.2">
      <c r="A1071" s="25" t="s">
        <v>7432</v>
      </c>
      <c r="B1071" s="32" t="s">
        <v>4427</v>
      </c>
      <c r="C1071" s="27" t="s">
        <v>6873</v>
      </c>
      <c r="D1071" s="28" t="e">
        <f>(#REF!+#REF!)-#REF!</f>
        <v>#REF!</v>
      </c>
      <c r="E1071" s="358" t="e">
        <f>#REF!-#REF!</f>
        <v>#REF!</v>
      </c>
      <c r="F1071" s="76"/>
      <c r="G1071" s="28"/>
      <c r="H1071" s="28"/>
      <c r="I1071" s="77"/>
      <c r="J1071" s="94" t="e">
        <f>#REF!-#REF!</f>
        <v>#REF!</v>
      </c>
      <c r="K1071" s="317" t="e">
        <f>#REF!-#REF!</f>
        <v>#REF!</v>
      </c>
    </row>
    <row r="1072" spans="1:11" ht="11.25" hidden="1" customHeight="1" x14ac:dyDescent="0.2">
      <c r="A1072" s="25" t="s">
        <v>3930</v>
      </c>
      <c r="B1072" s="32" t="s">
        <v>3891</v>
      </c>
      <c r="C1072" s="27" t="s">
        <v>6874</v>
      </c>
      <c r="D1072" s="28" t="e">
        <f>(#REF!+#REF!)-#REF!</f>
        <v>#REF!</v>
      </c>
      <c r="E1072" s="358" t="e">
        <f>#REF!-#REF!</f>
        <v>#REF!</v>
      </c>
      <c r="F1072" s="76"/>
      <c r="G1072" s="28"/>
      <c r="H1072" s="28"/>
      <c r="I1072" s="77"/>
      <c r="J1072" s="94" t="e">
        <f>#REF!-#REF!</f>
        <v>#REF!</v>
      </c>
      <c r="K1072" s="317" t="e">
        <f>#REF!-#REF!</f>
        <v>#REF!</v>
      </c>
    </row>
    <row r="1073" spans="1:11" ht="22.5" hidden="1" customHeight="1" x14ac:dyDescent="0.2">
      <c r="A1073" s="25" t="s">
        <v>6845</v>
      </c>
      <c r="B1073" s="32" t="s">
        <v>12</v>
      </c>
      <c r="C1073" s="27" t="s">
        <v>3717</v>
      </c>
      <c r="D1073" s="28" t="e">
        <f>(#REF!+#REF!)-#REF!</f>
        <v>#REF!</v>
      </c>
      <c r="E1073" s="358" t="e">
        <f>#REF!-#REF!</f>
        <v>#REF!</v>
      </c>
      <c r="F1073" s="76"/>
      <c r="G1073" s="28"/>
      <c r="H1073" s="28"/>
      <c r="I1073" s="77"/>
      <c r="J1073" s="94" t="e">
        <f>#REF!-#REF!</f>
        <v>#REF!</v>
      </c>
      <c r="K1073" s="317" t="e">
        <f>#REF!-#REF!</f>
        <v>#REF!</v>
      </c>
    </row>
    <row r="1074" spans="1:11" ht="11.25" hidden="1" customHeight="1" x14ac:dyDescent="0.2">
      <c r="A1074" s="25" t="s">
        <v>3718</v>
      </c>
      <c r="B1074" s="32" t="s">
        <v>13</v>
      </c>
      <c r="C1074" s="27" t="s">
        <v>8628</v>
      </c>
      <c r="D1074" s="28" t="e">
        <f>(#REF!+#REF!)-#REF!</f>
        <v>#REF!</v>
      </c>
      <c r="E1074" s="358" t="e">
        <f>#REF!-#REF!</f>
        <v>#REF!</v>
      </c>
      <c r="F1074" s="76"/>
      <c r="G1074" s="28"/>
      <c r="H1074" s="28"/>
      <c r="I1074" s="77"/>
      <c r="J1074" s="94" t="e">
        <f>#REF!-#REF!</f>
        <v>#REF!</v>
      </c>
      <c r="K1074" s="317" t="e">
        <f>#REF!-#REF!</f>
        <v>#REF!</v>
      </c>
    </row>
    <row r="1075" spans="1:11" ht="11.25" hidden="1" customHeight="1" x14ac:dyDescent="0.2">
      <c r="A1075" s="25" t="s">
        <v>5608</v>
      </c>
      <c r="B1075" s="32" t="s">
        <v>8879</v>
      </c>
      <c r="C1075" s="27" t="s">
        <v>1331</v>
      </c>
      <c r="D1075" s="28" t="e">
        <f>(#REF!+#REF!)-#REF!</f>
        <v>#REF!</v>
      </c>
      <c r="E1075" s="358" t="e">
        <f>#REF!-#REF!</f>
        <v>#REF!</v>
      </c>
      <c r="F1075" s="76"/>
      <c r="G1075" s="28"/>
      <c r="H1075" s="28"/>
      <c r="I1075" s="77"/>
      <c r="J1075" s="94" t="e">
        <f>#REF!-#REF!</f>
        <v>#REF!</v>
      </c>
      <c r="K1075" s="317" t="e">
        <f>#REF!-#REF!</f>
        <v>#REF!</v>
      </c>
    </row>
    <row r="1076" spans="1:11" ht="22.5" hidden="1" customHeight="1" x14ac:dyDescent="0.2">
      <c r="A1076" s="25" t="s">
        <v>5760</v>
      </c>
      <c r="B1076" s="32" t="s">
        <v>8880</v>
      </c>
      <c r="C1076" s="27" t="s">
        <v>5838</v>
      </c>
      <c r="D1076" s="28" t="e">
        <f>(#REF!+#REF!)-#REF!</f>
        <v>#REF!</v>
      </c>
      <c r="E1076" s="358" t="e">
        <f>#REF!-#REF!</f>
        <v>#REF!</v>
      </c>
      <c r="F1076" s="76"/>
      <c r="G1076" s="28"/>
      <c r="H1076" s="28"/>
      <c r="I1076" s="77"/>
      <c r="J1076" s="94" t="e">
        <f>#REF!-#REF!</f>
        <v>#REF!</v>
      </c>
      <c r="K1076" s="317" t="e">
        <f>#REF!-#REF!</f>
        <v>#REF!</v>
      </c>
    </row>
    <row r="1077" spans="1:11" ht="11.25" hidden="1" customHeight="1" x14ac:dyDescent="0.2">
      <c r="A1077" s="25" t="s">
        <v>7430</v>
      </c>
      <c r="B1077" s="32" t="s">
        <v>1543</v>
      </c>
      <c r="C1077" s="27" t="s">
        <v>5375</v>
      </c>
      <c r="D1077" s="28" t="e">
        <f>(#REF!+#REF!)-#REF!</f>
        <v>#REF!</v>
      </c>
      <c r="E1077" s="358" t="e">
        <f>#REF!-#REF!</f>
        <v>#REF!</v>
      </c>
      <c r="F1077" s="76"/>
      <c r="G1077" s="28"/>
      <c r="H1077" s="28"/>
      <c r="I1077" s="77"/>
      <c r="J1077" s="94" t="e">
        <f>#REF!-#REF!</f>
        <v>#REF!</v>
      </c>
      <c r="K1077" s="317" t="e">
        <f>#REF!-#REF!</f>
        <v>#REF!</v>
      </c>
    </row>
    <row r="1078" spans="1:11" ht="11.25" hidden="1" customHeight="1" x14ac:dyDescent="0.2">
      <c r="A1078" s="25" t="s">
        <v>7308</v>
      </c>
      <c r="B1078" s="32" t="s">
        <v>1544</v>
      </c>
      <c r="C1078" s="27" t="s">
        <v>5376</v>
      </c>
      <c r="D1078" s="28" t="e">
        <f>(#REF!+#REF!)-#REF!</f>
        <v>#REF!</v>
      </c>
      <c r="E1078" s="358" t="e">
        <f>#REF!-#REF!</f>
        <v>#REF!</v>
      </c>
      <c r="F1078" s="76"/>
      <c r="G1078" s="28"/>
      <c r="H1078" s="28"/>
      <c r="I1078" s="77"/>
      <c r="J1078" s="94" t="e">
        <f>#REF!-#REF!</f>
        <v>#REF!</v>
      </c>
      <c r="K1078" s="317" t="e">
        <f>#REF!-#REF!</f>
        <v>#REF!</v>
      </c>
    </row>
    <row r="1079" spans="1:11" ht="11.25" hidden="1" customHeight="1" x14ac:dyDescent="0.2">
      <c r="A1079" s="25" t="s">
        <v>951</v>
      </c>
      <c r="B1079" s="32" t="s">
        <v>4210</v>
      </c>
      <c r="C1079" s="27" t="s">
        <v>9035</v>
      </c>
      <c r="D1079" s="28" t="e">
        <f>(#REF!+#REF!)-#REF!</f>
        <v>#REF!</v>
      </c>
      <c r="E1079" s="358" t="e">
        <f>#REF!-#REF!</f>
        <v>#REF!</v>
      </c>
      <c r="F1079" s="76"/>
      <c r="G1079" s="28"/>
      <c r="H1079" s="28"/>
      <c r="I1079" s="77"/>
      <c r="J1079" s="94" t="e">
        <f>#REF!-#REF!</f>
        <v>#REF!</v>
      </c>
      <c r="K1079" s="317" t="e">
        <f>#REF!-#REF!</f>
        <v>#REF!</v>
      </c>
    </row>
    <row r="1080" spans="1:11" ht="11.25" hidden="1" customHeight="1" x14ac:dyDescent="0.2">
      <c r="A1080" s="25" t="s">
        <v>1990</v>
      </c>
      <c r="B1080" s="32" t="s">
        <v>5517</v>
      </c>
      <c r="C1080" s="27" t="s">
        <v>3250</v>
      </c>
      <c r="D1080" s="28" t="e">
        <f>(#REF!+#REF!)-#REF!</f>
        <v>#REF!</v>
      </c>
      <c r="E1080" s="358" t="e">
        <f>#REF!-#REF!</f>
        <v>#REF!</v>
      </c>
      <c r="F1080" s="76"/>
      <c r="G1080" s="28"/>
      <c r="H1080" s="28"/>
      <c r="I1080" s="77"/>
      <c r="J1080" s="94" t="e">
        <f>#REF!-#REF!</f>
        <v>#REF!</v>
      </c>
      <c r="K1080" s="317" t="e">
        <f>#REF!-#REF!</f>
        <v>#REF!</v>
      </c>
    </row>
    <row r="1081" spans="1:11" ht="11.25" hidden="1" customHeight="1" x14ac:dyDescent="0.2">
      <c r="A1081" s="25" t="s">
        <v>7631</v>
      </c>
      <c r="B1081" s="32" t="s">
        <v>5518</v>
      </c>
      <c r="C1081" s="27" t="s">
        <v>3251</v>
      </c>
      <c r="D1081" s="28" t="e">
        <f>(#REF!+#REF!)-#REF!</f>
        <v>#REF!</v>
      </c>
      <c r="E1081" s="358" t="e">
        <f>#REF!-#REF!</f>
        <v>#REF!</v>
      </c>
      <c r="F1081" s="76"/>
      <c r="G1081" s="28"/>
      <c r="H1081" s="28"/>
      <c r="I1081" s="77"/>
      <c r="J1081" s="94" t="e">
        <f>#REF!-#REF!</f>
        <v>#REF!</v>
      </c>
      <c r="K1081" s="317" t="e">
        <f>#REF!-#REF!</f>
        <v>#REF!</v>
      </c>
    </row>
    <row r="1082" spans="1:11" ht="11.25" hidden="1" customHeight="1" x14ac:dyDescent="0.2">
      <c r="A1082" s="25" t="s">
        <v>550</v>
      </c>
      <c r="B1082" s="32" t="s">
        <v>5519</v>
      </c>
      <c r="C1082" s="27" t="s">
        <v>4908</v>
      </c>
      <c r="D1082" s="28" t="e">
        <f>(#REF!+#REF!)-#REF!</f>
        <v>#REF!</v>
      </c>
      <c r="E1082" s="358" t="e">
        <f>#REF!-#REF!</f>
        <v>#REF!</v>
      </c>
      <c r="F1082" s="76"/>
      <c r="G1082" s="28"/>
      <c r="H1082" s="28"/>
      <c r="I1082" s="77"/>
      <c r="J1082" s="94" t="e">
        <f>#REF!-#REF!</f>
        <v>#REF!</v>
      </c>
      <c r="K1082" s="317" t="e">
        <f>#REF!-#REF!</f>
        <v>#REF!</v>
      </c>
    </row>
    <row r="1083" spans="1:11" ht="11.25" hidden="1" customHeight="1" x14ac:dyDescent="0.2">
      <c r="A1083" s="25" t="s">
        <v>2752</v>
      </c>
      <c r="B1083" s="32" t="s">
        <v>5520</v>
      </c>
      <c r="C1083" s="27" t="s">
        <v>4909</v>
      </c>
      <c r="D1083" s="28" t="e">
        <f>(#REF!+#REF!)-#REF!</f>
        <v>#REF!</v>
      </c>
      <c r="E1083" s="358" t="e">
        <f>#REF!-#REF!</f>
        <v>#REF!</v>
      </c>
      <c r="F1083" s="76"/>
      <c r="G1083" s="28"/>
      <c r="H1083" s="28"/>
      <c r="I1083" s="77"/>
      <c r="J1083" s="94" t="e">
        <f>#REF!-#REF!</f>
        <v>#REF!</v>
      </c>
      <c r="K1083" s="317" t="e">
        <f>#REF!-#REF!</f>
        <v>#REF!</v>
      </c>
    </row>
    <row r="1084" spans="1:11" ht="11.25" hidden="1" customHeight="1" x14ac:dyDescent="0.2">
      <c r="A1084" s="25" t="s">
        <v>2296</v>
      </c>
      <c r="B1084" s="32" t="s">
        <v>99</v>
      </c>
      <c r="C1084" s="27" t="s">
        <v>6563</v>
      </c>
      <c r="D1084" s="28" t="e">
        <f>(#REF!+#REF!)-#REF!</f>
        <v>#REF!</v>
      </c>
      <c r="E1084" s="358" t="e">
        <f>#REF!-#REF!</f>
        <v>#REF!</v>
      </c>
      <c r="F1084" s="76"/>
      <c r="G1084" s="28"/>
      <c r="H1084" s="28"/>
      <c r="I1084" s="77"/>
      <c r="J1084" s="94" t="e">
        <f>#REF!-#REF!</f>
        <v>#REF!</v>
      </c>
      <c r="K1084" s="317" t="e">
        <f>#REF!-#REF!</f>
        <v>#REF!</v>
      </c>
    </row>
    <row r="1085" spans="1:11" ht="11.25" hidden="1" customHeight="1" x14ac:dyDescent="0.2">
      <c r="A1085" s="25" t="s">
        <v>8501</v>
      </c>
      <c r="B1085" s="32" t="s">
        <v>917</v>
      </c>
      <c r="C1085" s="27" t="s">
        <v>7301</v>
      </c>
      <c r="D1085" s="28" t="e">
        <f>(#REF!+#REF!)-#REF!</f>
        <v>#REF!</v>
      </c>
      <c r="E1085" s="358" t="e">
        <f>#REF!-#REF!</f>
        <v>#REF!</v>
      </c>
      <c r="F1085" s="76"/>
      <c r="G1085" s="28"/>
      <c r="H1085" s="28"/>
      <c r="I1085" s="77"/>
      <c r="J1085" s="94" t="e">
        <f>#REF!-#REF!</f>
        <v>#REF!</v>
      </c>
      <c r="K1085" s="317" t="e">
        <f>#REF!-#REF!</f>
        <v>#REF!</v>
      </c>
    </row>
    <row r="1086" spans="1:11" ht="11.25" hidden="1" customHeight="1" x14ac:dyDescent="0.2">
      <c r="A1086" s="25" t="s">
        <v>2995</v>
      </c>
      <c r="B1086" s="32" t="s">
        <v>918</v>
      </c>
      <c r="C1086" s="27" t="s">
        <v>7302</v>
      </c>
      <c r="D1086" s="28" t="e">
        <f>(#REF!+#REF!)-#REF!</f>
        <v>#REF!</v>
      </c>
      <c r="E1086" s="358" t="e">
        <f>#REF!-#REF!</f>
        <v>#REF!</v>
      </c>
      <c r="F1086" s="76"/>
      <c r="G1086" s="28"/>
      <c r="H1086" s="28"/>
      <c r="I1086" s="77"/>
      <c r="J1086" s="94" t="e">
        <f>#REF!-#REF!</f>
        <v>#REF!</v>
      </c>
      <c r="K1086" s="317" t="e">
        <f>#REF!-#REF!</f>
        <v>#REF!</v>
      </c>
    </row>
    <row r="1087" spans="1:11" ht="22.5" hidden="1" customHeight="1" x14ac:dyDescent="0.2">
      <c r="A1087" s="25" t="s">
        <v>3639</v>
      </c>
      <c r="B1087" s="32" t="s">
        <v>919</v>
      </c>
      <c r="C1087" s="27" t="s">
        <v>3000</v>
      </c>
      <c r="D1087" s="28" t="e">
        <f>(#REF!+#REF!)-#REF!</f>
        <v>#REF!</v>
      </c>
      <c r="E1087" s="358" t="e">
        <f>#REF!-#REF!</f>
        <v>#REF!</v>
      </c>
      <c r="F1087" s="76"/>
      <c r="G1087" s="28"/>
      <c r="H1087" s="28"/>
      <c r="I1087" s="77"/>
      <c r="J1087" s="94" t="e">
        <f>#REF!-#REF!</f>
        <v>#REF!</v>
      </c>
      <c r="K1087" s="317" t="e">
        <f>#REF!-#REF!</f>
        <v>#REF!</v>
      </c>
    </row>
    <row r="1088" spans="1:11" ht="11.25" hidden="1" customHeight="1" x14ac:dyDescent="0.2">
      <c r="A1088" s="25" t="s">
        <v>552</v>
      </c>
      <c r="B1088" s="32" t="s">
        <v>920</v>
      </c>
      <c r="C1088" s="27" t="s">
        <v>3001</v>
      </c>
      <c r="D1088" s="28" t="e">
        <f>(#REF!+#REF!)-#REF!</f>
        <v>#REF!</v>
      </c>
      <c r="E1088" s="358" t="e">
        <f>#REF!-#REF!</f>
        <v>#REF!</v>
      </c>
      <c r="F1088" s="76"/>
      <c r="G1088" s="28"/>
      <c r="H1088" s="28"/>
      <c r="I1088" s="77"/>
      <c r="J1088" s="94" t="e">
        <f>#REF!-#REF!</f>
        <v>#REF!</v>
      </c>
      <c r="K1088" s="317" t="e">
        <f>#REF!-#REF!</f>
        <v>#REF!</v>
      </c>
    </row>
    <row r="1089" spans="1:11" ht="11.25" hidden="1" customHeight="1" x14ac:dyDescent="0.2">
      <c r="A1089" s="25" t="s">
        <v>5659</v>
      </c>
      <c r="B1089" s="32" t="s">
        <v>595</v>
      </c>
      <c r="C1089" s="27" t="s">
        <v>1667</v>
      </c>
      <c r="D1089" s="28" t="e">
        <f>(#REF!+#REF!)-#REF!</f>
        <v>#REF!</v>
      </c>
      <c r="E1089" s="358" t="e">
        <f>#REF!-#REF!</f>
        <v>#REF!</v>
      </c>
      <c r="F1089" s="76"/>
      <c r="G1089" s="28"/>
      <c r="H1089" s="28"/>
      <c r="I1089" s="77"/>
      <c r="J1089" s="94" t="e">
        <f>#REF!-#REF!</f>
        <v>#REF!</v>
      </c>
      <c r="K1089" s="317" t="e">
        <f>#REF!-#REF!</f>
        <v>#REF!</v>
      </c>
    </row>
    <row r="1090" spans="1:11" ht="11.25" hidden="1" customHeight="1" x14ac:dyDescent="0.2">
      <c r="A1090" s="25" t="s">
        <v>4340</v>
      </c>
      <c r="B1090" s="32" t="s">
        <v>9101</v>
      </c>
      <c r="C1090" s="27" t="s">
        <v>8241</v>
      </c>
      <c r="D1090" s="28" t="e">
        <f>(#REF!+#REF!)-#REF!</f>
        <v>#REF!</v>
      </c>
      <c r="E1090" s="358" t="e">
        <f>#REF!-#REF!</f>
        <v>#REF!</v>
      </c>
      <c r="F1090" s="76"/>
      <c r="G1090" s="28"/>
      <c r="H1090" s="28"/>
      <c r="I1090" s="77"/>
      <c r="J1090" s="94" t="e">
        <f>#REF!-#REF!</f>
        <v>#REF!</v>
      </c>
      <c r="K1090" s="317" t="e">
        <f>#REF!-#REF!</f>
        <v>#REF!</v>
      </c>
    </row>
    <row r="1091" spans="1:11" ht="22.5" hidden="1" customHeight="1" x14ac:dyDescent="0.2">
      <c r="A1091" s="25" t="s">
        <v>881</v>
      </c>
      <c r="B1091" s="32" t="s">
        <v>3075</v>
      </c>
      <c r="C1091" s="27" t="s">
        <v>5510</v>
      </c>
      <c r="D1091" s="28" t="e">
        <f>(#REF!+#REF!)-#REF!</f>
        <v>#REF!</v>
      </c>
      <c r="E1091" s="358" t="e">
        <f>#REF!-#REF!</f>
        <v>#REF!</v>
      </c>
      <c r="F1091" s="76"/>
      <c r="G1091" s="28"/>
      <c r="H1091" s="28"/>
      <c r="I1091" s="77"/>
      <c r="J1091" s="94" t="e">
        <f>#REF!-#REF!</f>
        <v>#REF!</v>
      </c>
      <c r="K1091" s="317" t="e">
        <f>#REF!-#REF!</f>
        <v>#REF!</v>
      </c>
    </row>
    <row r="1092" spans="1:11" ht="33.75" hidden="1" customHeight="1" x14ac:dyDescent="0.2">
      <c r="A1092" s="25" t="s">
        <v>8427</v>
      </c>
      <c r="B1092" s="32" t="s">
        <v>5961</v>
      </c>
      <c r="C1092" s="27" t="s">
        <v>2967</v>
      </c>
      <c r="D1092" s="28" t="e">
        <f>(#REF!+#REF!)-#REF!</f>
        <v>#REF!</v>
      </c>
      <c r="E1092" s="358" t="e">
        <f>#REF!-#REF!</f>
        <v>#REF!</v>
      </c>
      <c r="F1092" s="76"/>
      <c r="G1092" s="28"/>
      <c r="H1092" s="28"/>
      <c r="I1092" s="77"/>
      <c r="J1092" s="94" t="e">
        <f>#REF!-#REF!</f>
        <v>#REF!</v>
      </c>
      <c r="K1092" s="317" t="e">
        <f>#REF!-#REF!</f>
        <v>#REF!</v>
      </c>
    </row>
    <row r="1093" spans="1:11" ht="11.25" hidden="1" customHeight="1" x14ac:dyDescent="0.2">
      <c r="A1093" s="25" t="s">
        <v>7453</v>
      </c>
      <c r="B1093" s="32" t="s">
        <v>5962</v>
      </c>
      <c r="C1093" s="27" t="s">
        <v>3824</v>
      </c>
      <c r="D1093" s="28" t="e">
        <f>(#REF!+#REF!)-#REF!</f>
        <v>#REF!</v>
      </c>
      <c r="E1093" s="358" t="e">
        <f>#REF!-#REF!</f>
        <v>#REF!</v>
      </c>
      <c r="F1093" s="76"/>
      <c r="G1093" s="28"/>
      <c r="H1093" s="28"/>
      <c r="I1093" s="77"/>
      <c r="J1093" s="94" t="e">
        <f>#REF!-#REF!</f>
        <v>#REF!</v>
      </c>
      <c r="K1093" s="317" t="e">
        <f>#REF!-#REF!</f>
        <v>#REF!</v>
      </c>
    </row>
    <row r="1094" spans="1:11" ht="22.5" hidden="1" customHeight="1" x14ac:dyDescent="0.2">
      <c r="A1094" s="25" t="s">
        <v>8490</v>
      </c>
      <c r="B1094" s="32" t="s">
        <v>5963</v>
      </c>
      <c r="C1094" s="27" t="s">
        <v>7207</v>
      </c>
      <c r="D1094" s="28" t="e">
        <f>(#REF!+#REF!)-#REF!</f>
        <v>#REF!</v>
      </c>
      <c r="E1094" s="358" t="e">
        <f>#REF!-#REF!</f>
        <v>#REF!</v>
      </c>
      <c r="F1094" s="76"/>
      <c r="G1094" s="28"/>
      <c r="H1094" s="28"/>
      <c r="I1094" s="77"/>
      <c r="J1094" s="94" t="e">
        <f>#REF!-#REF!</f>
        <v>#REF!</v>
      </c>
      <c r="K1094" s="317" t="e">
        <f>#REF!-#REF!</f>
        <v>#REF!</v>
      </c>
    </row>
    <row r="1095" spans="1:11" ht="22.5" hidden="1" customHeight="1" x14ac:dyDescent="0.2">
      <c r="A1095" s="25" t="s">
        <v>1057</v>
      </c>
      <c r="B1095" s="32" t="s">
        <v>5964</v>
      </c>
      <c r="C1095" s="27" t="s">
        <v>5940</v>
      </c>
      <c r="D1095" s="28" t="e">
        <f>(#REF!+#REF!)-#REF!</f>
        <v>#REF!</v>
      </c>
      <c r="E1095" s="358" t="e">
        <f>#REF!-#REF!</f>
        <v>#REF!</v>
      </c>
      <c r="F1095" s="76"/>
      <c r="G1095" s="28"/>
      <c r="H1095" s="28"/>
      <c r="I1095" s="77"/>
      <c r="J1095" s="94" t="e">
        <f>#REF!-#REF!</f>
        <v>#REF!</v>
      </c>
      <c r="K1095" s="317" t="e">
        <f>#REF!-#REF!</f>
        <v>#REF!</v>
      </c>
    </row>
    <row r="1096" spans="1:11" ht="11.25" hidden="1" customHeight="1" x14ac:dyDescent="0.2">
      <c r="A1096" s="25" t="s">
        <v>1761</v>
      </c>
      <c r="B1096" s="32" t="s">
        <v>5303</v>
      </c>
      <c r="C1096" s="27" t="s">
        <v>7869</v>
      </c>
      <c r="D1096" s="28" t="e">
        <f>(#REF!+#REF!)-#REF!</f>
        <v>#REF!</v>
      </c>
      <c r="E1096" s="358" t="e">
        <f>#REF!-#REF!</f>
        <v>#REF!</v>
      </c>
      <c r="F1096" s="76"/>
      <c r="G1096" s="28"/>
      <c r="H1096" s="28"/>
      <c r="I1096" s="77"/>
      <c r="J1096" s="94" t="e">
        <f>#REF!-#REF!</f>
        <v>#REF!</v>
      </c>
      <c r="K1096" s="317" t="e">
        <f>#REF!-#REF!</f>
        <v>#REF!</v>
      </c>
    </row>
    <row r="1097" spans="1:11" ht="11.25" hidden="1" customHeight="1" x14ac:dyDescent="0.2">
      <c r="A1097" s="25" t="s">
        <v>8998</v>
      </c>
      <c r="B1097" s="32" t="s">
        <v>5304</v>
      </c>
      <c r="C1097" s="27" t="s">
        <v>4045</v>
      </c>
      <c r="D1097" s="28" t="e">
        <f>(#REF!+#REF!)-#REF!</f>
        <v>#REF!</v>
      </c>
      <c r="E1097" s="358" t="e">
        <f>#REF!-#REF!</f>
        <v>#REF!</v>
      </c>
      <c r="F1097" s="76"/>
      <c r="G1097" s="28"/>
      <c r="H1097" s="28"/>
      <c r="I1097" s="77"/>
      <c r="J1097" s="94" t="e">
        <f>#REF!-#REF!</f>
        <v>#REF!</v>
      </c>
      <c r="K1097" s="317" t="e">
        <f>#REF!-#REF!</f>
        <v>#REF!</v>
      </c>
    </row>
    <row r="1098" spans="1:11" ht="33.75" hidden="1" customHeight="1" x14ac:dyDescent="0.2">
      <c r="A1098" s="25" t="s">
        <v>1668</v>
      </c>
      <c r="B1098" s="32" t="s">
        <v>5305</v>
      </c>
      <c r="C1098" s="27" t="s">
        <v>7350</v>
      </c>
      <c r="D1098" s="28" t="e">
        <f>(#REF!+#REF!)-#REF!</f>
        <v>#REF!</v>
      </c>
      <c r="E1098" s="358" t="e">
        <f>#REF!-#REF!</f>
        <v>#REF!</v>
      </c>
      <c r="F1098" s="76"/>
      <c r="G1098" s="28"/>
      <c r="H1098" s="28"/>
      <c r="I1098" s="77"/>
      <c r="J1098" s="94" t="e">
        <f>#REF!-#REF!</f>
        <v>#REF!</v>
      </c>
      <c r="K1098" s="317" t="e">
        <f>#REF!-#REF!</f>
        <v>#REF!</v>
      </c>
    </row>
    <row r="1099" spans="1:11" ht="11.25" hidden="1" customHeight="1" x14ac:dyDescent="0.2">
      <c r="A1099" s="25" t="s">
        <v>54</v>
      </c>
      <c r="B1099" s="32" t="s">
        <v>5306</v>
      </c>
      <c r="C1099" s="27" t="s">
        <v>2423</v>
      </c>
      <c r="D1099" s="28" t="e">
        <f>(#REF!+#REF!)-#REF!</f>
        <v>#REF!</v>
      </c>
      <c r="E1099" s="358" t="e">
        <f>#REF!-#REF!</f>
        <v>#REF!</v>
      </c>
      <c r="F1099" s="76"/>
      <c r="G1099" s="28"/>
      <c r="H1099" s="28"/>
      <c r="I1099" s="77"/>
      <c r="J1099" s="94" t="e">
        <f>#REF!-#REF!</f>
        <v>#REF!</v>
      </c>
      <c r="K1099" s="317" t="e">
        <f>#REF!-#REF!</f>
        <v>#REF!</v>
      </c>
    </row>
    <row r="1100" spans="1:11" ht="33.75" hidden="1" customHeight="1" x14ac:dyDescent="0.2">
      <c r="A1100" s="25" t="s">
        <v>7064</v>
      </c>
      <c r="B1100" s="32" t="s">
        <v>5307</v>
      </c>
      <c r="C1100" s="27" t="s">
        <v>892</v>
      </c>
      <c r="D1100" s="28" t="e">
        <f>(#REF!+#REF!)-#REF!</f>
        <v>#REF!</v>
      </c>
      <c r="E1100" s="358" t="e">
        <f>#REF!-#REF!</f>
        <v>#REF!</v>
      </c>
      <c r="F1100" s="76"/>
      <c r="G1100" s="28"/>
      <c r="H1100" s="28"/>
      <c r="I1100" s="77"/>
      <c r="J1100" s="94" t="e">
        <f>#REF!-#REF!</f>
        <v>#REF!</v>
      </c>
      <c r="K1100" s="317" t="e">
        <f>#REF!-#REF!</f>
        <v>#REF!</v>
      </c>
    </row>
    <row r="1101" spans="1:11" ht="11.25" hidden="1" customHeight="1" x14ac:dyDescent="0.2">
      <c r="A1101" s="25" t="s">
        <v>6521</v>
      </c>
      <c r="B1101" s="32" t="s">
        <v>8191</v>
      </c>
      <c r="C1101" s="27" t="s">
        <v>893</v>
      </c>
      <c r="D1101" s="28" t="e">
        <f>(#REF!+#REF!)-#REF!</f>
        <v>#REF!</v>
      </c>
      <c r="E1101" s="358" t="e">
        <f>#REF!-#REF!</f>
        <v>#REF!</v>
      </c>
      <c r="F1101" s="76"/>
      <c r="G1101" s="28"/>
      <c r="H1101" s="28"/>
      <c r="I1101" s="77"/>
      <c r="J1101" s="94" t="e">
        <f>#REF!-#REF!</f>
        <v>#REF!</v>
      </c>
      <c r="K1101" s="317" t="e">
        <f>#REF!-#REF!</f>
        <v>#REF!</v>
      </c>
    </row>
    <row r="1102" spans="1:11" ht="11.25" hidden="1" customHeight="1" x14ac:dyDescent="0.2">
      <c r="A1102" s="25" t="s">
        <v>5920</v>
      </c>
      <c r="B1102" s="32" t="s">
        <v>7808</v>
      </c>
      <c r="C1102" s="27" t="s">
        <v>8145</v>
      </c>
      <c r="D1102" s="28" t="e">
        <f>(#REF!+#REF!)-#REF!</f>
        <v>#REF!</v>
      </c>
      <c r="E1102" s="358" t="e">
        <f>#REF!-#REF!</f>
        <v>#REF!</v>
      </c>
      <c r="F1102" s="76"/>
      <c r="G1102" s="28"/>
      <c r="H1102" s="28"/>
      <c r="I1102" s="77"/>
      <c r="J1102" s="94" t="e">
        <f>#REF!-#REF!</f>
        <v>#REF!</v>
      </c>
      <c r="K1102" s="317" t="e">
        <f>#REF!-#REF!</f>
        <v>#REF!</v>
      </c>
    </row>
    <row r="1103" spans="1:11" ht="11.25" hidden="1" customHeight="1" x14ac:dyDescent="0.2">
      <c r="A1103" s="25" t="s">
        <v>7210</v>
      </c>
      <c r="B1103" s="32" t="s">
        <v>659</v>
      </c>
      <c r="C1103" s="27" t="s">
        <v>8655</v>
      </c>
      <c r="D1103" s="28" t="e">
        <f>(#REF!+#REF!)-#REF!</f>
        <v>#REF!</v>
      </c>
      <c r="E1103" s="358" t="e">
        <f>#REF!-#REF!</f>
        <v>#REF!</v>
      </c>
      <c r="F1103" s="76"/>
      <c r="G1103" s="28"/>
      <c r="H1103" s="28"/>
      <c r="I1103" s="77"/>
      <c r="J1103" s="94" t="e">
        <f>#REF!-#REF!</f>
        <v>#REF!</v>
      </c>
      <c r="K1103" s="317" t="e">
        <f>#REF!-#REF!</f>
        <v>#REF!</v>
      </c>
    </row>
    <row r="1104" spans="1:11" ht="22.5" hidden="1" customHeight="1" x14ac:dyDescent="0.2">
      <c r="A1104" s="25" t="s">
        <v>5050</v>
      </c>
      <c r="B1104" s="32" t="s">
        <v>5456</v>
      </c>
      <c r="C1104" s="27" t="s">
        <v>8656</v>
      </c>
      <c r="D1104" s="28" t="e">
        <f>(#REF!+#REF!)-#REF!</f>
        <v>#REF!</v>
      </c>
      <c r="E1104" s="358" t="e">
        <f>#REF!-#REF!</f>
        <v>#REF!</v>
      </c>
      <c r="F1104" s="76"/>
      <c r="G1104" s="28"/>
      <c r="H1104" s="28"/>
      <c r="I1104" s="77"/>
      <c r="J1104" s="94" t="e">
        <f>#REF!-#REF!</f>
        <v>#REF!</v>
      </c>
      <c r="K1104" s="317" t="e">
        <f>#REF!-#REF!</f>
        <v>#REF!</v>
      </c>
    </row>
    <row r="1105" spans="1:11" ht="22.5" hidden="1" customHeight="1" x14ac:dyDescent="0.2">
      <c r="A1105" s="25" t="s">
        <v>626</v>
      </c>
      <c r="B1105" s="32" t="s">
        <v>5457</v>
      </c>
      <c r="C1105" s="27" t="s">
        <v>804</v>
      </c>
      <c r="D1105" s="28" t="e">
        <f>(#REF!+#REF!)-#REF!</f>
        <v>#REF!</v>
      </c>
      <c r="E1105" s="358" t="e">
        <f>#REF!-#REF!</f>
        <v>#REF!</v>
      </c>
      <c r="F1105" s="76"/>
      <c r="G1105" s="28"/>
      <c r="H1105" s="28"/>
      <c r="I1105" s="77"/>
      <c r="J1105" s="94" t="e">
        <f>#REF!-#REF!</f>
        <v>#REF!</v>
      </c>
      <c r="K1105" s="317" t="e">
        <f>#REF!-#REF!</f>
        <v>#REF!</v>
      </c>
    </row>
    <row r="1106" spans="1:11" ht="11.25" hidden="1" customHeight="1" x14ac:dyDescent="0.2">
      <c r="A1106" s="25" t="s">
        <v>7432</v>
      </c>
      <c r="B1106" s="32" t="s">
        <v>2636</v>
      </c>
      <c r="C1106" s="27" t="s">
        <v>2432</v>
      </c>
      <c r="D1106" s="28" t="e">
        <f>(#REF!+#REF!)-#REF!</f>
        <v>#REF!</v>
      </c>
      <c r="E1106" s="358" t="e">
        <f>#REF!-#REF!</f>
        <v>#REF!</v>
      </c>
      <c r="F1106" s="76"/>
      <c r="G1106" s="28"/>
      <c r="H1106" s="28"/>
      <c r="I1106" s="77"/>
      <c r="J1106" s="94" t="e">
        <f>#REF!-#REF!</f>
        <v>#REF!</v>
      </c>
      <c r="K1106" s="317" t="e">
        <f>#REF!-#REF!</f>
        <v>#REF!</v>
      </c>
    </row>
    <row r="1107" spans="1:11" ht="11.25" hidden="1" customHeight="1" x14ac:dyDescent="0.2">
      <c r="A1107" s="25" t="s">
        <v>3930</v>
      </c>
      <c r="B1107" s="32" t="s">
        <v>8327</v>
      </c>
      <c r="C1107" s="27" t="s">
        <v>1980</v>
      </c>
      <c r="D1107" s="28" t="e">
        <f>(#REF!+#REF!)-#REF!</f>
        <v>#REF!</v>
      </c>
      <c r="E1107" s="358" t="e">
        <f>#REF!-#REF!</f>
        <v>#REF!</v>
      </c>
      <c r="F1107" s="76"/>
      <c r="G1107" s="28"/>
      <c r="H1107" s="28"/>
      <c r="I1107" s="77"/>
      <c r="J1107" s="94" t="e">
        <f>#REF!-#REF!</f>
        <v>#REF!</v>
      </c>
      <c r="K1107" s="317" t="e">
        <f>#REF!-#REF!</f>
        <v>#REF!</v>
      </c>
    </row>
    <row r="1108" spans="1:11" ht="22.5" hidden="1" customHeight="1" x14ac:dyDescent="0.2">
      <c r="A1108" s="25" t="s">
        <v>6845</v>
      </c>
      <c r="B1108" s="32" t="s">
        <v>8328</v>
      </c>
      <c r="C1108" s="27" t="s">
        <v>5812</v>
      </c>
      <c r="D1108" s="28" t="e">
        <f>(#REF!+#REF!)-#REF!</f>
        <v>#REF!</v>
      </c>
      <c r="E1108" s="358" t="e">
        <f>#REF!-#REF!</f>
        <v>#REF!</v>
      </c>
      <c r="F1108" s="76"/>
      <c r="G1108" s="28"/>
      <c r="H1108" s="28"/>
      <c r="I1108" s="77"/>
      <c r="J1108" s="94" t="e">
        <f>#REF!-#REF!</f>
        <v>#REF!</v>
      </c>
      <c r="K1108" s="317" t="e">
        <f>#REF!-#REF!</f>
        <v>#REF!</v>
      </c>
    </row>
    <row r="1109" spans="1:11" ht="11.25" hidden="1" customHeight="1" x14ac:dyDescent="0.2">
      <c r="A1109" s="25" t="s">
        <v>7161</v>
      </c>
      <c r="B1109" s="32" t="s">
        <v>8329</v>
      </c>
      <c r="C1109" s="27" t="s">
        <v>6071</v>
      </c>
      <c r="D1109" s="28" t="e">
        <f>(#REF!+#REF!)-#REF!</f>
        <v>#REF!</v>
      </c>
      <c r="E1109" s="358" t="e">
        <f>#REF!-#REF!</f>
        <v>#REF!</v>
      </c>
      <c r="F1109" s="76"/>
      <c r="G1109" s="28"/>
      <c r="H1109" s="28"/>
      <c r="I1109" s="77"/>
      <c r="J1109" s="94" t="e">
        <f>#REF!-#REF!</f>
        <v>#REF!</v>
      </c>
      <c r="K1109" s="317" t="e">
        <f>#REF!-#REF!</f>
        <v>#REF!</v>
      </c>
    </row>
    <row r="1110" spans="1:11" ht="11.25" hidden="1" customHeight="1" x14ac:dyDescent="0.2">
      <c r="A1110" s="25" t="s">
        <v>5608</v>
      </c>
      <c r="B1110" s="32" t="s">
        <v>2439</v>
      </c>
      <c r="C1110" s="27" t="s">
        <v>5431</v>
      </c>
      <c r="D1110" s="28" t="e">
        <f>(#REF!+#REF!)-#REF!</f>
        <v>#REF!</v>
      </c>
      <c r="E1110" s="358" t="e">
        <f>#REF!-#REF!</f>
        <v>#REF!</v>
      </c>
      <c r="F1110" s="76"/>
      <c r="G1110" s="28"/>
      <c r="H1110" s="28"/>
      <c r="I1110" s="77"/>
      <c r="J1110" s="94" t="e">
        <f>#REF!-#REF!</f>
        <v>#REF!</v>
      </c>
      <c r="K1110" s="317" t="e">
        <f>#REF!-#REF!</f>
        <v>#REF!</v>
      </c>
    </row>
    <row r="1111" spans="1:11" ht="22.5" hidden="1" customHeight="1" x14ac:dyDescent="0.2">
      <c r="A1111" s="25" t="s">
        <v>5760</v>
      </c>
      <c r="B1111" s="32" t="s">
        <v>1852</v>
      </c>
      <c r="C1111" s="27" t="s">
        <v>402</v>
      </c>
      <c r="D1111" s="28" t="e">
        <f>(#REF!+#REF!)-#REF!</f>
        <v>#REF!</v>
      </c>
      <c r="E1111" s="358" t="e">
        <f>#REF!-#REF!</f>
        <v>#REF!</v>
      </c>
      <c r="F1111" s="76"/>
      <c r="G1111" s="28"/>
      <c r="H1111" s="28"/>
      <c r="I1111" s="77"/>
      <c r="J1111" s="94" t="e">
        <f>#REF!-#REF!</f>
        <v>#REF!</v>
      </c>
      <c r="K1111" s="317" t="e">
        <f>#REF!-#REF!</f>
        <v>#REF!</v>
      </c>
    </row>
    <row r="1112" spans="1:11" ht="11.25" hidden="1" customHeight="1" x14ac:dyDescent="0.2">
      <c r="A1112" s="25" t="s">
        <v>7430</v>
      </c>
      <c r="B1112" s="32" t="s">
        <v>6216</v>
      </c>
      <c r="C1112" s="27" t="s">
        <v>294</v>
      </c>
      <c r="D1112" s="28" t="e">
        <f>(#REF!+#REF!)-#REF!</f>
        <v>#REF!</v>
      </c>
      <c r="E1112" s="358" t="e">
        <f>#REF!-#REF!</f>
        <v>#REF!</v>
      </c>
      <c r="F1112" s="76"/>
      <c r="G1112" s="28"/>
      <c r="H1112" s="28"/>
      <c r="I1112" s="77"/>
      <c r="J1112" s="94" t="e">
        <f>#REF!-#REF!</f>
        <v>#REF!</v>
      </c>
      <c r="K1112" s="317" t="e">
        <f>#REF!-#REF!</f>
        <v>#REF!</v>
      </c>
    </row>
    <row r="1113" spans="1:11" ht="11.25" hidden="1" customHeight="1" x14ac:dyDescent="0.2">
      <c r="A1113" s="25" t="s">
        <v>7308</v>
      </c>
      <c r="B1113" s="32" t="s">
        <v>6217</v>
      </c>
      <c r="C1113" s="27" t="s">
        <v>2877</v>
      </c>
      <c r="D1113" s="28" t="e">
        <f>(#REF!+#REF!)-#REF!</f>
        <v>#REF!</v>
      </c>
      <c r="E1113" s="358" t="e">
        <f>#REF!-#REF!</f>
        <v>#REF!</v>
      </c>
      <c r="F1113" s="76"/>
      <c r="G1113" s="28"/>
      <c r="H1113" s="28"/>
      <c r="I1113" s="77"/>
      <c r="J1113" s="94" t="e">
        <f>#REF!-#REF!</f>
        <v>#REF!</v>
      </c>
      <c r="K1113" s="317" t="e">
        <f>#REF!-#REF!</f>
        <v>#REF!</v>
      </c>
    </row>
    <row r="1114" spans="1:11" ht="11.25" hidden="1" customHeight="1" x14ac:dyDescent="0.2">
      <c r="A1114" s="25" t="s">
        <v>951</v>
      </c>
      <c r="B1114" s="32" t="s">
        <v>5668</v>
      </c>
      <c r="C1114" s="27" t="s">
        <v>1846</v>
      </c>
      <c r="D1114" s="28" t="e">
        <f>(#REF!+#REF!)-#REF!</f>
        <v>#REF!</v>
      </c>
      <c r="E1114" s="358" t="e">
        <f>#REF!-#REF!</f>
        <v>#REF!</v>
      </c>
      <c r="F1114" s="76"/>
      <c r="G1114" s="28"/>
      <c r="H1114" s="28"/>
      <c r="I1114" s="77"/>
      <c r="J1114" s="94" t="e">
        <f>#REF!-#REF!</f>
        <v>#REF!</v>
      </c>
      <c r="K1114" s="317" t="e">
        <f>#REF!-#REF!</f>
        <v>#REF!</v>
      </c>
    </row>
    <row r="1115" spans="1:11" ht="11.25" hidden="1" customHeight="1" x14ac:dyDescent="0.2">
      <c r="A1115" s="25" t="s">
        <v>1990</v>
      </c>
      <c r="B1115" s="32" t="s">
        <v>16</v>
      </c>
      <c r="C1115" s="27" t="s">
        <v>8109</v>
      </c>
      <c r="D1115" s="28" t="e">
        <f>(#REF!+#REF!)-#REF!</f>
        <v>#REF!</v>
      </c>
      <c r="E1115" s="358" t="e">
        <f>#REF!-#REF!</f>
        <v>#REF!</v>
      </c>
      <c r="F1115" s="76"/>
      <c r="G1115" s="28"/>
      <c r="H1115" s="28"/>
      <c r="I1115" s="77"/>
      <c r="J1115" s="94" t="e">
        <f>#REF!-#REF!</f>
        <v>#REF!</v>
      </c>
      <c r="K1115" s="317" t="e">
        <f>#REF!-#REF!</f>
        <v>#REF!</v>
      </c>
    </row>
    <row r="1116" spans="1:11" ht="11.25" hidden="1" customHeight="1" x14ac:dyDescent="0.2">
      <c r="A1116" s="25" t="s">
        <v>7631</v>
      </c>
      <c r="B1116" s="32" t="s">
        <v>3840</v>
      </c>
      <c r="C1116" s="27" t="s">
        <v>2200</v>
      </c>
      <c r="D1116" s="28" t="e">
        <f>(#REF!+#REF!)-#REF!</f>
        <v>#REF!</v>
      </c>
      <c r="E1116" s="358" t="e">
        <f>#REF!-#REF!</f>
        <v>#REF!</v>
      </c>
      <c r="F1116" s="76"/>
      <c r="G1116" s="28"/>
      <c r="H1116" s="28"/>
      <c r="I1116" s="77"/>
      <c r="J1116" s="94" t="e">
        <f>#REF!-#REF!</f>
        <v>#REF!</v>
      </c>
      <c r="K1116" s="317" t="e">
        <f>#REF!-#REF!</f>
        <v>#REF!</v>
      </c>
    </row>
    <row r="1117" spans="1:11" ht="11.25" hidden="1" customHeight="1" x14ac:dyDescent="0.2">
      <c r="A1117" s="25" t="s">
        <v>550</v>
      </c>
      <c r="B1117" s="32" t="s">
        <v>4204</v>
      </c>
      <c r="C1117" s="27" t="s">
        <v>4934</v>
      </c>
      <c r="D1117" s="28" t="e">
        <f>(#REF!+#REF!)-#REF!</f>
        <v>#REF!</v>
      </c>
      <c r="E1117" s="358" t="e">
        <f>#REF!-#REF!</f>
        <v>#REF!</v>
      </c>
      <c r="F1117" s="76"/>
      <c r="G1117" s="28"/>
      <c r="H1117" s="28"/>
      <c r="I1117" s="77"/>
      <c r="J1117" s="94" t="e">
        <f>#REF!-#REF!</f>
        <v>#REF!</v>
      </c>
      <c r="K1117" s="317" t="e">
        <f>#REF!-#REF!</f>
        <v>#REF!</v>
      </c>
    </row>
    <row r="1118" spans="1:11" ht="11.25" hidden="1" customHeight="1" x14ac:dyDescent="0.2">
      <c r="A1118" s="25" t="s">
        <v>2752</v>
      </c>
      <c r="B1118" s="32" t="s">
        <v>3316</v>
      </c>
      <c r="C1118" s="27" t="s">
        <v>7361</v>
      </c>
      <c r="D1118" s="28" t="e">
        <f>(#REF!+#REF!)-#REF!</f>
        <v>#REF!</v>
      </c>
      <c r="E1118" s="358" t="e">
        <f>#REF!-#REF!</f>
        <v>#REF!</v>
      </c>
      <c r="F1118" s="76"/>
      <c r="G1118" s="28"/>
      <c r="H1118" s="28"/>
      <c r="I1118" s="77"/>
      <c r="J1118" s="94" t="e">
        <f>#REF!-#REF!</f>
        <v>#REF!</v>
      </c>
      <c r="K1118" s="317" t="e">
        <f>#REF!-#REF!</f>
        <v>#REF!</v>
      </c>
    </row>
    <row r="1119" spans="1:11" ht="11.25" hidden="1" customHeight="1" x14ac:dyDescent="0.2">
      <c r="A1119" s="25" t="s">
        <v>2296</v>
      </c>
      <c r="B1119" s="32" t="s">
        <v>3317</v>
      </c>
      <c r="C1119" s="27" t="s">
        <v>4703</v>
      </c>
      <c r="D1119" s="28" t="e">
        <f>(#REF!+#REF!)-#REF!</f>
        <v>#REF!</v>
      </c>
      <c r="E1119" s="358" t="e">
        <f>#REF!-#REF!</f>
        <v>#REF!</v>
      </c>
      <c r="F1119" s="76"/>
      <c r="G1119" s="28"/>
      <c r="H1119" s="28"/>
      <c r="I1119" s="77"/>
      <c r="J1119" s="94" t="e">
        <f>#REF!-#REF!</f>
        <v>#REF!</v>
      </c>
      <c r="K1119" s="317" t="e">
        <f>#REF!-#REF!</f>
        <v>#REF!</v>
      </c>
    </row>
    <row r="1120" spans="1:11" ht="11.25" hidden="1" customHeight="1" x14ac:dyDescent="0.2">
      <c r="A1120" s="25" t="s">
        <v>8501</v>
      </c>
      <c r="B1120" s="32" t="s">
        <v>3318</v>
      </c>
      <c r="C1120" s="27" t="s">
        <v>4728</v>
      </c>
      <c r="D1120" s="28" t="e">
        <f>(#REF!+#REF!)-#REF!</f>
        <v>#REF!</v>
      </c>
      <c r="E1120" s="358" t="e">
        <f>#REF!-#REF!</f>
        <v>#REF!</v>
      </c>
      <c r="F1120" s="76"/>
      <c r="G1120" s="28"/>
      <c r="H1120" s="28"/>
      <c r="I1120" s="77"/>
      <c r="J1120" s="94" t="e">
        <f>#REF!-#REF!</f>
        <v>#REF!</v>
      </c>
      <c r="K1120" s="317" t="e">
        <f>#REF!-#REF!</f>
        <v>#REF!</v>
      </c>
    </row>
    <row r="1121" spans="1:11" ht="11.25" hidden="1" customHeight="1" x14ac:dyDescent="0.2">
      <c r="A1121" s="25" t="s">
        <v>2995</v>
      </c>
      <c r="B1121" s="32" t="s">
        <v>1805</v>
      </c>
      <c r="C1121" s="27" t="s">
        <v>280</v>
      </c>
      <c r="D1121" s="28" t="e">
        <f>(#REF!+#REF!)-#REF!</f>
        <v>#REF!</v>
      </c>
      <c r="E1121" s="358" t="e">
        <f>#REF!-#REF!</f>
        <v>#REF!</v>
      </c>
      <c r="F1121" s="76"/>
      <c r="G1121" s="28"/>
      <c r="H1121" s="28"/>
      <c r="I1121" s="77"/>
      <c r="J1121" s="94" t="e">
        <f>#REF!-#REF!</f>
        <v>#REF!</v>
      </c>
      <c r="K1121" s="317" t="e">
        <f>#REF!-#REF!</f>
        <v>#REF!</v>
      </c>
    </row>
    <row r="1122" spans="1:11" ht="22.5" hidden="1" customHeight="1" x14ac:dyDescent="0.2">
      <c r="A1122" s="25" t="s">
        <v>3639</v>
      </c>
      <c r="B1122" s="32" t="s">
        <v>1806</v>
      </c>
      <c r="C1122" s="27" t="s">
        <v>3140</v>
      </c>
      <c r="D1122" s="28" t="e">
        <f>(#REF!+#REF!)-#REF!</f>
        <v>#REF!</v>
      </c>
      <c r="E1122" s="358" t="e">
        <f>#REF!-#REF!</f>
        <v>#REF!</v>
      </c>
      <c r="F1122" s="76"/>
      <c r="G1122" s="28"/>
      <c r="H1122" s="28"/>
      <c r="I1122" s="77"/>
      <c r="J1122" s="94" t="e">
        <f>#REF!-#REF!</f>
        <v>#REF!</v>
      </c>
      <c r="K1122" s="317" t="e">
        <f>#REF!-#REF!</f>
        <v>#REF!</v>
      </c>
    </row>
    <row r="1123" spans="1:11" ht="11.25" hidden="1" customHeight="1" x14ac:dyDescent="0.2">
      <c r="A1123" s="25" t="s">
        <v>552</v>
      </c>
      <c r="B1123" s="32" t="s">
        <v>2725</v>
      </c>
      <c r="C1123" s="27" t="s">
        <v>3141</v>
      </c>
      <c r="D1123" s="28" t="e">
        <f>(#REF!+#REF!)-#REF!</f>
        <v>#REF!</v>
      </c>
      <c r="E1123" s="358" t="e">
        <f>#REF!-#REF!</f>
        <v>#REF!</v>
      </c>
      <c r="F1123" s="76"/>
      <c r="G1123" s="28"/>
      <c r="H1123" s="28"/>
      <c r="I1123" s="77"/>
      <c r="J1123" s="94" t="e">
        <f>#REF!-#REF!</f>
        <v>#REF!</v>
      </c>
      <c r="K1123" s="317" t="e">
        <f>#REF!-#REF!</f>
        <v>#REF!</v>
      </c>
    </row>
    <row r="1124" spans="1:11" ht="11.25" hidden="1" customHeight="1" x14ac:dyDescent="0.2">
      <c r="A1124" s="25" t="s">
        <v>5659</v>
      </c>
      <c r="B1124" s="32" t="s">
        <v>2726</v>
      </c>
      <c r="C1124" s="27" t="s">
        <v>4152</v>
      </c>
      <c r="D1124" s="28" t="e">
        <f>(#REF!+#REF!)-#REF!</f>
        <v>#REF!</v>
      </c>
      <c r="E1124" s="358" t="e">
        <f>#REF!-#REF!</f>
        <v>#REF!</v>
      </c>
      <c r="F1124" s="76"/>
      <c r="G1124" s="28"/>
      <c r="H1124" s="28"/>
      <c r="I1124" s="77"/>
      <c r="J1124" s="94" t="e">
        <f>#REF!-#REF!</f>
        <v>#REF!</v>
      </c>
      <c r="K1124" s="317" t="e">
        <f>#REF!-#REF!</f>
        <v>#REF!</v>
      </c>
    </row>
    <row r="1125" spans="1:11" ht="11.25" hidden="1" customHeight="1" x14ac:dyDescent="0.2">
      <c r="A1125" s="25" t="s">
        <v>4340</v>
      </c>
      <c r="B1125" s="32" t="s">
        <v>2727</v>
      </c>
      <c r="C1125" s="27" t="s">
        <v>192</v>
      </c>
      <c r="D1125" s="28" t="e">
        <f>(#REF!+#REF!)-#REF!</f>
        <v>#REF!</v>
      </c>
      <c r="E1125" s="358" t="e">
        <f>#REF!-#REF!</f>
        <v>#REF!</v>
      </c>
      <c r="F1125" s="76"/>
      <c r="G1125" s="28"/>
      <c r="H1125" s="28"/>
      <c r="I1125" s="77"/>
      <c r="J1125" s="94" t="e">
        <f>#REF!-#REF!</f>
        <v>#REF!</v>
      </c>
      <c r="K1125" s="317" t="e">
        <f>#REF!-#REF!</f>
        <v>#REF!</v>
      </c>
    </row>
    <row r="1126" spans="1:11" ht="22.5" hidden="1" customHeight="1" x14ac:dyDescent="0.2">
      <c r="A1126" s="25" t="s">
        <v>881</v>
      </c>
      <c r="B1126" s="32" t="s">
        <v>4939</v>
      </c>
      <c r="C1126" s="27" t="s">
        <v>5455</v>
      </c>
      <c r="D1126" s="28" t="e">
        <f>(#REF!+#REF!)-#REF!</f>
        <v>#REF!</v>
      </c>
      <c r="E1126" s="358" t="e">
        <f>#REF!-#REF!</f>
        <v>#REF!</v>
      </c>
      <c r="F1126" s="76"/>
      <c r="G1126" s="28"/>
      <c r="H1126" s="28"/>
      <c r="I1126" s="77"/>
      <c r="J1126" s="94" t="e">
        <f>#REF!-#REF!</f>
        <v>#REF!</v>
      </c>
      <c r="K1126" s="317" t="e">
        <f>#REF!-#REF!</f>
        <v>#REF!</v>
      </c>
    </row>
    <row r="1127" spans="1:11" ht="33.75" hidden="1" customHeight="1" x14ac:dyDescent="0.2">
      <c r="A1127" s="25" t="s">
        <v>8427</v>
      </c>
      <c r="B1127" s="32" t="s">
        <v>2735</v>
      </c>
      <c r="C1127" s="27" t="s">
        <v>8084</v>
      </c>
      <c r="D1127" s="28" t="e">
        <f>(#REF!+#REF!)-#REF!</f>
        <v>#REF!</v>
      </c>
      <c r="E1127" s="358" t="e">
        <f>#REF!-#REF!</f>
        <v>#REF!</v>
      </c>
      <c r="F1127" s="76"/>
      <c r="G1127" s="28"/>
      <c r="H1127" s="28"/>
      <c r="I1127" s="77"/>
      <c r="J1127" s="94" t="e">
        <f>#REF!-#REF!</f>
        <v>#REF!</v>
      </c>
      <c r="K1127" s="317" t="e">
        <f>#REF!-#REF!</f>
        <v>#REF!</v>
      </c>
    </row>
    <row r="1128" spans="1:11" ht="11.25" hidden="1" customHeight="1" x14ac:dyDescent="0.2">
      <c r="A1128" s="25" t="s">
        <v>7453</v>
      </c>
      <c r="B1128" s="32" t="s">
        <v>2736</v>
      </c>
      <c r="C1128" s="27" t="s">
        <v>5295</v>
      </c>
      <c r="D1128" s="28" t="e">
        <f>(#REF!+#REF!)-#REF!</f>
        <v>#REF!</v>
      </c>
      <c r="E1128" s="358" t="e">
        <f>#REF!-#REF!</f>
        <v>#REF!</v>
      </c>
      <c r="F1128" s="76"/>
      <c r="G1128" s="28"/>
      <c r="H1128" s="28"/>
      <c r="I1128" s="77"/>
      <c r="J1128" s="94" t="e">
        <f>#REF!-#REF!</f>
        <v>#REF!</v>
      </c>
      <c r="K1128" s="317" t="e">
        <f>#REF!-#REF!</f>
        <v>#REF!</v>
      </c>
    </row>
    <row r="1129" spans="1:11" ht="22.5" hidden="1" customHeight="1" x14ac:dyDescent="0.2">
      <c r="A1129" s="25" t="s">
        <v>8490</v>
      </c>
      <c r="B1129" s="32" t="s">
        <v>9113</v>
      </c>
      <c r="C1129" s="27" t="s">
        <v>3045</v>
      </c>
      <c r="D1129" s="28" t="e">
        <f>(#REF!+#REF!)-#REF!</f>
        <v>#REF!</v>
      </c>
      <c r="E1129" s="358" t="e">
        <f>#REF!-#REF!</f>
        <v>#REF!</v>
      </c>
      <c r="F1129" s="76"/>
      <c r="G1129" s="28"/>
      <c r="H1129" s="28"/>
      <c r="I1129" s="77"/>
      <c r="J1129" s="94" t="e">
        <f>#REF!-#REF!</f>
        <v>#REF!</v>
      </c>
      <c r="K1129" s="317" t="e">
        <f>#REF!-#REF!</f>
        <v>#REF!</v>
      </c>
    </row>
    <row r="1130" spans="1:11" ht="22.5" hidden="1" customHeight="1" x14ac:dyDescent="0.2">
      <c r="A1130" s="25" t="s">
        <v>1057</v>
      </c>
      <c r="B1130" s="32" t="s">
        <v>9114</v>
      </c>
      <c r="C1130" s="27" t="s">
        <v>6564</v>
      </c>
      <c r="D1130" s="28" t="e">
        <f>(#REF!+#REF!)-#REF!</f>
        <v>#REF!</v>
      </c>
      <c r="E1130" s="358" t="e">
        <f>#REF!-#REF!</f>
        <v>#REF!</v>
      </c>
      <c r="F1130" s="76"/>
      <c r="G1130" s="28"/>
      <c r="H1130" s="28"/>
      <c r="I1130" s="77"/>
      <c r="J1130" s="94" t="e">
        <f>#REF!-#REF!</f>
        <v>#REF!</v>
      </c>
      <c r="K1130" s="317" t="e">
        <f>#REF!-#REF!</f>
        <v>#REF!</v>
      </c>
    </row>
    <row r="1131" spans="1:11" ht="11.25" hidden="1" customHeight="1" x14ac:dyDescent="0.2">
      <c r="A1131" s="25" t="s">
        <v>1761</v>
      </c>
      <c r="B1131" s="32" t="s">
        <v>8353</v>
      </c>
      <c r="C1131" s="27" t="s">
        <v>4671</v>
      </c>
      <c r="D1131" s="28" t="e">
        <f>(#REF!+#REF!)-#REF!</f>
        <v>#REF!</v>
      </c>
      <c r="E1131" s="358" t="e">
        <f>#REF!-#REF!</f>
        <v>#REF!</v>
      </c>
      <c r="F1131" s="76"/>
      <c r="G1131" s="28"/>
      <c r="H1131" s="28"/>
      <c r="I1131" s="77"/>
      <c r="J1131" s="94" t="e">
        <f>#REF!-#REF!</f>
        <v>#REF!</v>
      </c>
      <c r="K1131" s="317" t="e">
        <f>#REF!-#REF!</f>
        <v>#REF!</v>
      </c>
    </row>
    <row r="1132" spans="1:11" ht="11.25" hidden="1" customHeight="1" x14ac:dyDescent="0.2">
      <c r="A1132" s="25" t="s">
        <v>8998</v>
      </c>
      <c r="B1132" s="32" t="s">
        <v>1171</v>
      </c>
      <c r="C1132" s="27" t="s">
        <v>3542</v>
      </c>
      <c r="D1132" s="28" t="e">
        <f>(#REF!+#REF!)-#REF!</f>
        <v>#REF!</v>
      </c>
      <c r="E1132" s="358" t="e">
        <f>#REF!-#REF!</f>
        <v>#REF!</v>
      </c>
      <c r="F1132" s="76"/>
      <c r="G1132" s="28"/>
      <c r="H1132" s="28"/>
      <c r="I1132" s="77"/>
      <c r="J1132" s="94" t="e">
        <f>#REF!-#REF!</f>
        <v>#REF!</v>
      </c>
      <c r="K1132" s="317" t="e">
        <f>#REF!-#REF!</f>
        <v>#REF!</v>
      </c>
    </row>
    <row r="1133" spans="1:11" ht="33.75" hidden="1" customHeight="1" x14ac:dyDescent="0.2">
      <c r="A1133" s="25" t="s">
        <v>1668</v>
      </c>
      <c r="B1133" s="32" t="s">
        <v>1172</v>
      </c>
      <c r="C1133" s="27" t="s">
        <v>6179</v>
      </c>
      <c r="D1133" s="28" t="e">
        <f>(#REF!+#REF!)-#REF!</f>
        <v>#REF!</v>
      </c>
      <c r="E1133" s="358" t="e">
        <f>#REF!-#REF!</f>
        <v>#REF!</v>
      </c>
      <c r="F1133" s="76"/>
      <c r="G1133" s="28"/>
      <c r="H1133" s="28"/>
      <c r="I1133" s="77"/>
      <c r="J1133" s="94" t="e">
        <f>#REF!-#REF!</f>
        <v>#REF!</v>
      </c>
      <c r="K1133" s="317" t="e">
        <f>#REF!-#REF!</f>
        <v>#REF!</v>
      </c>
    </row>
    <row r="1134" spans="1:11" ht="11.25" hidden="1" customHeight="1" x14ac:dyDescent="0.2">
      <c r="A1134" s="25" t="s">
        <v>54</v>
      </c>
      <c r="B1134" s="32" t="s">
        <v>1173</v>
      </c>
      <c r="C1134" s="27" t="s">
        <v>7436</v>
      </c>
      <c r="D1134" s="28" t="e">
        <f>(#REF!+#REF!)-#REF!</f>
        <v>#REF!</v>
      </c>
      <c r="E1134" s="358" t="e">
        <f>#REF!-#REF!</f>
        <v>#REF!</v>
      </c>
      <c r="F1134" s="76"/>
      <c r="G1134" s="28"/>
      <c r="H1134" s="28"/>
      <c r="I1134" s="77"/>
      <c r="J1134" s="94" t="e">
        <f>#REF!-#REF!</f>
        <v>#REF!</v>
      </c>
      <c r="K1134" s="317" t="e">
        <f>#REF!-#REF!</f>
        <v>#REF!</v>
      </c>
    </row>
    <row r="1135" spans="1:11" ht="33.75" hidden="1" customHeight="1" x14ac:dyDescent="0.2">
      <c r="A1135" s="25" t="s">
        <v>7064</v>
      </c>
      <c r="B1135" s="32" t="s">
        <v>1174</v>
      </c>
      <c r="C1135" s="27" t="s">
        <v>1261</v>
      </c>
      <c r="D1135" s="28" t="e">
        <f>(#REF!+#REF!)-#REF!</f>
        <v>#REF!</v>
      </c>
      <c r="E1135" s="358" t="e">
        <f>#REF!-#REF!</f>
        <v>#REF!</v>
      </c>
      <c r="F1135" s="76"/>
      <c r="G1135" s="28"/>
      <c r="H1135" s="28"/>
      <c r="I1135" s="77"/>
      <c r="J1135" s="94" t="e">
        <f>#REF!-#REF!</f>
        <v>#REF!</v>
      </c>
      <c r="K1135" s="317" t="e">
        <f>#REF!-#REF!</f>
        <v>#REF!</v>
      </c>
    </row>
    <row r="1136" spans="1:11" ht="11.25" hidden="1" customHeight="1" x14ac:dyDescent="0.2">
      <c r="A1136" s="25" t="s">
        <v>6521</v>
      </c>
      <c r="B1136" s="32" t="s">
        <v>1175</v>
      </c>
      <c r="C1136" s="27" t="s">
        <v>4984</v>
      </c>
      <c r="D1136" s="28" t="e">
        <f>(#REF!+#REF!)-#REF!</f>
        <v>#REF!</v>
      </c>
      <c r="E1136" s="358" t="e">
        <f>#REF!-#REF!</f>
        <v>#REF!</v>
      </c>
      <c r="F1136" s="76"/>
      <c r="G1136" s="28"/>
      <c r="H1136" s="28"/>
      <c r="I1136" s="77"/>
      <c r="J1136" s="94" t="e">
        <f>#REF!-#REF!</f>
        <v>#REF!</v>
      </c>
      <c r="K1136" s="317" t="e">
        <f>#REF!-#REF!</f>
        <v>#REF!</v>
      </c>
    </row>
    <row r="1137" spans="1:11" ht="11.25" hidden="1" customHeight="1" x14ac:dyDescent="0.2">
      <c r="A1137" s="25" t="s">
        <v>5920</v>
      </c>
      <c r="B1137" s="32" t="s">
        <v>1176</v>
      </c>
      <c r="C1137" s="27" t="s">
        <v>8959</v>
      </c>
      <c r="D1137" s="28" t="e">
        <f>(#REF!+#REF!)-#REF!</f>
        <v>#REF!</v>
      </c>
      <c r="E1137" s="358" t="e">
        <f>#REF!-#REF!</f>
        <v>#REF!</v>
      </c>
      <c r="F1137" s="76"/>
      <c r="G1137" s="28"/>
      <c r="H1137" s="28"/>
      <c r="I1137" s="77"/>
      <c r="J1137" s="94" t="e">
        <f>#REF!-#REF!</f>
        <v>#REF!</v>
      </c>
      <c r="K1137" s="317" t="e">
        <f>#REF!-#REF!</f>
        <v>#REF!</v>
      </c>
    </row>
    <row r="1138" spans="1:11" ht="11.25" hidden="1" customHeight="1" x14ac:dyDescent="0.2">
      <c r="A1138" s="25" t="s">
        <v>7210</v>
      </c>
      <c r="B1138" s="32" t="s">
        <v>763</v>
      </c>
      <c r="C1138" s="27" t="s">
        <v>8960</v>
      </c>
      <c r="D1138" s="28" t="e">
        <f>(#REF!+#REF!)-#REF!</f>
        <v>#REF!</v>
      </c>
      <c r="E1138" s="358" t="e">
        <f>#REF!-#REF!</f>
        <v>#REF!</v>
      </c>
      <c r="F1138" s="76"/>
      <c r="G1138" s="28"/>
      <c r="H1138" s="28"/>
      <c r="I1138" s="77"/>
      <c r="J1138" s="94" t="e">
        <f>#REF!-#REF!</f>
        <v>#REF!</v>
      </c>
      <c r="K1138" s="317" t="e">
        <f>#REF!-#REF!</f>
        <v>#REF!</v>
      </c>
    </row>
    <row r="1139" spans="1:11" ht="22.5" hidden="1" customHeight="1" x14ac:dyDescent="0.2">
      <c r="A1139" s="25" t="s">
        <v>5050</v>
      </c>
      <c r="B1139" s="32" t="s">
        <v>4731</v>
      </c>
      <c r="C1139" s="27" t="s">
        <v>6849</v>
      </c>
      <c r="D1139" s="28" t="e">
        <f>(#REF!+#REF!)-#REF!</f>
        <v>#REF!</v>
      </c>
      <c r="E1139" s="358" t="e">
        <f>#REF!-#REF!</f>
        <v>#REF!</v>
      </c>
      <c r="F1139" s="76"/>
      <c r="G1139" s="28"/>
      <c r="H1139" s="28"/>
      <c r="I1139" s="77"/>
      <c r="J1139" s="94" t="e">
        <f>#REF!-#REF!</f>
        <v>#REF!</v>
      </c>
      <c r="K1139" s="317" t="e">
        <f>#REF!-#REF!</f>
        <v>#REF!</v>
      </c>
    </row>
    <row r="1140" spans="1:11" ht="22.5" hidden="1" customHeight="1" x14ac:dyDescent="0.2">
      <c r="A1140" s="25" t="s">
        <v>626</v>
      </c>
      <c r="B1140" s="32" t="s">
        <v>4732</v>
      </c>
      <c r="C1140" s="27" t="s">
        <v>5649</v>
      </c>
      <c r="D1140" s="28" t="e">
        <f>(#REF!+#REF!)-#REF!</f>
        <v>#REF!</v>
      </c>
      <c r="E1140" s="358" t="e">
        <f>#REF!-#REF!</f>
        <v>#REF!</v>
      </c>
      <c r="F1140" s="76"/>
      <c r="G1140" s="28"/>
      <c r="H1140" s="28"/>
      <c r="I1140" s="77"/>
      <c r="J1140" s="94" t="e">
        <f>#REF!-#REF!</f>
        <v>#REF!</v>
      </c>
      <c r="K1140" s="317" t="e">
        <f>#REF!-#REF!</f>
        <v>#REF!</v>
      </c>
    </row>
    <row r="1141" spans="1:11" ht="11.25" hidden="1" customHeight="1" x14ac:dyDescent="0.2">
      <c r="A1141" s="25" t="s">
        <v>7432</v>
      </c>
      <c r="B1141" s="32" t="s">
        <v>6415</v>
      </c>
      <c r="C1141" s="27" t="s">
        <v>4823</v>
      </c>
      <c r="D1141" s="28" t="e">
        <f>(#REF!+#REF!)-#REF!</f>
        <v>#REF!</v>
      </c>
      <c r="E1141" s="358" t="e">
        <f>#REF!-#REF!</f>
        <v>#REF!</v>
      </c>
      <c r="F1141" s="76"/>
      <c r="G1141" s="28"/>
      <c r="H1141" s="28"/>
      <c r="I1141" s="77"/>
      <c r="J1141" s="94" t="e">
        <f>#REF!-#REF!</f>
        <v>#REF!</v>
      </c>
      <c r="K1141" s="317" t="e">
        <f>#REF!-#REF!</f>
        <v>#REF!</v>
      </c>
    </row>
    <row r="1142" spans="1:11" ht="11.25" hidden="1" customHeight="1" x14ac:dyDescent="0.2">
      <c r="A1142" s="25" t="s">
        <v>3930</v>
      </c>
      <c r="B1142" s="32" t="s">
        <v>4381</v>
      </c>
      <c r="C1142" s="27" t="s">
        <v>1790</v>
      </c>
      <c r="D1142" s="28" t="e">
        <f>(#REF!+#REF!)-#REF!</f>
        <v>#REF!</v>
      </c>
      <c r="E1142" s="358" t="e">
        <f>#REF!-#REF!</f>
        <v>#REF!</v>
      </c>
      <c r="F1142" s="76"/>
      <c r="G1142" s="28"/>
      <c r="H1142" s="28"/>
      <c r="I1142" s="77"/>
      <c r="J1142" s="94" t="e">
        <f>#REF!-#REF!</f>
        <v>#REF!</v>
      </c>
      <c r="K1142" s="317" t="e">
        <f>#REF!-#REF!</f>
        <v>#REF!</v>
      </c>
    </row>
    <row r="1143" spans="1:11" ht="22.5" hidden="1" customHeight="1" x14ac:dyDescent="0.2">
      <c r="A1143" s="25" t="s">
        <v>6845</v>
      </c>
      <c r="B1143" s="32" t="s">
        <v>4382</v>
      </c>
      <c r="C1143" s="27" t="s">
        <v>7276</v>
      </c>
      <c r="D1143" s="28" t="e">
        <f>(#REF!+#REF!)-#REF!</f>
        <v>#REF!</v>
      </c>
      <c r="E1143" s="358" t="e">
        <f>#REF!-#REF!</f>
        <v>#REF!</v>
      </c>
      <c r="F1143" s="76"/>
      <c r="G1143" s="28"/>
      <c r="H1143" s="28"/>
      <c r="I1143" s="77"/>
      <c r="J1143" s="94" t="e">
        <f>#REF!-#REF!</f>
        <v>#REF!</v>
      </c>
      <c r="K1143" s="317" t="e">
        <f>#REF!-#REF!</f>
        <v>#REF!</v>
      </c>
    </row>
    <row r="1144" spans="1:11" ht="11.25" hidden="1" customHeight="1" x14ac:dyDescent="0.2">
      <c r="A1144" s="25" t="s">
        <v>6813</v>
      </c>
      <c r="B1144" s="32" t="s">
        <v>4383</v>
      </c>
      <c r="C1144" s="27" t="s">
        <v>2848</v>
      </c>
      <c r="D1144" s="28" t="e">
        <f>(#REF!+#REF!)-#REF!</f>
        <v>#REF!</v>
      </c>
      <c r="E1144" s="358" t="e">
        <f>#REF!-#REF!</f>
        <v>#REF!</v>
      </c>
      <c r="F1144" s="76"/>
      <c r="G1144" s="28"/>
      <c r="H1144" s="28"/>
      <c r="I1144" s="77"/>
      <c r="J1144" s="94" t="e">
        <f>#REF!-#REF!</f>
        <v>#REF!</v>
      </c>
      <c r="K1144" s="317" t="e">
        <f>#REF!-#REF!</f>
        <v>#REF!</v>
      </c>
    </row>
    <row r="1145" spans="1:11" ht="11.25" hidden="1" customHeight="1" x14ac:dyDescent="0.2">
      <c r="A1145" s="25" t="s">
        <v>5608</v>
      </c>
      <c r="B1145" s="32" t="s">
        <v>4384</v>
      </c>
      <c r="C1145" s="27" t="s">
        <v>2849</v>
      </c>
      <c r="D1145" s="28" t="e">
        <f>(#REF!+#REF!)-#REF!</f>
        <v>#REF!</v>
      </c>
      <c r="E1145" s="358" t="e">
        <f>#REF!-#REF!</f>
        <v>#REF!</v>
      </c>
      <c r="F1145" s="76"/>
      <c r="G1145" s="28"/>
      <c r="H1145" s="28"/>
      <c r="I1145" s="77"/>
      <c r="J1145" s="94" t="e">
        <f>#REF!-#REF!</f>
        <v>#REF!</v>
      </c>
      <c r="K1145" s="317" t="e">
        <f>#REF!-#REF!</f>
        <v>#REF!</v>
      </c>
    </row>
    <row r="1146" spans="1:11" ht="22.5" hidden="1" customHeight="1" x14ac:dyDescent="0.2">
      <c r="A1146" s="25" t="s">
        <v>5760</v>
      </c>
      <c r="B1146" s="32" t="s">
        <v>2224</v>
      </c>
      <c r="C1146" s="27" t="s">
        <v>2096</v>
      </c>
      <c r="D1146" s="28" t="e">
        <f>(#REF!+#REF!)-#REF!</f>
        <v>#REF!</v>
      </c>
      <c r="E1146" s="358" t="e">
        <f>#REF!-#REF!</f>
        <v>#REF!</v>
      </c>
      <c r="F1146" s="76"/>
      <c r="G1146" s="28"/>
      <c r="H1146" s="28"/>
      <c r="I1146" s="77"/>
      <c r="J1146" s="94" t="e">
        <f>#REF!-#REF!</f>
        <v>#REF!</v>
      </c>
      <c r="K1146" s="317" t="e">
        <f>#REF!-#REF!</f>
        <v>#REF!</v>
      </c>
    </row>
    <row r="1147" spans="1:11" ht="11.25" hidden="1" customHeight="1" x14ac:dyDescent="0.2">
      <c r="A1147" s="25" t="s">
        <v>7430</v>
      </c>
      <c r="B1147" s="32" t="s">
        <v>2225</v>
      </c>
      <c r="C1147" s="27" t="s">
        <v>1832</v>
      </c>
      <c r="D1147" s="28" t="e">
        <f>(#REF!+#REF!)-#REF!</f>
        <v>#REF!</v>
      </c>
      <c r="E1147" s="358" t="e">
        <f>#REF!-#REF!</f>
        <v>#REF!</v>
      </c>
      <c r="F1147" s="76"/>
      <c r="G1147" s="28"/>
      <c r="H1147" s="28"/>
      <c r="I1147" s="77"/>
      <c r="J1147" s="94" t="e">
        <f>#REF!-#REF!</f>
        <v>#REF!</v>
      </c>
      <c r="K1147" s="317" t="e">
        <f>#REF!-#REF!</f>
        <v>#REF!</v>
      </c>
    </row>
    <row r="1148" spans="1:11" ht="11.25" hidden="1" customHeight="1" x14ac:dyDescent="0.2">
      <c r="A1148" s="25" t="s">
        <v>7308</v>
      </c>
      <c r="B1148" s="32" t="s">
        <v>2226</v>
      </c>
      <c r="C1148" s="27" t="s">
        <v>1833</v>
      </c>
      <c r="D1148" s="28" t="e">
        <f>(#REF!+#REF!)-#REF!</f>
        <v>#REF!</v>
      </c>
      <c r="E1148" s="358" t="e">
        <f>#REF!-#REF!</f>
        <v>#REF!</v>
      </c>
      <c r="F1148" s="76"/>
      <c r="G1148" s="28"/>
      <c r="H1148" s="28"/>
      <c r="I1148" s="77"/>
      <c r="J1148" s="94" t="e">
        <f>#REF!-#REF!</f>
        <v>#REF!</v>
      </c>
      <c r="K1148" s="317" t="e">
        <f>#REF!-#REF!</f>
        <v>#REF!</v>
      </c>
    </row>
    <row r="1149" spans="1:11" ht="11.25" hidden="1" customHeight="1" x14ac:dyDescent="0.2">
      <c r="A1149" s="25" t="s">
        <v>951</v>
      </c>
      <c r="B1149" s="32" t="s">
        <v>3187</v>
      </c>
      <c r="C1149" s="27" t="s">
        <v>2588</v>
      </c>
      <c r="D1149" s="28" t="e">
        <f>(#REF!+#REF!)-#REF!</f>
        <v>#REF!</v>
      </c>
      <c r="E1149" s="358" t="e">
        <f>#REF!-#REF!</f>
        <v>#REF!</v>
      </c>
      <c r="F1149" s="76"/>
      <c r="G1149" s="28"/>
      <c r="H1149" s="28"/>
      <c r="I1149" s="77"/>
      <c r="J1149" s="94" t="e">
        <f>#REF!-#REF!</f>
        <v>#REF!</v>
      </c>
      <c r="K1149" s="317" t="e">
        <f>#REF!-#REF!</f>
        <v>#REF!</v>
      </c>
    </row>
    <row r="1150" spans="1:11" ht="11.25" hidden="1" customHeight="1" x14ac:dyDescent="0.2">
      <c r="A1150" s="25" t="s">
        <v>1990</v>
      </c>
      <c r="B1150" s="32" t="s">
        <v>6291</v>
      </c>
      <c r="C1150" s="27" t="s">
        <v>2589</v>
      </c>
      <c r="D1150" s="28" t="e">
        <f>(#REF!+#REF!)-#REF!</f>
        <v>#REF!</v>
      </c>
      <c r="E1150" s="358" t="e">
        <f>#REF!-#REF!</f>
        <v>#REF!</v>
      </c>
      <c r="F1150" s="76"/>
      <c r="G1150" s="28"/>
      <c r="H1150" s="28"/>
      <c r="I1150" s="77"/>
      <c r="J1150" s="94" t="e">
        <f>#REF!-#REF!</f>
        <v>#REF!</v>
      </c>
      <c r="K1150" s="317" t="e">
        <f>#REF!-#REF!</f>
        <v>#REF!</v>
      </c>
    </row>
    <row r="1151" spans="1:11" ht="11.25" hidden="1" customHeight="1" x14ac:dyDescent="0.2">
      <c r="A1151" s="25" t="s">
        <v>7631</v>
      </c>
      <c r="B1151" s="32" t="s">
        <v>6292</v>
      </c>
      <c r="C1151" s="27" t="s">
        <v>7185</v>
      </c>
      <c r="D1151" s="28" t="e">
        <f>(#REF!+#REF!)-#REF!</f>
        <v>#REF!</v>
      </c>
      <c r="E1151" s="358" t="e">
        <f>#REF!-#REF!</f>
        <v>#REF!</v>
      </c>
      <c r="F1151" s="76"/>
      <c r="G1151" s="28"/>
      <c r="H1151" s="28"/>
      <c r="I1151" s="77"/>
      <c r="J1151" s="94" t="e">
        <f>#REF!-#REF!</f>
        <v>#REF!</v>
      </c>
      <c r="K1151" s="317" t="e">
        <f>#REF!-#REF!</f>
        <v>#REF!</v>
      </c>
    </row>
    <row r="1152" spans="1:11" ht="11.25" hidden="1" customHeight="1" x14ac:dyDescent="0.2">
      <c r="A1152" s="25" t="s">
        <v>550</v>
      </c>
      <c r="B1152" s="32" t="s">
        <v>6293</v>
      </c>
      <c r="C1152" s="27" t="s">
        <v>503</v>
      </c>
      <c r="D1152" s="28" t="e">
        <f>(#REF!+#REF!)-#REF!</f>
        <v>#REF!</v>
      </c>
      <c r="E1152" s="358" t="e">
        <f>#REF!-#REF!</f>
        <v>#REF!</v>
      </c>
      <c r="F1152" s="76"/>
      <c r="G1152" s="28"/>
      <c r="H1152" s="28"/>
      <c r="I1152" s="77"/>
      <c r="J1152" s="94" t="e">
        <f>#REF!-#REF!</f>
        <v>#REF!</v>
      </c>
      <c r="K1152" s="317" t="e">
        <f>#REF!-#REF!</f>
        <v>#REF!</v>
      </c>
    </row>
    <row r="1153" spans="1:11" ht="11.25" hidden="1" customHeight="1" x14ac:dyDescent="0.2">
      <c r="A1153" s="25" t="s">
        <v>2752</v>
      </c>
      <c r="B1153" s="32" t="s">
        <v>6294</v>
      </c>
      <c r="C1153" s="27" t="s">
        <v>3765</v>
      </c>
      <c r="D1153" s="28" t="e">
        <f>(#REF!+#REF!)-#REF!</f>
        <v>#REF!</v>
      </c>
      <c r="E1153" s="358" t="e">
        <f>#REF!-#REF!</f>
        <v>#REF!</v>
      </c>
      <c r="F1153" s="76"/>
      <c r="G1153" s="28"/>
      <c r="H1153" s="28"/>
      <c r="I1153" s="77"/>
      <c r="J1153" s="94" t="e">
        <f>#REF!-#REF!</f>
        <v>#REF!</v>
      </c>
      <c r="K1153" s="317" t="e">
        <f>#REF!-#REF!</f>
        <v>#REF!</v>
      </c>
    </row>
    <row r="1154" spans="1:11" ht="11.25" hidden="1" customHeight="1" x14ac:dyDescent="0.2">
      <c r="A1154" s="25" t="s">
        <v>2296</v>
      </c>
      <c r="B1154" s="32" t="s">
        <v>6295</v>
      </c>
      <c r="C1154" s="27" t="s">
        <v>5630</v>
      </c>
      <c r="D1154" s="28" t="e">
        <f>(#REF!+#REF!)-#REF!</f>
        <v>#REF!</v>
      </c>
      <c r="E1154" s="358" t="e">
        <f>#REF!-#REF!</f>
        <v>#REF!</v>
      </c>
      <c r="F1154" s="76"/>
      <c r="G1154" s="28"/>
      <c r="H1154" s="28"/>
      <c r="I1154" s="77"/>
      <c r="J1154" s="94" t="e">
        <f>#REF!-#REF!</f>
        <v>#REF!</v>
      </c>
      <c r="K1154" s="317" t="e">
        <f>#REF!-#REF!</f>
        <v>#REF!</v>
      </c>
    </row>
    <row r="1155" spans="1:11" ht="11.25" hidden="1" customHeight="1" x14ac:dyDescent="0.2">
      <c r="A1155" s="25" t="s">
        <v>8501</v>
      </c>
      <c r="B1155" s="32" t="s">
        <v>8646</v>
      </c>
      <c r="C1155" s="27" t="s">
        <v>6943</v>
      </c>
      <c r="D1155" s="28" t="e">
        <f>(#REF!+#REF!)-#REF!</f>
        <v>#REF!</v>
      </c>
      <c r="E1155" s="358" t="e">
        <f>#REF!-#REF!</f>
        <v>#REF!</v>
      </c>
      <c r="F1155" s="76"/>
      <c r="G1155" s="28"/>
      <c r="H1155" s="28"/>
      <c r="I1155" s="77"/>
      <c r="J1155" s="94" t="e">
        <f>#REF!-#REF!</f>
        <v>#REF!</v>
      </c>
      <c r="K1155" s="317" t="e">
        <f>#REF!-#REF!</f>
        <v>#REF!</v>
      </c>
    </row>
    <row r="1156" spans="1:11" ht="11.25" hidden="1" customHeight="1" x14ac:dyDescent="0.2">
      <c r="A1156" s="25" t="s">
        <v>2995</v>
      </c>
      <c r="B1156" s="32" t="s">
        <v>855</v>
      </c>
      <c r="C1156" s="27" t="s">
        <v>3445</v>
      </c>
      <c r="D1156" s="28" t="e">
        <f>(#REF!+#REF!)-#REF!</f>
        <v>#REF!</v>
      </c>
      <c r="E1156" s="358" t="e">
        <f>#REF!-#REF!</f>
        <v>#REF!</v>
      </c>
      <c r="F1156" s="76"/>
      <c r="G1156" s="28"/>
      <c r="H1156" s="28"/>
      <c r="I1156" s="77"/>
      <c r="J1156" s="94" t="e">
        <f>#REF!-#REF!</f>
        <v>#REF!</v>
      </c>
      <c r="K1156" s="317" t="e">
        <f>#REF!-#REF!</f>
        <v>#REF!</v>
      </c>
    </row>
    <row r="1157" spans="1:11" ht="22.5" hidden="1" customHeight="1" x14ac:dyDescent="0.2">
      <c r="A1157" s="25" t="s">
        <v>3639</v>
      </c>
      <c r="B1157" s="32" t="s">
        <v>8072</v>
      </c>
      <c r="C1157" s="27" t="s">
        <v>6034</v>
      </c>
      <c r="D1157" s="28" t="e">
        <f>(#REF!+#REF!)-#REF!</f>
        <v>#REF!</v>
      </c>
      <c r="E1157" s="358" t="e">
        <f>#REF!-#REF!</f>
        <v>#REF!</v>
      </c>
      <c r="F1157" s="76"/>
      <c r="G1157" s="28"/>
      <c r="H1157" s="28"/>
      <c r="I1157" s="77"/>
      <c r="J1157" s="94" t="e">
        <f>#REF!-#REF!</f>
        <v>#REF!</v>
      </c>
      <c r="K1157" s="317" t="e">
        <f>#REF!-#REF!</f>
        <v>#REF!</v>
      </c>
    </row>
    <row r="1158" spans="1:11" ht="11.25" hidden="1" customHeight="1" x14ac:dyDescent="0.2">
      <c r="A1158" s="25" t="s">
        <v>552</v>
      </c>
      <c r="B1158" s="32" t="s">
        <v>8073</v>
      </c>
      <c r="C1158" s="27" t="s">
        <v>5047</v>
      </c>
      <c r="D1158" s="28" t="e">
        <f>(#REF!+#REF!)-#REF!</f>
        <v>#REF!</v>
      </c>
      <c r="E1158" s="358" t="e">
        <f>#REF!-#REF!</f>
        <v>#REF!</v>
      </c>
      <c r="F1158" s="76"/>
      <c r="G1158" s="28"/>
      <c r="H1158" s="28"/>
      <c r="I1158" s="77"/>
      <c r="J1158" s="94" t="e">
        <f>#REF!-#REF!</f>
        <v>#REF!</v>
      </c>
      <c r="K1158" s="317" t="e">
        <f>#REF!-#REF!</f>
        <v>#REF!</v>
      </c>
    </row>
    <row r="1159" spans="1:11" ht="11.25" hidden="1" customHeight="1" x14ac:dyDescent="0.2">
      <c r="A1159" s="25" t="s">
        <v>5659</v>
      </c>
      <c r="B1159" s="32" t="s">
        <v>8074</v>
      </c>
      <c r="C1159" s="27" t="s">
        <v>5048</v>
      </c>
      <c r="D1159" s="28" t="e">
        <f>(#REF!+#REF!)-#REF!</f>
        <v>#REF!</v>
      </c>
      <c r="E1159" s="358" t="e">
        <f>#REF!-#REF!</f>
        <v>#REF!</v>
      </c>
      <c r="F1159" s="76"/>
      <c r="G1159" s="28"/>
      <c r="H1159" s="28"/>
      <c r="I1159" s="77"/>
      <c r="J1159" s="94" t="e">
        <f>#REF!-#REF!</f>
        <v>#REF!</v>
      </c>
      <c r="K1159" s="317" t="e">
        <f>#REF!-#REF!</f>
        <v>#REF!</v>
      </c>
    </row>
    <row r="1160" spans="1:11" ht="11.25" hidden="1" customHeight="1" x14ac:dyDescent="0.2">
      <c r="A1160" s="25" t="s">
        <v>4340</v>
      </c>
      <c r="B1160" s="32" t="s">
        <v>3477</v>
      </c>
      <c r="C1160" s="27" t="s">
        <v>2142</v>
      </c>
      <c r="D1160" s="28" t="e">
        <f>(#REF!+#REF!)-#REF!</f>
        <v>#REF!</v>
      </c>
      <c r="E1160" s="358" t="e">
        <f>#REF!-#REF!</f>
        <v>#REF!</v>
      </c>
      <c r="F1160" s="76"/>
      <c r="G1160" s="28"/>
      <c r="H1160" s="28"/>
      <c r="I1160" s="77"/>
      <c r="J1160" s="94" t="e">
        <f>#REF!-#REF!</f>
        <v>#REF!</v>
      </c>
      <c r="K1160" s="317" t="e">
        <f>#REF!-#REF!</f>
        <v>#REF!</v>
      </c>
    </row>
    <row r="1161" spans="1:11" ht="22.5" hidden="1" customHeight="1" x14ac:dyDescent="0.2">
      <c r="A1161" s="25" t="s">
        <v>881</v>
      </c>
      <c r="B1161" s="32" t="s">
        <v>3478</v>
      </c>
      <c r="C1161" s="27" t="s">
        <v>8405</v>
      </c>
      <c r="D1161" s="28" t="e">
        <f>(#REF!+#REF!)-#REF!</f>
        <v>#REF!</v>
      </c>
      <c r="E1161" s="358" t="e">
        <f>#REF!-#REF!</f>
        <v>#REF!</v>
      </c>
      <c r="F1161" s="76"/>
      <c r="G1161" s="28"/>
      <c r="H1161" s="28"/>
      <c r="I1161" s="77"/>
      <c r="J1161" s="94" t="e">
        <f>#REF!-#REF!</f>
        <v>#REF!</v>
      </c>
      <c r="K1161" s="317" t="e">
        <f>#REF!-#REF!</f>
        <v>#REF!</v>
      </c>
    </row>
    <row r="1162" spans="1:11" ht="33.75" hidden="1" customHeight="1" x14ac:dyDescent="0.2">
      <c r="A1162" s="25" t="s">
        <v>8427</v>
      </c>
      <c r="B1162" s="32" t="s">
        <v>3479</v>
      </c>
      <c r="C1162" s="27" t="s">
        <v>2852</v>
      </c>
      <c r="D1162" s="28" t="e">
        <f>(#REF!+#REF!)-#REF!</f>
        <v>#REF!</v>
      </c>
      <c r="E1162" s="358" t="e">
        <f>#REF!-#REF!</f>
        <v>#REF!</v>
      </c>
      <c r="F1162" s="76"/>
      <c r="G1162" s="28"/>
      <c r="H1162" s="28"/>
      <c r="I1162" s="77"/>
      <c r="J1162" s="94" t="e">
        <f>#REF!-#REF!</f>
        <v>#REF!</v>
      </c>
      <c r="K1162" s="317" t="e">
        <f>#REF!-#REF!</f>
        <v>#REF!</v>
      </c>
    </row>
    <row r="1163" spans="1:11" ht="11.25" hidden="1" customHeight="1" x14ac:dyDescent="0.2">
      <c r="A1163" s="25" t="s">
        <v>7453</v>
      </c>
      <c r="B1163" s="32" t="s">
        <v>527</v>
      </c>
      <c r="C1163" s="27" t="s">
        <v>2506</v>
      </c>
      <c r="D1163" s="28" t="e">
        <f>(#REF!+#REF!)-#REF!</f>
        <v>#REF!</v>
      </c>
      <c r="E1163" s="358" t="e">
        <f>#REF!-#REF!</f>
        <v>#REF!</v>
      </c>
      <c r="F1163" s="76"/>
      <c r="G1163" s="28"/>
      <c r="H1163" s="28"/>
      <c r="I1163" s="77"/>
      <c r="J1163" s="94" t="e">
        <f>#REF!-#REF!</f>
        <v>#REF!</v>
      </c>
      <c r="K1163" s="317" t="e">
        <f>#REF!-#REF!</f>
        <v>#REF!</v>
      </c>
    </row>
    <row r="1164" spans="1:11" ht="22.5" hidden="1" customHeight="1" x14ac:dyDescent="0.2">
      <c r="A1164" s="25" t="s">
        <v>8490</v>
      </c>
      <c r="B1164" s="32" t="s">
        <v>528</v>
      </c>
      <c r="C1164" s="27" t="s">
        <v>1273</v>
      </c>
      <c r="D1164" s="28" t="e">
        <f>(#REF!+#REF!)-#REF!</f>
        <v>#REF!</v>
      </c>
      <c r="E1164" s="358" t="e">
        <f>#REF!-#REF!</f>
        <v>#REF!</v>
      </c>
      <c r="F1164" s="76"/>
      <c r="G1164" s="28"/>
      <c r="H1164" s="28"/>
      <c r="I1164" s="77"/>
      <c r="J1164" s="94" t="e">
        <f>#REF!-#REF!</f>
        <v>#REF!</v>
      </c>
      <c r="K1164" s="317" t="e">
        <f>#REF!-#REF!</f>
        <v>#REF!</v>
      </c>
    </row>
    <row r="1165" spans="1:11" ht="22.5" hidden="1" customHeight="1" x14ac:dyDescent="0.2">
      <c r="A1165" s="25" t="s">
        <v>1057</v>
      </c>
      <c r="B1165" s="32" t="s">
        <v>5727</v>
      </c>
      <c r="C1165" s="27" t="s">
        <v>6831</v>
      </c>
      <c r="D1165" s="28" t="e">
        <f>(#REF!+#REF!)-#REF!</f>
        <v>#REF!</v>
      </c>
      <c r="E1165" s="358" t="e">
        <f>#REF!-#REF!</f>
        <v>#REF!</v>
      </c>
      <c r="F1165" s="76"/>
      <c r="G1165" s="28"/>
      <c r="H1165" s="28"/>
      <c r="I1165" s="77"/>
      <c r="J1165" s="94" t="e">
        <f>#REF!-#REF!</f>
        <v>#REF!</v>
      </c>
      <c r="K1165" s="317" t="e">
        <f>#REF!-#REF!</f>
        <v>#REF!</v>
      </c>
    </row>
    <row r="1166" spans="1:11" ht="11.25" hidden="1" customHeight="1" x14ac:dyDescent="0.2">
      <c r="A1166" s="25" t="s">
        <v>1761</v>
      </c>
      <c r="B1166" s="32" t="s">
        <v>5728</v>
      </c>
      <c r="C1166" s="27" t="s">
        <v>7572</v>
      </c>
      <c r="D1166" s="28" t="e">
        <f>(#REF!+#REF!)-#REF!</f>
        <v>#REF!</v>
      </c>
      <c r="E1166" s="358" t="e">
        <f>#REF!-#REF!</f>
        <v>#REF!</v>
      </c>
      <c r="F1166" s="76"/>
      <c r="G1166" s="28"/>
      <c r="H1166" s="28"/>
      <c r="I1166" s="77"/>
      <c r="J1166" s="94" t="e">
        <f>#REF!-#REF!</f>
        <v>#REF!</v>
      </c>
      <c r="K1166" s="317" t="e">
        <f>#REF!-#REF!</f>
        <v>#REF!</v>
      </c>
    </row>
    <row r="1167" spans="1:11" ht="11.25" hidden="1" customHeight="1" x14ac:dyDescent="0.2">
      <c r="A1167" s="25" t="s">
        <v>8998</v>
      </c>
      <c r="B1167" s="32" t="s">
        <v>5600</v>
      </c>
      <c r="C1167" s="27" t="s">
        <v>5886</v>
      </c>
      <c r="D1167" s="28" t="e">
        <f>(#REF!+#REF!)-#REF!</f>
        <v>#REF!</v>
      </c>
      <c r="E1167" s="358" t="e">
        <f>#REF!-#REF!</f>
        <v>#REF!</v>
      </c>
      <c r="F1167" s="76"/>
      <c r="G1167" s="28"/>
      <c r="H1167" s="28"/>
      <c r="I1167" s="77"/>
      <c r="J1167" s="94" t="e">
        <f>#REF!-#REF!</f>
        <v>#REF!</v>
      </c>
      <c r="K1167" s="317" t="e">
        <f>#REF!-#REF!</f>
        <v>#REF!</v>
      </c>
    </row>
    <row r="1168" spans="1:11" ht="33.75" hidden="1" customHeight="1" x14ac:dyDescent="0.2">
      <c r="A1168" s="25" t="s">
        <v>1668</v>
      </c>
      <c r="B1168" s="32" t="s">
        <v>7046</v>
      </c>
      <c r="C1168" s="27" t="s">
        <v>250</v>
      </c>
      <c r="D1168" s="28" t="e">
        <f>(#REF!+#REF!)-#REF!</f>
        <v>#REF!</v>
      </c>
      <c r="E1168" s="358" t="e">
        <f>#REF!-#REF!</f>
        <v>#REF!</v>
      </c>
      <c r="F1168" s="76"/>
      <c r="G1168" s="28"/>
      <c r="H1168" s="28"/>
      <c r="I1168" s="77"/>
      <c r="J1168" s="94" t="e">
        <f>#REF!-#REF!</f>
        <v>#REF!</v>
      </c>
      <c r="K1168" s="317" t="e">
        <f>#REF!-#REF!</f>
        <v>#REF!</v>
      </c>
    </row>
    <row r="1169" spans="1:11" ht="11.25" hidden="1" customHeight="1" x14ac:dyDescent="0.2">
      <c r="A1169" s="25" t="s">
        <v>54</v>
      </c>
      <c r="B1169" s="32" t="s">
        <v>8678</v>
      </c>
      <c r="C1169" s="27" t="s">
        <v>471</v>
      </c>
      <c r="D1169" s="28" t="e">
        <f>(#REF!+#REF!)-#REF!</f>
        <v>#REF!</v>
      </c>
      <c r="E1169" s="358" t="e">
        <f>#REF!-#REF!</f>
        <v>#REF!</v>
      </c>
      <c r="F1169" s="76"/>
      <c r="G1169" s="28"/>
      <c r="H1169" s="28"/>
      <c r="I1169" s="77"/>
      <c r="J1169" s="94" t="e">
        <f>#REF!-#REF!</f>
        <v>#REF!</v>
      </c>
      <c r="K1169" s="317" t="e">
        <f>#REF!-#REF!</f>
        <v>#REF!</v>
      </c>
    </row>
    <row r="1170" spans="1:11" ht="33.75" hidden="1" customHeight="1" x14ac:dyDescent="0.2">
      <c r="A1170" s="25" t="s">
        <v>7064</v>
      </c>
      <c r="B1170" s="32" t="s">
        <v>3709</v>
      </c>
      <c r="C1170" s="27" t="s">
        <v>949</v>
      </c>
      <c r="D1170" s="28" t="e">
        <f>(#REF!+#REF!)-#REF!</f>
        <v>#REF!</v>
      </c>
      <c r="E1170" s="358" t="e">
        <f>#REF!-#REF!</f>
        <v>#REF!</v>
      </c>
      <c r="F1170" s="76"/>
      <c r="G1170" s="28"/>
      <c r="H1170" s="28"/>
      <c r="I1170" s="77"/>
      <c r="J1170" s="94" t="e">
        <f>#REF!-#REF!</f>
        <v>#REF!</v>
      </c>
      <c r="K1170" s="317" t="e">
        <f>#REF!-#REF!</f>
        <v>#REF!</v>
      </c>
    </row>
    <row r="1171" spans="1:11" ht="11.25" hidden="1" customHeight="1" x14ac:dyDescent="0.2">
      <c r="A1171" s="25" t="s">
        <v>6521</v>
      </c>
      <c r="B1171" s="32" t="s">
        <v>9023</v>
      </c>
      <c r="C1171" s="27" t="s">
        <v>7568</v>
      </c>
      <c r="D1171" s="28" t="e">
        <f>(#REF!+#REF!)-#REF!</f>
        <v>#REF!</v>
      </c>
      <c r="E1171" s="358" t="e">
        <f>#REF!-#REF!</f>
        <v>#REF!</v>
      </c>
      <c r="F1171" s="76"/>
      <c r="G1171" s="28"/>
      <c r="H1171" s="28"/>
      <c r="I1171" s="77"/>
      <c r="J1171" s="94" t="e">
        <f>#REF!-#REF!</f>
        <v>#REF!</v>
      </c>
      <c r="K1171" s="317" t="e">
        <f>#REF!-#REF!</f>
        <v>#REF!</v>
      </c>
    </row>
    <row r="1172" spans="1:11" ht="11.25" hidden="1" customHeight="1" x14ac:dyDescent="0.2">
      <c r="A1172" s="25" t="s">
        <v>5920</v>
      </c>
      <c r="B1172" s="32" t="s">
        <v>9024</v>
      </c>
      <c r="C1172" s="27" t="s">
        <v>7354</v>
      </c>
      <c r="D1172" s="28" t="e">
        <f>(#REF!+#REF!)-#REF!</f>
        <v>#REF!</v>
      </c>
      <c r="E1172" s="358" t="e">
        <f>#REF!-#REF!</f>
        <v>#REF!</v>
      </c>
      <c r="F1172" s="76"/>
      <c r="G1172" s="28"/>
      <c r="H1172" s="28"/>
      <c r="I1172" s="77"/>
      <c r="J1172" s="94" t="e">
        <f>#REF!-#REF!</f>
        <v>#REF!</v>
      </c>
      <c r="K1172" s="317" t="e">
        <f>#REF!-#REF!</f>
        <v>#REF!</v>
      </c>
    </row>
    <row r="1173" spans="1:11" ht="11.25" hidden="1" customHeight="1" x14ac:dyDescent="0.2">
      <c r="A1173" s="25" t="s">
        <v>7210</v>
      </c>
      <c r="B1173" s="32" t="s">
        <v>2164</v>
      </c>
      <c r="C1173" s="27" t="s">
        <v>7355</v>
      </c>
      <c r="D1173" s="28" t="e">
        <f>(#REF!+#REF!)-#REF!</f>
        <v>#REF!</v>
      </c>
      <c r="E1173" s="358" t="e">
        <f>#REF!-#REF!</f>
        <v>#REF!</v>
      </c>
      <c r="F1173" s="76"/>
      <c r="G1173" s="28"/>
      <c r="H1173" s="28"/>
      <c r="I1173" s="77"/>
      <c r="J1173" s="94" t="e">
        <f>#REF!-#REF!</f>
        <v>#REF!</v>
      </c>
      <c r="K1173" s="317" t="e">
        <f>#REF!-#REF!</f>
        <v>#REF!</v>
      </c>
    </row>
    <row r="1174" spans="1:11" ht="22.5" hidden="1" customHeight="1" x14ac:dyDescent="0.2">
      <c r="A1174" s="25" t="s">
        <v>5050</v>
      </c>
      <c r="B1174" s="32" t="s">
        <v>2165</v>
      </c>
      <c r="C1174" s="27" t="s">
        <v>4569</v>
      </c>
      <c r="D1174" s="28" t="e">
        <f>(#REF!+#REF!)-#REF!</f>
        <v>#REF!</v>
      </c>
      <c r="E1174" s="358" t="e">
        <f>#REF!-#REF!</f>
        <v>#REF!</v>
      </c>
      <c r="F1174" s="76"/>
      <c r="G1174" s="28"/>
      <c r="H1174" s="28"/>
      <c r="I1174" s="77"/>
      <c r="J1174" s="94" t="e">
        <f>#REF!-#REF!</f>
        <v>#REF!</v>
      </c>
      <c r="K1174" s="317" t="e">
        <f>#REF!-#REF!</f>
        <v>#REF!</v>
      </c>
    </row>
    <row r="1175" spans="1:11" ht="22.5" hidden="1" customHeight="1" x14ac:dyDescent="0.2">
      <c r="A1175" s="25" t="s">
        <v>626</v>
      </c>
      <c r="B1175" s="32" t="s">
        <v>8854</v>
      </c>
      <c r="C1175" s="27" t="s">
        <v>6560</v>
      </c>
      <c r="D1175" s="28" t="e">
        <f>(#REF!+#REF!)-#REF!</f>
        <v>#REF!</v>
      </c>
      <c r="E1175" s="358" t="e">
        <f>#REF!-#REF!</f>
        <v>#REF!</v>
      </c>
      <c r="F1175" s="76"/>
      <c r="G1175" s="28"/>
      <c r="H1175" s="28"/>
      <c r="I1175" s="77"/>
      <c r="J1175" s="94" t="e">
        <f>#REF!-#REF!</f>
        <v>#REF!</v>
      </c>
      <c r="K1175" s="317" t="e">
        <f>#REF!-#REF!</f>
        <v>#REF!</v>
      </c>
    </row>
    <row r="1176" spans="1:11" ht="11.25" hidden="1" customHeight="1" x14ac:dyDescent="0.2">
      <c r="A1176" s="25" t="s">
        <v>7432</v>
      </c>
      <c r="B1176" s="32" t="s">
        <v>7231</v>
      </c>
      <c r="C1176" s="27" t="s">
        <v>9136</v>
      </c>
      <c r="D1176" s="28" t="e">
        <f>(#REF!+#REF!)-#REF!</f>
        <v>#REF!</v>
      </c>
      <c r="E1176" s="358" t="e">
        <f>#REF!-#REF!</f>
        <v>#REF!</v>
      </c>
      <c r="F1176" s="76"/>
      <c r="G1176" s="28"/>
      <c r="H1176" s="28"/>
      <c r="I1176" s="77"/>
      <c r="J1176" s="94" t="e">
        <f>#REF!-#REF!</f>
        <v>#REF!</v>
      </c>
      <c r="K1176" s="317" t="e">
        <f>#REF!-#REF!</f>
        <v>#REF!</v>
      </c>
    </row>
    <row r="1177" spans="1:11" ht="11.25" hidden="1" customHeight="1" x14ac:dyDescent="0.2">
      <c r="A1177" s="25" t="s">
        <v>3930</v>
      </c>
      <c r="B1177" s="32" t="s">
        <v>6164</v>
      </c>
      <c r="C1177" s="27" t="s">
        <v>9137</v>
      </c>
      <c r="D1177" s="28" t="e">
        <f>(#REF!+#REF!)-#REF!</f>
        <v>#REF!</v>
      </c>
      <c r="E1177" s="358" t="e">
        <f>#REF!-#REF!</f>
        <v>#REF!</v>
      </c>
      <c r="F1177" s="76"/>
      <c r="G1177" s="28"/>
      <c r="H1177" s="28"/>
      <c r="I1177" s="77"/>
      <c r="J1177" s="94" t="e">
        <f>#REF!-#REF!</f>
        <v>#REF!</v>
      </c>
      <c r="K1177" s="317" t="e">
        <f>#REF!-#REF!</f>
        <v>#REF!</v>
      </c>
    </row>
    <row r="1178" spans="1:11" ht="22.5" hidden="1" customHeight="1" x14ac:dyDescent="0.2">
      <c r="A1178" s="25" t="s">
        <v>6845</v>
      </c>
      <c r="B1178" s="32" t="s">
        <v>6165</v>
      </c>
      <c r="C1178" s="27" t="s">
        <v>9091</v>
      </c>
      <c r="D1178" s="28" t="e">
        <f>(#REF!+#REF!)-#REF!</f>
        <v>#REF!</v>
      </c>
      <c r="E1178" s="358" t="e">
        <f>#REF!-#REF!</f>
        <v>#REF!</v>
      </c>
      <c r="F1178" s="76"/>
      <c r="G1178" s="28"/>
      <c r="H1178" s="28"/>
      <c r="I1178" s="77"/>
      <c r="J1178" s="94" t="e">
        <f>#REF!-#REF!</f>
        <v>#REF!</v>
      </c>
      <c r="K1178" s="317" t="e">
        <f>#REF!-#REF!</f>
        <v>#REF!</v>
      </c>
    </row>
    <row r="1179" spans="1:11" ht="11.25" hidden="1" customHeight="1" x14ac:dyDescent="0.2">
      <c r="A1179" s="25" t="s">
        <v>7736</v>
      </c>
      <c r="B1179" s="32" t="s">
        <v>6166</v>
      </c>
      <c r="C1179" s="27" t="s">
        <v>5663</v>
      </c>
      <c r="D1179" s="28" t="e">
        <f>(#REF!+#REF!)-#REF!</f>
        <v>#REF!</v>
      </c>
      <c r="E1179" s="358" t="e">
        <f>#REF!-#REF!</f>
        <v>#REF!</v>
      </c>
      <c r="F1179" s="76"/>
      <c r="G1179" s="28"/>
      <c r="H1179" s="28"/>
      <c r="I1179" s="77"/>
      <c r="J1179" s="94" t="e">
        <f>#REF!-#REF!</f>
        <v>#REF!</v>
      </c>
      <c r="K1179" s="317" t="e">
        <f>#REF!-#REF!</f>
        <v>#REF!</v>
      </c>
    </row>
    <row r="1180" spans="1:11" ht="11.25" hidden="1" customHeight="1" x14ac:dyDescent="0.2">
      <c r="A1180" s="25" t="s">
        <v>5608</v>
      </c>
      <c r="B1180" s="32" t="s">
        <v>2089</v>
      </c>
      <c r="C1180" s="27" t="s">
        <v>5664</v>
      </c>
      <c r="D1180" s="28" t="e">
        <f>(#REF!+#REF!)-#REF!</f>
        <v>#REF!</v>
      </c>
      <c r="E1180" s="358" t="e">
        <f>#REF!-#REF!</f>
        <v>#REF!</v>
      </c>
      <c r="F1180" s="76"/>
      <c r="G1180" s="28"/>
      <c r="H1180" s="28"/>
      <c r="I1180" s="77"/>
      <c r="J1180" s="94" t="e">
        <f>#REF!-#REF!</f>
        <v>#REF!</v>
      </c>
      <c r="K1180" s="317" t="e">
        <f>#REF!-#REF!</f>
        <v>#REF!</v>
      </c>
    </row>
    <row r="1181" spans="1:11" ht="22.5" hidden="1" customHeight="1" x14ac:dyDescent="0.2">
      <c r="A1181" s="25" t="s">
        <v>5760</v>
      </c>
      <c r="B1181" s="32" t="s">
        <v>2090</v>
      </c>
      <c r="C1181" s="27" t="s">
        <v>8914</v>
      </c>
      <c r="D1181" s="28" t="e">
        <f>(#REF!+#REF!)-#REF!</f>
        <v>#REF!</v>
      </c>
      <c r="E1181" s="358" t="e">
        <f>#REF!-#REF!</f>
        <v>#REF!</v>
      </c>
      <c r="F1181" s="76"/>
      <c r="G1181" s="28"/>
      <c r="H1181" s="28"/>
      <c r="I1181" s="77"/>
      <c r="J1181" s="94" t="e">
        <f>#REF!-#REF!</f>
        <v>#REF!</v>
      </c>
      <c r="K1181" s="317" t="e">
        <f>#REF!-#REF!</f>
        <v>#REF!</v>
      </c>
    </row>
    <row r="1182" spans="1:11" ht="11.25" hidden="1" customHeight="1" x14ac:dyDescent="0.2">
      <c r="A1182" s="25" t="s">
        <v>7430</v>
      </c>
      <c r="B1182" s="32" t="s">
        <v>2091</v>
      </c>
      <c r="C1182" s="27" t="s">
        <v>7163</v>
      </c>
      <c r="D1182" s="28" t="e">
        <f>(#REF!+#REF!)-#REF!</f>
        <v>#REF!</v>
      </c>
      <c r="E1182" s="358" t="e">
        <f>#REF!-#REF!</f>
        <v>#REF!</v>
      </c>
      <c r="F1182" s="76"/>
      <c r="G1182" s="28"/>
      <c r="H1182" s="28"/>
      <c r="I1182" s="77"/>
      <c r="J1182" s="94" t="e">
        <f>#REF!-#REF!</f>
        <v>#REF!</v>
      </c>
      <c r="K1182" s="317" t="e">
        <f>#REF!-#REF!</f>
        <v>#REF!</v>
      </c>
    </row>
    <row r="1183" spans="1:11" ht="11.25" hidden="1" customHeight="1" x14ac:dyDescent="0.2">
      <c r="A1183" s="25" t="s">
        <v>7308</v>
      </c>
      <c r="B1183" s="32" t="s">
        <v>2092</v>
      </c>
      <c r="C1183" s="27" t="s">
        <v>7164</v>
      </c>
      <c r="D1183" s="28" t="e">
        <f>(#REF!+#REF!)-#REF!</f>
        <v>#REF!</v>
      </c>
      <c r="E1183" s="358" t="e">
        <f>#REF!-#REF!</f>
        <v>#REF!</v>
      </c>
      <c r="F1183" s="76"/>
      <c r="G1183" s="28"/>
      <c r="H1183" s="28"/>
      <c r="I1183" s="77"/>
      <c r="J1183" s="94" t="e">
        <f>#REF!-#REF!</f>
        <v>#REF!</v>
      </c>
      <c r="K1183" s="317" t="e">
        <f>#REF!-#REF!</f>
        <v>#REF!</v>
      </c>
    </row>
    <row r="1184" spans="1:11" ht="11.25" hidden="1" customHeight="1" x14ac:dyDescent="0.2">
      <c r="A1184" s="25" t="s">
        <v>951</v>
      </c>
      <c r="B1184" s="32" t="s">
        <v>2581</v>
      </c>
      <c r="C1184" s="27" t="s">
        <v>1770</v>
      </c>
      <c r="D1184" s="28" t="e">
        <f>(#REF!+#REF!)-#REF!</f>
        <v>#REF!</v>
      </c>
      <c r="E1184" s="358" t="e">
        <f>#REF!-#REF!</f>
        <v>#REF!</v>
      </c>
      <c r="F1184" s="76"/>
      <c r="G1184" s="28"/>
      <c r="H1184" s="28"/>
      <c r="I1184" s="77"/>
      <c r="J1184" s="94" t="e">
        <f>#REF!-#REF!</f>
        <v>#REF!</v>
      </c>
      <c r="K1184" s="317" t="e">
        <f>#REF!-#REF!</f>
        <v>#REF!</v>
      </c>
    </row>
    <row r="1185" spans="1:11" ht="11.25" hidden="1" customHeight="1" x14ac:dyDescent="0.2">
      <c r="A1185" s="25" t="s">
        <v>1990</v>
      </c>
      <c r="B1185" s="32" t="s">
        <v>2582</v>
      </c>
      <c r="C1185" s="27" t="s">
        <v>1110</v>
      </c>
      <c r="D1185" s="28" t="e">
        <f>(#REF!+#REF!)-#REF!</f>
        <v>#REF!</v>
      </c>
      <c r="E1185" s="358" t="e">
        <f>#REF!-#REF!</f>
        <v>#REF!</v>
      </c>
      <c r="F1185" s="76"/>
      <c r="G1185" s="28"/>
      <c r="H1185" s="28"/>
      <c r="I1185" s="77"/>
      <c r="J1185" s="94" t="e">
        <f>#REF!-#REF!</f>
        <v>#REF!</v>
      </c>
      <c r="K1185" s="317" t="e">
        <f>#REF!-#REF!</f>
        <v>#REF!</v>
      </c>
    </row>
    <row r="1186" spans="1:11" ht="11.25" hidden="1" customHeight="1" x14ac:dyDescent="0.2">
      <c r="A1186" s="25" t="s">
        <v>7631</v>
      </c>
      <c r="B1186" s="32" t="s">
        <v>4592</v>
      </c>
      <c r="C1186" s="27" t="s">
        <v>1683</v>
      </c>
      <c r="D1186" s="28" t="e">
        <f>(#REF!+#REF!)-#REF!</f>
        <v>#REF!</v>
      </c>
      <c r="E1186" s="358" t="e">
        <f>#REF!-#REF!</f>
        <v>#REF!</v>
      </c>
      <c r="F1186" s="76"/>
      <c r="G1186" s="28"/>
      <c r="H1186" s="28"/>
      <c r="I1186" s="77"/>
      <c r="J1186" s="94" t="e">
        <f>#REF!-#REF!</f>
        <v>#REF!</v>
      </c>
      <c r="K1186" s="317" t="e">
        <f>#REF!-#REF!</f>
        <v>#REF!</v>
      </c>
    </row>
    <row r="1187" spans="1:11" ht="11.25" hidden="1" customHeight="1" x14ac:dyDescent="0.2">
      <c r="A1187" s="25" t="s">
        <v>550</v>
      </c>
      <c r="B1187" s="32" t="s">
        <v>4593</v>
      </c>
      <c r="C1187" s="27" t="s">
        <v>1684</v>
      </c>
      <c r="D1187" s="28" t="e">
        <f>(#REF!+#REF!)-#REF!</f>
        <v>#REF!</v>
      </c>
      <c r="E1187" s="358" t="e">
        <f>#REF!-#REF!</f>
        <v>#REF!</v>
      </c>
      <c r="F1187" s="76"/>
      <c r="G1187" s="28"/>
      <c r="H1187" s="28"/>
      <c r="I1187" s="77"/>
      <c r="J1187" s="94" t="e">
        <f>#REF!-#REF!</f>
        <v>#REF!</v>
      </c>
      <c r="K1187" s="317" t="e">
        <f>#REF!-#REF!</f>
        <v>#REF!</v>
      </c>
    </row>
    <row r="1188" spans="1:11" ht="11.25" hidden="1" customHeight="1" x14ac:dyDescent="0.2">
      <c r="A1188" s="25" t="s">
        <v>2752</v>
      </c>
      <c r="B1188" s="32" t="s">
        <v>4594</v>
      </c>
      <c r="C1188" s="27" t="s">
        <v>1795</v>
      </c>
      <c r="D1188" s="28" t="e">
        <f>(#REF!+#REF!)-#REF!</f>
        <v>#REF!</v>
      </c>
      <c r="E1188" s="358" t="e">
        <f>#REF!-#REF!</f>
        <v>#REF!</v>
      </c>
      <c r="F1188" s="76"/>
      <c r="G1188" s="28"/>
      <c r="H1188" s="28"/>
      <c r="I1188" s="77"/>
      <c r="J1188" s="94" t="e">
        <f>#REF!-#REF!</f>
        <v>#REF!</v>
      </c>
      <c r="K1188" s="317" t="e">
        <f>#REF!-#REF!</f>
        <v>#REF!</v>
      </c>
    </row>
    <row r="1189" spans="1:11" ht="11.25" hidden="1" customHeight="1" x14ac:dyDescent="0.2">
      <c r="A1189" s="25" t="s">
        <v>2296</v>
      </c>
      <c r="B1189" s="32" t="s">
        <v>4595</v>
      </c>
      <c r="C1189" s="27" t="s">
        <v>311</v>
      </c>
      <c r="D1189" s="28" t="e">
        <f>(#REF!+#REF!)-#REF!</f>
        <v>#REF!</v>
      </c>
      <c r="E1189" s="358" t="e">
        <f>#REF!-#REF!</f>
        <v>#REF!</v>
      </c>
      <c r="F1189" s="76"/>
      <c r="G1189" s="28"/>
      <c r="H1189" s="28"/>
      <c r="I1189" s="77"/>
      <c r="J1189" s="94" t="e">
        <f>#REF!-#REF!</f>
        <v>#REF!</v>
      </c>
      <c r="K1189" s="317" t="e">
        <f>#REF!-#REF!</f>
        <v>#REF!</v>
      </c>
    </row>
    <row r="1190" spans="1:11" ht="11.25" hidden="1" customHeight="1" x14ac:dyDescent="0.2">
      <c r="A1190" s="25" t="s">
        <v>8501</v>
      </c>
      <c r="B1190" s="32" t="s">
        <v>4596</v>
      </c>
      <c r="C1190" s="27" t="s">
        <v>6542</v>
      </c>
      <c r="D1190" s="28" t="e">
        <f>(#REF!+#REF!)-#REF!</f>
        <v>#REF!</v>
      </c>
      <c r="E1190" s="358" t="e">
        <f>#REF!-#REF!</f>
        <v>#REF!</v>
      </c>
      <c r="F1190" s="76"/>
      <c r="G1190" s="28"/>
      <c r="H1190" s="28"/>
      <c r="I1190" s="77"/>
      <c r="J1190" s="94" t="e">
        <f>#REF!-#REF!</f>
        <v>#REF!</v>
      </c>
      <c r="K1190" s="317" t="e">
        <f>#REF!-#REF!</f>
        <v>#REF!</v>
      </c>
    </row>
    <row r="1191" spans="1:11" ht="11.25" hidden="1" customHeight="1" x14ac:dyDescent="0.2">
      <c r="A1191" s="25" t="s">
        <v>2995</v>
      </c>
      <c r="B1191" s="32" t="s">
        <v>4597</v>
      </c>
      <c r="C1191" s="27" t="s">
        <v>759</v>
      </c>
      <c r="D1191" s="28" t="e">
        <f>(#REF!+#REF!)-#REF!</f>
        <v>#REF!</v>
      </c>
      <c r="E1191" s="358" t="e">
        <f>#REF!-#REF!</f>
        <v>#REF!</v>
      </c>
      <c r="F1191" s="76"/>
      <c r="G1191" s="28"/>
      <c r="H1191" s="28"/>
      <c r="I1191" s="77"/>
      <c r="J1191" s="94" t="e">
        <f>#REF!-#REF!</f>
        <v>#REF!</v>
      </c>
      <c r="K1191" s="317" t="e">
        <f>#REF!-#REF!</f>
        <v>#REF!</v>
      </c>
    </row>
    <row r="1192" spans="1:11" ht="22.5" hidden="1" customHeight="1" x14ac:dyDescent="0.2">
      <c r="A1192" s="25" t="s">
        <v>3639</v>
      </c>
      <c r="B1192" s="32" t="s">
        <v>4598</v>
      </c>
      <c r="C1192" s="27" t="s">
        <v>9227</v>
      </c>
      <c r="D1192" s="28" t="e">
        <f>(#REF!+#REF!)-#REF!</f>
        <v>#REF!</v>
      </c>
      <c r="E1192" s="358" t="e">
        <f>#REF!-#REF!</f>
        <v>#REF!</v>
      </c>
      <c r="F1192" s="76"/>
      <c r="G1192" s="28"/>
      <c r="H1192" s="28"/>
      <c r="I1192" s="77"/>
      <c r="J1192" s="94" t="e">
        <f>#REF!-#REF!</f>
        <v>#REF!</v>
      </c>
      <c r="K1192" s="317" t="e">
        <f>#REF!-#REF!</f>
        <v>#REF!</v>
      </c>
    </row>
    <row r="1193" spans="1:11" ht="11.25" hidden="1" customHeight="1" x14ac:dyDescent="0.2">
      <c r="A1193" s="25" t="s">
        <v>552</v>
      </c>
      <c r="B1193" s="32" t="s">
        <v>8356</v>
      </c>
      <c r="C1193" s="27" t="s">
        <v>9228</v>
      </c>
      <c r="D1193" s="28" t="e">
        <f>(#REF!+#REF!)-#REF!</f>
        <v>#REF!</v>
      </c>
      <c r="E1193" s="358" t="e">
        <f>#REF!-#REF!</f>
        <v>#REF!</v>
      </c>
      <c r="F1193" s="76"/>
      <c r="G1193" s="28"/>
      <c r="H1193" s="28"/>
      <c r="I1193" s="77"/>
      <c r="J1193" s="94" t="e">
        <f>#REF!-#REF!</f>
        <v>#REF!</v>
      </c>
      <c r="K1193" s="317" t="e">
        <f>#REF!-#REF!</f>
        <v>#REF!</v>
      </c>
    </row>
    <row r="1194" spans="1:11" ht="11.25" hidden="1" customHeight="1" x14ac:dyDescent="0.2">
      <c r="A1194" s="25" t="s">
        <v>5659</v>
      </c>
      <c r="B1194" s="32" t="s">
        <v>8357</v>
      </c>
      <c r="C1194" s="27" t="s">
        <v>7010</v>
      </c>
      <c r="D1194" s="28" t="e">
        <f>(#REF!+#REF!)-#REF!</f>
        <v>#REF!</v>
      </c>
      <c r="E1194" s="358" t="e">
        <f>#REF!-#REF!</f>
        <v>#REF!</v>
      </c>
      <c r="F1194" s="76"/>
      <c r="G1194" s="28"/>
      <c r="H1194" s="28"/>
      <c r="I1194" s="77"/>
      <c r="J1194" s="94" t="e">
        <f>#REF!-#REF!</f>
        <v>#REF!</v>
      </c>
      <c r="K1194" s="317" t="e">
        <f>#REF!-#REF!</f>
        <v>#REF!</v>
      </c>
    </row>
    <row r="1195" spans="1:11" ht="11.25" hidden="1" customHeight="1" x14ac:dyDescent="0.2">
      <c r="A1195" s="25" t="s">
        <v>4340</v>
      </c>
      <c r="B1195" s="32" t="s">
        <v>8358</v>
      </c>
      <c r="C1195" s="27" t="s">
        <v>7011</v>
      </c>
      <c r="D1195" s="28" t="e">
        <f>(#REF!+#REF!)-#REF!</f>
        <v>#REF!</v>
      </c>
      <c r="E1195" s="358" t="e">
        <f>#REF!-#REF!</f>
        <v>#REF!</v>
      </c>
      <c r="F1195" s="76"/>
      <c r="G1195" s="28"/>
      <c r="H1195" s="28"/>
      <c r="I1195" s="77"/>
      <c r="J1195" s="94" t="e">
        <f>#REF!-#REF!</f>
        <v>#REF!</v>
      </c>
      <c r="K1195" s="317" t="e">
        <f>#REF!-#REF!</f>
        <v>#REF!</v>
      </c>
    </row>
    <row r="1196" spans="1:11" ht="22.5" hidden="1" customHeight="1" x14ac:dyDescent="0.2">
      <c r="A1196" s="25" t="s">
        <v>881</v>
      </c>
      <c r="B1196" s="32" t="s">
        <v>8359</v>
      </c>
      <c r="C1196" s="27" t="s">
        <v>4305</v>
      </c>
      <c r="D1196" s="28" t="e">
        <f>(#REF!+#REF!)-#REF!</f>
        <v>#REF!</v>
      </c>
      <c r="E1196" s="358" t="e">
        <f>#REF!-#REF!</f>
        <v>#REF!</v>
      </c>
      <c r="F1196" s="76"/>
      <c r="G1196" s="28"/>
      <c r="H1196" s="28"/>
      <c r="I1196" s="77"/>
      <c r="J1196" s="94" t="e">
        <f>#REF!-#REF!</f>
        <v>#REF!</v>
      </c>
      <c r="K1196" s="317" t="e">
        <f>#REF!-#REF!</f>
        <v>#REF!</v>
      </c>
    </row>
    <row r="1197" spans="1:11" ht="33.75" hidden="1" customHeight="1" x14ac:dyDescent="0.2">
      <c r="A1197" s="25" t="s">
        <v>8427</v>
      </c>
      <c r="B1197" s="32" t="s">
        <v>6864</v>
      </c>
      <c r="C1197" s="27" t="s">
        <v>4001</v>
      </c>
      <c r="D1197" s="28" t="e">
        <f>(#REF!+#REF!)-#REF!</f>
        <v>#REF!</v>
      </c>
      <c r="E1197" s="358" t="e">
        <f>#REF!-#REF!</f>
        <v>#REF!</v>
      </c>
      <c r="F1197" s="76"/>
      <c r="G1197" s="28"/>
      <c r="H1197" s="28"/>
      <c r="I1197" s="77"/>
      <c r="J1197" s="94" t="e">
        <f>#REF!-#REF!</f>
        <v>#REF!</v>
      </c>
      <c r="K1197" s="317" t="e">
        <f>#REF!-#REF!</f>
        <v>#REF!</v>
      </c>
    </row>
    <row r="1198" spans="1:11" ht="11.25" hidden="1" customHeight="1" x14ac:dyDescent="0.2">
      <c r="A1198" s="25" t="s">
        <v>7453</v>
      </c>
      <c r="B1198" s="32" t="s">
        <v>6865</v>
      </c>
      <c r="C1198" s="27" t="s">
        <v>8996</v>
      </c>
      <c r="D1198" s="28" t="e">
        <f>(#REF!+#REF!)-#REF!</f>
        <v>#REF!</v>
      </c>
      <c r="E1198" s="358" t="e">
        <f>#REF!-#REF!</f>
        <v>#REF!</v>
      </c>
      <c r="F1198" s="76"/>
      <c r="G1198" s="28"/>
      <c r="H1198" s="28"/>
      <c r="I1198" s="77"/>
      <c r="J1198" s="94" t="e">
        <f>#REF!-#REF!</f>
        <v>#REF!</v>
      </c>
      <c r="K1198" s="317" t="e">
        <f>#REF!-#REF!</f>
        <v>#REF!</v>
      </c>
    </row>
    <row r="1199" spans="1:11" ht="22.5" hidden="1" customHeight="1" x14ac:dyDescent="0.2">
      <c r="A1199" s="25" t="s">
        <v>8490</v>
      </c>
      <c r="B1199" s="32" t="s">
        <v>6866</v>
      </c>
      <c r="C1199" s="27" t="s">
        <v>8091</v>
      </c>
      <c r="D1199" s="28" t="e">
        <f>(#REF!+#REF!)-#REF!</f>
        <v>#REF!</v>
      </c>
      <c r="E1199" s="358" t="e">
        <f>#REF!-#REF!</f>
        <v>#REF!</v>
      </c>
      <c r="F1199" s="76"/>
      <c r="G1199" s="28"/>
      <c r="H1199" s="28"/>
      <c r="I1199" s="77"/>
      <c r="J1199" s="94" t="e">
        <f>#REF!-#REF!</f>
        <v>#REF!</v>
      </c>
      <c r="K1199" s="317" t="e">
        <f>#REF!-#REF!</f>
        <v>#REF!</v>
      </c>
    </row>
    <row r="1200" spans="1:11" ht="22.5" hidden="1" customHeight="1" x14ac:dyDescent="0.2">
      <c r="A1200" s="25" t="s">
        <v>1057</v>
      </c>
      <c r="B1200" s="32" t="s">
        <v>6931</v>
      </c>
      <c r="C1200" s="27" t="s">
        <v>1893</v>
      </c>
      <c r="D1200" s="28" t="e">
        <f>(#REF!+#REF!)-#REF!</f>
        <v>#REF!</v>
      </c>
      <c r="E1200" s="358" t="e">
        <f>#REF!-#REF!</f>
        <v>#REF!</v>
      </c>
      <c r="F1200" s="76"/>
      <c r="G1200" s="28"/>
      <c r="H1200" s="28"/>
      <c r="I1200" s="77"/>
      <c r="J1200" s="94" t="e">
        <f>#REF!-#REF!</f>
        <v>#REF!</v>
      </c>
      <c r="K1200" s="317" t="e">
        <f>#REF!-#REF!</f>
        <v>#REF!</v>
      </c>
    </row>
    <row r="1201" spans="1:11" ht="11.25" hidden="1" customHeight="1" x14ac:dyDescent="0.2">
      <c r="A1201" s="25" t="s">
        <v>1761</v>
      </c>
      <c r="B1201" s="32" t="s">
        <v>7573</v>
      </c>
      <c r="C1201" s="27" t="s">
        <v>4679</v>
      </c>
      <c r="D1201" s="28" t="e">
        <f>(#REF!+#REF!)-#REF!</f>
        <v>#REF!</v>
      </c>
      <c r="E1201" s="358" t="e">
        <f>#REF!-#REF!</f>
        <v>#REF!</v>
      </c>
      <c r="F1201" s="76"/>
      <c r="G1201" s="28"/>
      <c r="H1201" s="28"/>
      <c r="I1201" s="77"/>
      <c r="J1201" s="94" t="e">
        <f>#REF!-#REF!</f>
        <v>#REF!</v>
      </c>
      <c r="K1201" s="317" t="e">
        <f>#REF!-#REF!</f>
        <v>#REF!</v>
      </c>
    </row>
    <row r="1202" spans="1:11" ht="11.25" hidden="1" customHeight="1" x14ac:dyDescent="0.2">
      <c r="A1202" s="25" t="s">
        <v>8998</v>
      </c>
      <c r="B1202" s="32" t="s">
        <v>7574</v>
      </c>
      <c r="C1202" s="27" t="s">
        <v>5421</v>
      </c>
      <c r="D1202" s="28" t="e">
        <f>(#REF!+#REF!)-#REF!</f>
        <v>#REF!</v>
      </c>
      <c r="E1202" s="358" t="e">
        <f>#REF!-#REF!</f>
        <v>#REF!</v>
      </c>
      <c r="F1202" s="76"/>
      <c r="G1202" s="28"/>
      <c r="H1202" s="28"/>
      <c r="I1202" s="77"/>
      <c r="J1202" s="94" t="e">
        <f>#REF!-#REF!</f>
        <v>#REF!</v>
      </c>
      <c r="K1202" s="317" t="e">
        <f>#REF!-#REF!</f>
        <v>#REF!</v>
      </c>
    </row>
    <row r="1203" spans="1:11" ht="33.75" hidden="1" customHeight="1" x14ac:dyDescent="0.2">
      <c r="A1203" s="25" t="s">
        <v>1668</v>
      </c>
      <c r="B1203" s="32" t="s">
        <v>4940</v>
      </c>
      <c r="C1203" s="27" t="s">
        <v>826</v>
      </c>
      <c r="D1203" s="28" t="e">
        <f>(#REF!+#REF!)-#REF!</f>
        <v>#REF!</v>
      </c>
      <c r="E1203" s="358" t="e">
        <f>#REF!-#REF!</f>
        <v>#REF!</v>
      </c>
      <c r="F1203" s="76"/>
      <c r="G1203" s="28"/>
      <c r="H1203" s="28"/>
      <c r="I1203" s="77"/>
      <c r="J1203" s="94" t="e">
        <f>#REF!-#REF!</f>
        <v>#REF!</v>
      </c>
      <c r="K1203" s="317" t="e">
        <f>#REF!-#REF!</f>
        <v>#REF!</v>
      </c>
    </row>
    <row r="1204" spans="1:11" ht="11.25" hidden="1" customHeight="1" x14ac:dyDescent="0.2">
      <c r="A1204" s="25" t="s">
        <v>54</v>
      </c>
      <c r="B1204" s="32" t="s">
        <v>7537</v>
      </c>
      <c r="C1204" s="27" t="s">
        <v>827</v>
      </c>
      <c r="D1204" s="28" t="e">
        <f>(#REF!+#REF!)-#REF!</f>
        <v>#REF!</v>
      </c>
      <c r="E1204" s="358" t="e">
        <f>#REF!-#REF!</f>
        <v>#REF!</v>
      </c>
      <c r="F1204" s="76"/>
      <c r="G1204" s="28"/>
      <c r="H1204" s="28"/>
      <c r="I1204" s="77"/>
      <c r="J1204" s="94" t="e">
        <f>#REF!-#REF!</f>
        <v>#REF!</v>
      </c>
      <c r="K1204" s="317" t="e">
        <f>#REF!-#REF!</f>
        <v>#REF!</v>
      </c>
    </row>
    <row r="1205" spans="1:11" ht="33.75" hidden="1" customHeight="1" x14ac:dyDescent="0.2">
      <c r="A1205" s="25" t="s">
        <v>7064</v>
      </c>
      <c r="B1205" s="32" t="s">
        <v>7538</v>
      </c>
      <c r="C1205" s="27" t="s">
        <v>6559</v>
      </c>
      <c r="D1205" s="28" t="e">
        <f>(#REF!+#REF!)-#REF!</f>
        <v>#REF!</v>
      </c>
      <c r="E1205" s="358" t="e">
        <f>#REF!-#REF!</f>
        <v>#REF!</v>
      </c>
      <c r="F1205" s="76"/>
      <c r="G1205" s="28"/>
      <c r="H1205" s="28"/>
      <c r="I1205" s="77"/>
      <c r="J1205" s="94" t="e">
        <f>#REF!-#REF!</f>
        <v>#REF!</v>
      </c>
      <c r="K1205" s="317" t="e">
        <f>#REF!-#REF!</f>
        <v>#REF!</v>
      </c>
    </row>
    <row r="1206" spans="1:11" ht="11.25" hidden="1" customHeight="1" x14ac:dyDescent="0.2">
      <c r="A1206" s="25" t="s">
        <v>6521</v>
      </c>
      <c r="B1206" s="32" t="s">
        <v>7539</v>
      </c>
      <c r="C1206" s="27" t="s">
        <v>6362</v>
      </c>
      <c r="D1206" s="28" t="e">
        <f>(#REF!+#REF!)-#REF!</f>
        <v>#REF!</v>
      </c>
      <c r="E1206" s="358" t="e">
        <f>#REF!-#REF!</f>
        <v>#REF!</v>
      </c>
      <c r="F1206" s="76"/>
      <c r="G1206" s="28"/>
      <c r="H1206" s="28"/>
      <c r="I1206" s="77"/>
      <c r="J1206" s="94" t="e">
        <f>#REF!-#REF!</f>
        <v>#REF!</v>
      </c>
      <c r="K1206" s="317" t="e">
        <f>#REF!-#REF!</f>
        <v>#REF!</v>
      </c>
    </row>
    <row r="1207" spans="1:11" ht="11.25" hidden="1" customHeight="1" x14ac:dyDescent="0.2">
      <c r="A1207" s="25" t="s">
        <v>5920</v>
      </c>
      <c r="B1207" s="32" t="s">
        <v>7540</v>
      </c>
      <c r="C1207" s="27" t="s">
        <v>7006</v>
      </c>
      <c r="D1207" s="28" t="e">
        <f>(#REF!+#REF!)-#REF!</f>
        <v>#REF!</v>
      </c>
      <c r="E1207" s="358" t="e">
        <f>#REF!-#REF!</f>
        <v>#REF!</v>
      </c>
      <c r="F1207" s="76"/>
      <c r="G1207" s="28"/>
      <c r="H1207" s="28"/>
      <c r="I1207" s="77"/>
      <c r="J1207" s="94" t="e">
        <f>#REF!-#REF!</f>
        <v>#REF!</v>
      </c>
      <c r="K1207" s="317" t="e">
        <f>#REF!-#REF!</f>
        <v>#REF!</v>
      </c>
    </row>
    <row r="1208" spans="1:11" ht="11.25" hidden="1" customHeight="1" x14ac:dyDescent="0.2">
      <c r="A1208" s="25" t="s">
        <v>7210</v>
      </c>
      <c r="B1208" s="32" t="s">
        <v>7688</v>
      </c>
      <c r="C1208" s="27" t="s">
        <v>3913</v>
      </c>
      <c r="D1208" s="28" t="e">
        <f>(#REF!+#REF!)-#REF!</f>
        <v>#REF!</v>
      </c>
      <c r="E1208" s="358" t="e">
        <f>#REF!-#REF!</f>
        <v>#REF!</v>
      </c>
      <c r="F1208" s="76"/>
      <c r="G1208" s="28"/>
      <c r="H1208" s="28"/>
      <c r="I1208" s="77"/>
      <c r="J1208" s="94" t="e">
        <f>#REF!-#REF!</f>
        <v>#REF!</v>
      </c>
      <c r="K1208" s="317" t="e">
        <f>#REF!-#REF!</f>
        <v>#REF!</v>
      </c>
    </row>
    <row r="1209" spans="1:11" ht="22.5" hidden="1" customHeight="1" x14ac:dyDescent="0.2">
      <c r="A1209" s="25" t="s">
        <v>5050</v>
      </c>
      <c r="B1209" s="32" t="s">
        <v>5354</v>
      </c>
      <c r="C1209" s="27" t="s">
        <v>4213</v>
      </c>
      <c r="D1209" s="28" t="e">
        <f>(#REF!+#REF!)-#REF!</f>
        <v>#REF!</v>
      </c>
      <c r="E1209" s="358" t="e">
        <f>#REF!-#REF!</f>
        <v>#REF!</v>
      </c>
      <c r="F1209" s="76"/>
      <c r="G1209" s="28"/>
      <c r="H1209" s="28"/>
      <c r="I1209" s="77"/>
      <c r="J1209" s="94" t="e">
        <f>#REF!-#REF!</f>
        <v>#REF!</v>
      </c>
      <c r="K1209" s="317" t="e">
        <f>#REF!-#REF!</f>
        <v>#REF!</v>
      </c>
    </row>
    <row r="1210" spans="1:11" ht="22.5" hidden="1" customHeight="1" x14ac:dyDescent="0.2">
      <c r="A1210" s="25" t="s">
        <v>626</v>
      </c>
      <c r="B1210" s="32" t="s">
        <v>412</v>
      </c>
      <c r="C1210" s="27" t="s">
        <v>679</v>
      </c>
      <c r="D1210" s="28" t="e">
        <f>(#REF!+#REF!)-#REF!</f>
        <v>#REF!</v>
      </c>
      <c r="E1210" s="358" t="e">
        <f>#REF!-#REF!</f>
        <v>#REF!</v>
      </c>
      <c r="F1210" s="76"/>
      <c r="G1210" s="28"/>
      <c r="H1210" s="28"/>
      <c r="I1210" s="77"/>
      <c r="J1210" s="94" t="e">
        <f>#REF!-#REF!</f>
        <v>#REF!</v>
      </c>
      <c r="K1210" s="317" t="e">
        <f>#REF!-#REF!</f>
        <v>#REF!</v>
      </c>
    </row>
    <row r="1211" spans="1:11" ht="11.25" hidden="1" customHeight="1" x14ac:dyDescent="0.2">
      <c r="A1211" s="25" t="s">
        <v>7432</v>
      </c>
      <c r="B1211" s="32" t="s">
        <v>4192</v>
      </c>
      <c r="C1211" s="27" t="s">
        <v>2064</v>
      </c>
      <c r="D1211" s="28" t="e">
        <f>(#REF!+#REF!)-#REF!</f>
        <v>#REF!</v>
      </c>
      <c r="E1211" s="358" t="e">
        <f>#REF!-#REF!</f>
        <v>#REF!</v>
      </c>
      <c r="F1211" s="76"/>
      <c r="G1211" s="28"/>
      <c r="H1211" s="28"/>
      <c r="I1211" s="77"/>
      <c r="J1211" s="94" t="e">
        <f>#REF!-#REF!</f>
        <v>#REF!</v>
      </c>
      <c r="K1211" s="317" t="e">
        <f>#REF!-#REF!</f>
        <v>#REF!</v>
      </c>
    </row>
    <row r="1212" spans="1:11" ht="11.25" hidden="1" customHeight="1" x14ac:dyDescent="0.2">
      <c r="A1212" s="25" t="s">
        <v>3930</v>
      </c>
      <c r="B1212" s="32" t="s">
        <v>7298</v>
      </c>
      <c r="C1212" s="27" t="s">
        <v>2215</v>
      </c>
      <c r="D1212" s="28" t="e">
        <f>(#REF!+#REF!)-#REF!</f>
        <v>#REF!</v>
      </c>
      <c r="E1212" s="358" t="e">
        <f>#REF!-#REF!</f>
        <v>#REF!</v>
      </c>
      <c r="F1212" s="76"/>
      <c r="G1212" s="28"/>
      <c r="H1212" s="28"/>
      <c r="I1212" s="77"/>
      <c r="J1212" s="94" t="e">
        <f>#REF!-#REF!</f>
        <v>#REF!</v>
      </c>
      <c r="K1212" s="317" t="e">
        <f>#REF!-#REF!</f>
        <v>#REF!</v>
      </c>
    </row>
    <row r="1213" spans="1:11" ht="22.5" hidden="1" customHeight="1" x14ac:dyDescent="0.2">
      <c r="A1213" s="25" t="s">
        <v>6845</v>
      </c>
      <c r="B1213" s="32" t="s">
        <v>7299</v>
      </c>
      <c r="C1213" s="27" t="s">
        <v>2216</v>
      </c>
      <c r="D1213" s="28" t="e">
        <f>(#REF!+#REF!)-#REF!</f>
        <v>#REF!</v>
      </c>
      <c r="E1213" s="358" t="e">
        <f>#REF!-#REF!</f>
        <v>#REF!</v>
      </c>
      <c r="F1213" s="76"/>
      <c r="G1213" s="28"/>
      <c r="H1213" s="28"/>
      <c r="I1213" s="77"/>
      <c r="J1213" s="94" t="e">
        <f>#REF!-#REF!</f>
        <v>#REF!</v>
      </c>
      <c r="K1213" s="317" t="e">
        <f>#REF!-#REF!</f>
        <v>#REF!</v>
      </c>
    </row>
    <row r="1214" spans="1:11" ht="22.5" hidden="1" customHeight="1" x14ac:dyDescent="0.2">
      <c r="A1214" s="25" t="s">
        <v>4696</v>
      </c>
      <c r="B1214" s="32" t="s">
        <v>7314</v>
      </c>
      <c r="C1214" s="27" t="s">
        <v>4194</v>
      </c>
      <c r="D1214" s="28" t="e">
        <f>(#REF!+#REF!)-#REF!</f>
        <v>#REF!</v>
      </c>
      <c r="E1214" s="358" t="e">
        <f>#REF!-#REF!</f>
        <v>#REF!</v>
      </c>
      <c r="F1214" s="76"/>
      <c r="G1214" s="28"/>
      <c r="H1214" s="28"/>
      <c r="I1214" s="77"/>
      <c r="J1214" s="94" t="e">
        <f>#REF!-#REF!</f>
        <v>#REF!</v>
      </c>
      <c r="K1214" s="317" t="e">
        <f>#REF!-#REF!</f>
        <v>#REF!</v>
      </c>
    </row>
    <row r="1215" spans="1:11" ht="11.25" hidden="1" customHeight="1" x14ac:dyDescent="0.2">
      <c r="A1215" s="25" t="s">
        <v>5608</v>
      </c>
      <c r="B1215" s="32" t="s">
        <v>7315</v>
      </c>
      <c r="C1215" s="27" t="s">
        <v>8591</v>
      </c>
      <c r="D1215" s="28" t="e">
        <f>(#REF!+#REF!)-#REF!</f>
        <v>#REF!</v>
      </c>
      <c r="E1215" s="358" t="e">
        <f>#REF!-#REF!</f>
        <v>#REF!</v>
      </c>
      <c r="F1215" s="76"/>
      <c r="G1215" s="28"/>
      <c r="H1215" s="28"/>
      <c r="I1215" s="77"/>
      <c r="J1215" s="94" t="e">
        <f>#REF!-#REF!</f>
        <v>#REF!</v>
      </c>
      <c r="K1215" s="317" t="e">
        <f>#REF!-#REF!</f>
        <v>#REF!</v>
      </c>
    </row>
    <row r="1216" spans="1:11" ht="22.5" hidden="1" customHeight="1" x14ac:dyDescent="0.2">
      <c r="A1216" s="25" t="s">
        <v>5760</v>
      </c>
      <c r="B1216" s="32" t="s">
        <v>2150</v>
      </c>
      <c r="C1216" s="27" t="s">
        <v>9054</v>
      </c>
      <c r="D1216" s="28" t="e">
        <f>(#REF!+#REF!)-#REF!</f>
        <v>#REF!</v>
      </c>
      <c r="E1216" s="358" t="e">
        <f>#REF!-#REF!</f>
        <v>#REF!</v>
      </c>
      <c r="F1216" s="76"/>
      <c r="G1216" s="28"/>
      <c r="H1216" s="28"/>
      <c r="I1216" s="77"/>
      <c r="J1216" s="94" t="e">
        <f>#REF!-#REF!</f>
        <v>#REF!</v>
      </c>
      <c r="K1216" s="317" t="e">
        <f>#REF!-#REF!</f>
        <v>#REF!</v>
      </c>
    </row>
    <row r="1217" spans="1:11" ht="11.25" hidden="1" customHeight="1" x14ac:dyDescent="0.2">
      <c r="A1217" s="25" t="s">
        <v>7430</v>
      </c>
      <c r="B1217" s="32" t="s">
        <v>4683</v>
      </c>
      <c r="C1217" s="27" t="s">
        <v>6713</v>
      </c>
      <c r="D1217" s="28" t="e">
        <f>(#REF!+#REF!)-#REF!</f>
        <v>#REF!</v>
      </c>
      <c r="E1217" s="358" t="e">
        <f>#REF!-#REF!</f>
        <v>#REF!</v>
      </c>
      <c r="F1217" s="76"/>
      <c r="G1217" s="28"/>
      <c r="H1217" s="28"/>
      <c r="I1217" s="77"/>
      <c r="J1217" s="94" t="e">
        <f>#REF!-#REF!</f>
        <v>#REF!</v>
      </c>
      <c r="K1217" s="317" t="e">
        <f>#REF!-#REF!</f>
        <v>#REF!</v>
      </c>
    </row>
    <row r="1218" spans="1:11" ht="11.25" hidden="1" customHeight="1" x14ac:dyDescent="0.2">
      <c r="A1218" s="25" t="s">
        <v>7308</v>
      </c>
      <c r="B1218" s="32" t="s">
        <v>3660</v>
      </c>
      <c r="C1218" s="27" t="s">
        <v>7026</v>
      </c>
      <c r="D1218" s="28" t="e">
        <f>(#REF!+#REF!)-#REF!</f>
        <v>#REF!</v>
      </c>
      <c r="E1218" s="358" t="e">
        <f>#REF!-#REF!</f>
        <v>#REF!</v>
      </c>
      <c r="F1218" s="76"/>
      <c r="G1218" s="28"/>
      <c r="H1218" s="28"/>
      <c r="I1218" s="77"/>
      <c r="J1218" s="94" t="e">
        <f>#REF!-#REF!</f>
        <v>#REF!</v>
      </c>
      <c r="K1218" s="317" t="e">
        <f>#REF!-#REF!</f>
        <v>#REF!</v>
      </c>
    </row>
    <row r="1219" spans="1:11" ht="11.25" hidden="1" customHeight="1" x14ac:dyDescent="0.2">
      <c r="A1219" s="25" t="s">
        <v>951</v>
      </c>
      <c r="B1219" s="32" t="s">
        <v>3661</v>
      </c>
      <c r="C1219" s="27" t="s">
        <v>7623</v>
      </c>
      <c r="D1219" s="28" t="e">
        <f>(#REF!+#REF!)-#REF!</f>
        <v>#REF!</v>
      </c>
      <c r="E1219" s="358" t="e">
        <f>#REF!-#REF!</f>
        <v>#REF!</v>
      </c>
      <c r="F1219" s="76"/>
      <c r="G1219" s="28"/>
      <c r="H1219" s="28"/>
      <c r="I1219" s="77"/>
      <c r="J1219" s="94" t="e">
        <f>#REF!-#REF!</f>
        <v>#REF!</v>
      </c>
      <c r="K1219" s="317" t="e">
        <f>#REF!-#REF!</f>
        <v>#REF!</v>
      </c>
    </row>
    <row r="1220" spans="1:11" ht="11.25" hidden="1" customHeight="1" x14ac:dyDescent="0.2">
      <c r="A1220" s="25" t="s">
        <v>1990</v>
      </c>
      <c r="B1220" s="32" t="s">
        <v>4672</v>
      </c>
      <c r="C1220" s="27" t="s">
        <v>144</v>
      </c>
      <c r="D1220" s="28" t="e">
        <f>(#REF!+#REF!)-#REF!</f>
        <v>#REF!</v>
      </c>
      <c r="E1220" s="358" t="e">
        <f>#REF!-#REF!</f>
        <v>#REF!</v>
      </c>
      <c r="F1220" s="76"/>
      <c r="G1220" s="28"/>
      <c r="H1220" s="28"/>
      <c r="I1220" s="77"/>
      <c r="J1220" s="94" t="e">
        <f>#REF!-#REF!</f>
        <v>#REF!</v>
      </c>
      <c r="K1220" s="317" t="e">
        <f>#REF!-#REF!</f>
        <v>#REF!</v>
      </c>
    </row>
    <row r="1221" spans="1:11" ht="11.25" hidden="1" customHeight="1" x14ac:dyDescent="0.2">
      <c r="A1221" s="25" t="s">
        <v>7631</v>
      </c>
      <c r="B1221" s="32" t="s">
        <v>4673</v>
      </c>
      <c r="C1221" s="27" t="s">
        <v>7002</v>
      </c>
      <c r="D1221" s="28" t="e">
        <f>(#REF!+#REF!)-#REF!</f>
        <v>#REF!</v>
      </c>
      <c r="E1221" s="358" t="e">
        <f>#REF!-#REF!</f>
        <v>#REF!</v>
      </c>
      <c r="F1221" s="76"/>
      <c r="G1221" s="28"/>
      <c r="H1221" s="28"/>
      <c r="I1221" s="77"/>
      <c r="J1221" s="94" t="e">
        <f>#REF!-#REF!</f>
        <v>#REF!</v>
      </c>
      <c r="K1221" s="317" t="e">
        <f>#REF!-#REF!</f>
        <v>#REF!</v>
      </c>
    </row>
    <row r="1222" spans="1:11" ht="11.25" hidden="1" customHeight="1" x14ac:dyDescent="0.2">
      <c r="A1222" s="25" t="s">
        <v>550</v>
      </c>
      <c r="B1222" s="32" t="s">
        <v>4674</v>
      </c>
      <c r="C1222" s="27" t="s">
        <v>2052</v>
      </c>
      <c r="D1222" s="28" t="e">
        <f>(#REF!+#REF!)-#REF!</f>
        <v>#REF!</v>
      </c>
      <c r="E1222" s="358" t="e">
        <f>#REF!-#REF!</f>
        <v>#REF!</v>
      </c>
      <c r="F1222" s="76"/>
      <c r="G1222" s="28"/>
      <c r="H1222" s="28"/>
      <c r="I1222" s="77"/>
      <c r="J1222" s="94" t="e">
        <f>#REF!-#REF!</f>
        <v>#REF!</v>
      </c>
      <c r="K1222" s="317" t="e">
        <f>#REF!-#REF!</f>
        <v>#REF!</v>
      </c>
    </row>
    <row r="1223" spans="1:11" ht="11.25" hidden="1" customHeight="1" x14ac:dyDescent="0.2">
      <c r="A1223" s="25" t="s">
        <v>2752</v>
      </c>
      <c r="B1223" s="32" t="s">
        <v>8860</v>
      </c>
      <c r="C1223" s="27" t="s">
        <v>8384</v>
      </c>
      <c r="D1223" s="28" t="e">
        <f>(#REF!+#REF!)-#REF!</f>
        <v>#REF!</v>
      </c>
      <c r="E1223" s="358" t="e">
        <f>#REF!-#REF!</f>
        <v>#REF!</v>
      </c>
      <c r="F1223" s="76"/>
      <c r="G1223" s="28"/>
      <c r="H1223" s="28"/>
      <c r="I1223" s="77"/>
      <c r="J1223" s="94" t="e">
        <f>#REF!-#REF!</f>
        <v>#REF!</v>
      </c>
      <c r="K1223" s="317" t="e">
        <f>#REF!-#REF!</f>
        <v>#REF!</v>
      </c>
    </row>
    <row r="1224" spans="1:11" ht="11.25" hidden="1" customHeight="1" x14ac:dyDescent="0.2">
      <c r="A1224" s="25" t="s">
        <v>2296</v>
      </c>
      <c r="B1224" s="32" t="s">
        <v>2323</v>
      </c>
      <c r="C1224" s="27" t="s">
        <v>5157</v>
      </c>
      <c r="D1224" s="28" t="e">
        <f>(#REF!+#REF!)-#REF!</f>
        <v>#REF!</v>
      </c>
      <c r="E1224" s="358" t="e">
        <f>#REF!-#REF!</f>
        <v>#REF!</v>
      </c>
      <c r="F1224" s="76"/>
      <c r="G1224" s="28"/>
      <c r="H1224" s="28"/>
      <c r="I1224" s="77"/>
      <c r="J1224" s="94" t="e">
        <f>#REF!-#REF!</f>
        <v>#REF!</v>
      </c>
      <c r="K1224" s="317" t="e">
        <f>#REF!-#REF!</f>
        <v>#REF!</v>
      </c>
    </row>
    <row r="1225" spans="1:11" ht="11.25" hidden="1" customHeight="1" x14ac:dyDescent="0.2">
      <c r="A1225" s="25" t="s">
        <v>8501</v>
      </c>
      <c r="B1225" s="32" t="s">
        <v>2324</v>
      </c>
      <c r="C1225" s="27" t="s">
        <v>5158</v>
      </c>
      <c r="D1225" s="28" t="e">
        <f>(#REF!+#REF!)-#REF!</f>
        <v>#REF!</v>
      </c>
      <c r="E1225" s="358" t="e">
        <f>#REF!-#REF!</f>
        <v>#REF!</v>
      </c>
      <c r="F1225" s="76"/>
      <c r="G1225" s="28"/>
      <c r="H1225" s="28"/>
      <c r="I1225" s="77"/>
      <c r="J1225" s="94" t="e">
        <f>#REF!-#REF!</f>
        <v>#REF!</v>
      </c>
      <c r="K1225" s="317" t="e">
        <f>#REF!-#REF!</f>
        <v>#REF!</v>
      </c>
    </row>
    <row r="1226" spans="1:11" ht="11.25" hidden="1" customHeight="1" x14ac:dyDescent="0.2">
      <c r="A1226" s="25" t="s">
        <v>2995</v>
      </c>
      <c r="B1226" s="32" t="s">
        <v>2325</v>
      </c>
      <c r="C1226" s="27" t="s">
        <v>6576</v>
      </c>
      <c r="D1226" s="28" t="e">
        <f>(#REF!+#REF!)-#REF!</f>
        <v>#REF!</v>
      </c>
      <c r="E1226" s="358" t="e">
        <f>#REF!-#REF!</f>
        <v>#REF!</v>
      </c>
      <c r="F1226" s="76"/>
      <c r="G1226" s="28"/>
      <c r="H1226" s="28"/>
      <c r="I1226" s="77"/>
      <c r="J1226" s="94" t="e">
        <f>#REF!-#REF!</f>
        <v>#REF!</v>
      </c>
      <c r="K1226" s="317" t="e">
        <f>#REF!-#REF!</f>
        <v>#REF!</v>
      </c>
    </row>
    <row r="1227" spans="1:11" ht="22.5" hidden="1" customHeight="1" x14ac:dyDescent="0.2">
      <c r="A1227" s="25" t="s">
        <v>3639</v>
      </c>
      <c r="B1227" s="32" t="s">
        <v>2326</v>
      </c>
      <c r="C1227" s="27" t="s">
        <v>4538</v>
      </c>
      <c r="D1227" s="28" t="e">
        <f>(#REF!+#REF!)-#REF!</f>
        <v>#REF!</v>
      </c>
      <c r="E1227" s="358" t="e">
        <f>#REF!-#REF!</f>
        <v>#REF!</v>
      </c>
      <c r="F1227" s="76"/>
      <c r="G1227" s="28"/>
      <c r="H1227" s="28"/>
      <c r="I1227" s="77"/>
      <c r="J1227" s="94" t="e">
        <f>#REF!-#REF!</f>
        <v>#REF!</v>
      </c>
      <c r="K1227" s="317" t="e">
        <f>#REF!-#REF!</f>
        <v>#REF!</v>
      </c>
    </row>
    <row r="1228" spans="1:11" ht="11.25" hidden="1" customHeight="1" x14ac:dyDescent="0.2">
      <c r="A1228" s="25" t="s">
        <v>552</v>
      </c>
      <c r="B1228" s="32" t="s">
        <v>2327</v>
      </c>
      <c r="C1228" s="27" t="s">
        <v>4539</v>
      </c>
      <c r="D1228" s="28" t="e">
        <f>(#REF!+#REF!)-#REF!</f>
        <v>#REF!</v>
      </c>
      <c r="E1228" s="358" t="e">
        <f>#REF!-#REF!</f>
        <v>#REF!</v>
      </c>
      <c r="F1228" s="76"/>
      <c r="G1228" s="28"/>
      <c r="H1228" s="28"/>
      <c r="I1228" s="77"/>
      <c r="J1228" s="94" t="e">
        <f>#REF!-#REF!</f>
        <v>#REF!</v>
      </c>
      <c r="K1228" s="317" t="e">
        <f>#REF!-#REF!</f>
        <v>#REF!</v>
      </c>
    </row>
    <row r="1229" spans="1:11" ht="11.25" hidden="1" customHeight="1" x14ac:dyDescent="0.2">
      <c r="A1229" s="25" t="s">
        <v>5659</v>
      </c>
      <c r="B1229" s="32" t="s">
        <v>4933</v>
      </c>
      <c r="C1229" s="27" t="s">
        <v>8928</v>
      </c>
      <c r="D1229" s="28" t="e">
        <f>(#REF!+#REF!)-#REF!</f>
        <v>#REF!</v>
      </c>
      <c r="E1229" s="358" t="e">
        <f>#REF!-#REF!</f>
        <v>#REF!</v>
      </c>
      <c r="F1229" s="76"/>
      <c r="G1229" s="28"/>
      <c r="H1229" s="28"/>
      <c r="I1229" s="77"/>
      <c r="J1229" s="94" t="e">
        <f>#REF!-#REF!</f>
        <v>#REF!</v>
      </c>
      <c r="K1229" s="317" t="e">
        <f>#REF!-#REF!</f>
        <v>#REF!</v>
      </c>
    </row>
    <row r="1230" spans="1:11" ht="11.25" hidden="1" customHeight="1" x14ac:dyDescent="0.2">
      <c r="A1230" s="25" t="s">
        <v>4340</v>
      </c>
      <c r="B1230" s="32" t="s">
        <v>2244</v>
      </c>
      <c r="C1230" s="27" t="s">
        <v>8929</v>
      </c>
      <c r="D1230" s="28" t="e">
        <f>(#REF!+#REF!)-#REF!</f>
        <v>#REF!</v>
      </c>
      <c r="E1230" s="358" t="e">
        <f>#REF!-#REF!</f>
        <v>#REF!</v>
      </c>
      <c r="F1230" s="76"/>
      <c r="G1230" s="28"/>
      <c r="H1230" s="28"/>
      <c r="I1230" s="77"/>
      <c r="J1230" s="94" t="e">
        <f>#REF!-#REF!</f>
        <v>#REF!</v>
      </c>
      <c r="K1230" s="317" t="e">
        <f>#REF!-#REF!</f>
        <v>#REF!</v>
      </c>
    </row>
    <row r="1231" spans="1:11" ht="22.5" hidden="1" customHeight="1" x14ac:dyDescent="0.2">
      <c r="A1231" s="25" t="s">
        <v>881</v>
      </c>
      <c r="B1231" s="32" t="s">
        <v>6135</v>
      </c>
      <c r="C1231" s="27" t="s">
        <v>6384</v>
      </c>
      <c r="D1231" s="28" t="e">
        <f>(#REF!+#REF!)-#REF!</f>
        <v>#REF!</v>
      </c>
      <c r="E1231" s="358" t="e">
        <f>#REF!-#REF!</f>
        <v>#REF!</v>
      </c>
      <c r="F1231" s="76"/>
      <c r="G1231" s="28"/>
      <c r="H1231" s="28"/>
      <c r="I1231" s="77"/>
      <c r="J1231" s="94" t="e">
        <f>#REF!-#REF!</f>
        <v>#REF!</v>
      </c>
      <c r="K1231" s="317" t="e">
        <f>#REF!-#REF!</f>
        <v>#REF!</v>
      </c>
    </row>
    <row r="1232" spans="1:11" ht="33.75" hidden="1" customHeight="1" x14ac:dyDescent="0.2">
      <c r="A1232" s="25" t="s">
        <v>8427</v>
      </c>
      <c r="B1232" s="32" t="s">
        <v>3673</v>
      </c>
      <c r="C1232" s="27" t="s">
        <v>1303</v>
      </c>
      <c r="D1232" s="28" t="e">
        <f>(#REF!+#REF!)-#REF!</f>
        <v>#REF!</v>
      </c>
      <c r="E1232" s="358" t="e">
        <f>#REF!-#REF!</f>
        <v>#REF!</v>
      </c>
      <c r="F1232" s="76"/>
      <c r="G1232" s="28"/>
      <c r="H1232" s="28"/>
      <c r="I1232" s="77"/>
      <c r="J1232" s="94" t="e">
        <f>#REF!-#REF!</f>
        <v>#REF!</v>
      </c>
      <c r="K1232" s="317" t="e">
        <f>#REF!-#REF!</f>
        <v>#REF!</v>
      </c>
    </row>
    <row r="1233" spans="1:11" ht="11.25" hidden="1" customHeight="1" x14ac:dyDescent="0.2">
      <c r="A1233" s="25" t="s">
        <v>7453</v>
      </c>
      <c r="B1233" s="32" t="s">
        <v>3674</v>
      </c>
      <c r="C1233" s="27" t="s">
        <v>7584</v>
      </c>
      <c r="D1233" s="28" t="e">
        <f>(#REF!+#REF!)-#REF!</f>
        <v>#REF!</v>
      </c>
      <c r="E1233" s="358" t="e">
        <f>#REF!-#REF!</f>
        <v>#REF!</v>
      </c>
      <c r="F1233" s="76"/>
      <c r="G1233" s="28"/>
      <c r="H1233" s="28"/>
      <c r="I1233" s="77"/>
      <c r="J1233" s="94" t="e">
        <f>#REF!-#REF!</f>
        <v>#REF!</v>
      </c>
      <c r="K1233" s="317" t="e">
        <f>#REF!-#REF!</f>
        <v>#REF!</v>
      </c>
    </row>
    <row r="1234" spans="1:11" ht="22.5" hidden="1" customHeight="1" x14ac:dyDescent="0.2">
      <c r="A1234" s="25" t="s">
        <v>8490</v>
      </c>
      <c r="B1234" s="32" t="s">
        <v>3675</v>
      </c>
      <c r="C1234" s="27" t="s">
        <v>5743</v>
      </c>
      <c r="D1234" s="28" t="e">
        <f>(#REF!+#REF!)-#REF!</f>
        <v>#REF!</v>
      </c>
      <c r="E1234" s="358" t="e">
        <f>#REF!-#REF!</f>
        <v>#REF!</v>
      </c>
      <c r="F1234" s="76"/>
      <c r="G1234" s="28"/>
      <c r="H1234" s="28"/>
      <c r="I1234" s="77"/>
      <c r="J1234" s="94" t="e">
        <f>#REF!-#REF!</f>
        <v>#REF!</v>
      </c>
      <c r="K1234" s="317" t="e">
        <f>#REF!-#REF!</f>
        <v>#REF!</v>
      </c>
    </row>
    <row r="1235" spans="1:11" ht="22.5" hidden="1" customHeight="1" x14ac:dyDescent="0.2">
      <c r="A1235" s="25" t="s">
        <v>1057</v>
      </c>
      <c r="B1235" s="32" t="s">
        <v>3676</v>
      </c>
      <c r="C1235" s="27" t="s">
        <v>5744</v>
      </c>
      <c r="D1235" s="28" t="e">
        <f>(#REF!+#REF!)-#REF!</f>
        <v>#REF!</v>
      </c>
      <c r="E1235" s="358" t="e">
        <f>#REF!-#REF!</f>
        <v>#REF!</v>
      </c>
      <c r="F1235" s="76"/>
      <c r="G1235" s="28"/>
      <c r="H1235" s="28"/>
      <c r="I1235" s="77"/>
      <c r="J1235" s="94" t="e">
        <f>#REF!-#REF!</f>
        <v>#REF!</v>
      </c>
      <c r="K1235" s="317" t="e">
        <f>#REF!-#REF!</f>
        <v>#REF!</v>
      </c>
    </row>
    <row r="1236" spans="1:11" ht="11.25" hidden="1" customHeight="1" x14ac:dyDescent="0.2">
      <c r="A1236" s="25" t="s">
        <v>1761</v>
      </c>
      <c r="B1236" s="32" t="s">
        <v>3677</v>
      </c>
      <c r="C1236" s="27" t="s">
        <v>8318</v>
      </c>
      <c r="D1236" s="28" t="e">
        <f>(#REF!+#REF!)-#REF!</f>
        <v>#REF!</v>
      </c>
      <c r="E1236" s="358" t="e">
        <f>#REF!-#REF!</f>
        <v>#REF!</v>
      </c>
      <c r="F1236" s="76"/>
      <c r="G1236" s="28"/>
      <c r="H1236" s="28"/>
      <c r="I1236" s="77"/>
      <c r="J1236" s="94" t="e">
        <f>#REF!-#REF!</f>
        <v>#REF!</v>
      </c>
      <c r="K1236" s="317" t="e">
        <f>#REF!-#REF!</f>
        <v>#REF!</v>
      </c>
    </row>
    <row r="1237" spans="1:11" ht="11.25" hidden="1" customHeight="1" x14ac:dyDescent="0.2">
      <c r="A1237" s="25" t="s">
        <v>8998</v>
      </c>
      <c r="B1237" s="32" t="s">
        <v>3678</v>
      </c>
      <c r="C1237" s="27" t="s">
        <v>8319</v>
      </c>
      <c r="D1237" s="28" t="e">
        <f>(#REF!+#REF!)-#REF!</f>
        <v>#REF!</v>
      </c>
      <c r="E1237" s="358" t="e">
        <f>#REF!-#REF!</f>
        <v>#REF!</v>
      </c>
      <c r="F1237" s="76"/>
      <c r="G1237" s="28"/>
      <c r="H1237" s="28"/>
      <c r="I1237" s="77"/>
      <c r="J1237" s="94" t="e">
        <f>#REF!-#REF!</f>
        <v>#REF!</v>
      </c>
      <c r="K1237" s="317" t="e">
        <f>#REF!-#REF!</f>
        <v>#REF!</v>
      </c>
    </row>
    <row r="1238" spans="1:11" ht="33.75" hidden="1" customHeight="1" x14ac:dyDescent="0.2">
      <c r="A1238" s="25" t="s">
        <v>1668</v>
      </c>
      <c r="B1238" s="32" t="s">
        <v>3679</v>
      </c>
      <c r="C1238" s="27" t="s">
        <v>8004</v>
      </c>
      <c r="D1238" s="28" t="e">
        <f>(#REF!+#REF!)-#REF!</f>
        <v>#REF!</v>
      </c>
      <c r="E1238" s="358" t="e">
        <f>#REF!-#REF!</f>
        <v>#REF!</v>
      </c>
      <c r="F1238" s="76"/>
      <c r="G1238" s="28"/>
      <c r="H1238" s="28"/>
      <c r="I1238" s="77"/>
      <c r="J1238" s="94" t="e">
        <f>#REF!-#REF!</f>
        <v>#REF!</v>
      </c>
      <c r="K1238" s="317" t="e">
        <f>#REF!-#REF!</f>
        <v>#REF!</v>
      </c>
    </row>
    <row r="1239" spans="1:11" ht="11.25" hidden="1" customHeight="1" x14ac:dyDescent="0.2">
      <c r="A1239" s="25" t="s">
        <v>54</v>
      </c>
      <c r="B1239" s="32" t="s">
        <v>3680</v>
      </c>
      <c r="C1239" s="27" t="s">
        <v>898</v>
      </c>
      <c r="D1239" s="28" t="e">
        <f>(#REF!+#REF!)-#REF!</f>
        <v>#REF!</v>
      </c>
      <c r="E1239" s="358" t="e">
        <f>#REF!-#REF!</f>
        <v>#REF!</v>
      </c>
      <c r="F1239" s="76"/>
      <c r="G1239" s="28"/>
      <c r="H1239" s="28"/>
      <c r="I1239" s="77"/>
      <c r="J1239" s="94" t="e">
        <f>#REF!-#REF!</f>
        <v>#REF!</v>
      </c>
      <c r="K1239" s="317" t="e">
        <f>#REF!-#REF!</f>
        <v>#REF!</v>
      </c>
    </row>
    <row r="1240" spans="1:11" ht="33.75" hidden="1" customHeight="1" x14ac:dyDescent="0.2">
      <c r="A1240" s="25" t="s">
        <v>7064</v>
      </c>
      <c r="B1240" s="32" t="s">
        <v>3681</v>
      </c>
      <c r="C1240" s="27" t="s">
        <v>623</v>
      </c>
      <c r="D1240" s="28" t="e">
        <f>(#REF!+#REF!)-#REF!</f>
        <v>#REF!</v>
      </c>
      <c r="E1240" s="358" t="e">
        <f>#REF!-#REF!</f>
        <v>#REF!</v>
      </c>
      <c r="F1240" s="76"/>
      <c r="G1240" s="28"/>
      <c r="H1240" s="28"/>
      <c r="I1240" s="77"/>
      <c r="J1240" s="94" t="e">
        <f>#REF!-#REF!</f>
        <v>#REF!</v>
      </c>
      <c r="K1240" s="317" t="e">
        <f>#REF!-#REF!</f>
        <v>#REF!</v>
      </c>
    </row>
    <row r="1241" spans="1:11" ht="11.25" hidden="1" customHeight="1" x14ac:dyDescent="0.2">
      <c r="A1241" s="25" t="s">
        <v>6521</v>
      </c>
      <c r="B1241" s="32" t="s">
        <v>3682</v>
      </c>
      <c r="C1241" s="27" t="s">
        <v>624</v>
      </c>
      <c r="D1241" s="28" t="e">
        <f>(#REF!+#REF!)-#REF!</f>
        <v>#REF!</v>
      </c>
      <c r="E1241" s="358" t="e">
        <f>#REF!-#REF!</f>
        <v>#REF!</v>
      </c>
      <c r="F1241" s="76"/>
      <c r="G1241" s="28"/>
      <c r="H1241" s="28"/>
      <c r="I1241" s="77"/>
      <c r="J1241" s="94" t="e">
        <f>#REF!-#REF!</f>
        <v>#REF!</v>
      </c>
      <c r="K1241" s="317" t="e">
        <f>#REF!-#REF!</f>
        <v>#REF!</v>
      </c>
    </row>
    <row r="1242" spans="1:11" ht="11.25" hidden="1" customHeight="1" x14ac:dyDescent="0.2">
      <c r="A1242" s="25" t="s">
        <v>5920</v>
      </c>
      <c r="B1242" s="32" t="s">
        <v>3683</v>
      </c>
      <c r="C1242" s="27" t="s">
        <v>625</v>
      </c>
      <c r="D1242" s="28" t="e">
        <f>(#REF!+#REF!)-#REF!</f>
        <v>#REF!</v>
      </c>
      <c r="E1242" s="358" t="e">
        <f>#REF!-#REF!</f>
        <v>#REF!</v>
      </c>
      <c r="F1242" s="76"/>
      <c r="G1242" s="28"/>
      <c r="H1242" s="28"/>
      <c r="I1242" s="77"/>
      <c r="J1242" s="94" t="e">
        <f>#REF!-#REF!</f>
        <v>#REF!</v>
      </c>
      <c r="K1242" s="317" t="e">
        <f>#REF!-#REF!</f>
        <v>#REF!</v>
      </c>
    </row>
    <row r="1243" spans="1:11" ht="11.25" hidden="1" customHeight="1" x14ac:dyDescent="0.2">
      <c r="A1243" s="25" t="s">
        <v>7210</v>
      </c>
      <c r="B1243" s="32" t="s">
        <v>3684</v>
      </c>
      <c r="C1243" s="27" t="s">
        <v>6522</v>
      </c>
      <c r="D1243" s="28" t="e">
        <f>(#REF!+#REF!)-#REF!</f>
        <v>#REF!</v>
      </c>
      <c r="E1243" s="358" t="e">
        <f>#REF!-#REF!</f>
        <v>#REF!</v>
      </c>
      <c r="F1243" s="76"/>
      <c r="G1243" s="28"/>
      <c r="H1243" s="28"/>
      <c r="I1243" s="77"/>
      <c r="J1243" s="94" t="e">
        <f>#REF!-#REF!</f>
        <v>#REF!</v>
      </c>
      <c r="K1243" s="317" t="e">
        <f>#REF!-#REF!</f>
        <v>#REF!</v>
      </c>
    </row>
    <row r="1244" spans="1:11" ht="22.5" hidden="1" customHeight="1" x14ac:dyDescent="0.2">
      <c r="A1244" s="25" t="s">
        <v>5050</v>
      </c>
      <c r="B1244" s="32" t="s">
        <v>3685</v>
      </c>
      <c r="C1244" s="27" t="s">
        <v>6523</v>
      </c>
      <c r="D1244" s="28" t="e">
        <f>(#REF!+#REF!)-#REF!</f>
        <v>#REF!</v>
      </c>
      <c r="E1244" s="358" t="e">
        <f>#REF!-#REF!</f>
        <v>#REF!</v>
      </c>
      <c r="F1244" s="76"/>
      <c r="G1244" s="28"/>
      <c r="H1244" s="28"/>
      <c r="I1244" s="77"/>
      <c r="J1244" s="94" t="e">
        <f>#REF!-#REF!</f>
        <v>#REF!</v>
      </c>
      <c r="K1244" s="317" t="e">
        <f>#REF!-#REF!</f>
        <v>#REF!</v>
      </c>
    </row>
    <row r="1245" spans="1:11" ht="22.5" hidden="1" customHeight="1" x14ac:dyDescent="0.2">
      <c r="A1245" s="25" t="s">
        <v>626</v>
      </c>
      <c r="B1245" s="32" t="s">
        <v>3686</v>
      </c>
      <c r="C1245" s="27" t="s">
        <v>6524</v>
      </c>
      <c r="D1245" s="28" t="e">
        <f>(#REF!+#REF!)-#REF!</f>
        <v>#REF!</v>
      </c>
      <c r="E1245" s="358" t="e">
        <f>#REF!-#REF!</f>
        <v>#REF!</v>
      </c>
      <c r="F1245" s="76"/>
      <c r="G1245" s="28"/>
      <c r="H1245" s="28"/>
      <c r="I1245" s="77"/>
      <c r="J1245" s="94" t="e">
        <f>#REF!-#REF!</f>
        <v>#REF!</v>
      </c>
      <c r="K1245" s="317" t="e">
        <f>#REF!-#REF!</f>
        <v>#REF!</v>
      </c>
    </row>
    <row r="1246" spans="1:11" ht="11.25" hidden="1" customHeight="1" x14ac:dyDescent="0.2">
      <c r="A1246" s="25" t="s">
        <v>7432</v>
      </c>
      <c r="B1246" s="32" t="s">
        <v>3687</v>
      </c>
      <c r="C1246" s="27" t="s">
        <v>6525</v>
      </c>
      <c r="D1246" s="28" t="e">
        <f>(#REF!+#REF!)-#REF!</f>
        <v>#REF!</v>
      </c>
      <c r="E1246" s="358" t="e">
        <f>#REF!-#REF!</f>
        <v>#REF!</v>
      </c>
      <c r="F1246" s="76"/>
      <c r="G1246" s="28"/>
      <c r="H1246" s="28"/>
      <c r="I1246" s="77"/>
      <c r="J1246" s="94" t="e">
        <f>#REF!-#REF!</f>
        <v>#REF!</v>
      </c>
      <c r="K1246" s="317" t="e">
        <f>#REF!-#REF!</f>
        <v>#REF!</v>
      </c>
    </row>
    <row r="1247" spans="1:11" ht="11.25" hidden="1" customHeight="1" x14ac:dyDescent="0.2">
      <c r="A1247" s="25" t="s">
        <v>3930</v>
      </c>
      <c r="B1247" s="32" t="s">
        <v>3688</v>
      </c>
      <c r="C1247" s="27" t="s">
        <v>8893</v>
      </c>
      <c r="D1247" s="28" t="e">
        <f>(#REF!+#REF!)-#REF!</f>
        <v>#REF!</v>
      </c>
      <c r="E1247" s="358" t="e">
        <f>#REF!-#REF!</f>
        <v>#REF!</v>
      </c>
      <c r="F1247" s="76"/>
      <c r="G1247" s="28"/>
      <c r="H1247" s="28"/>
      <c r="I1247" s="77"/>
      <c r="J1247" s="94" t="e">
        <f>#REF!-#REF!</f>
        <v>#REF!</v>
      </c>
      <c r="K1247" s="317" t="e">
        <f>#REF!-#REF!</f>
        <v>#REF!</v>
      </c>
    </row>
    <row r="1248" spans="1:11" ht="22.5" hidden="1" customHeight="1" x14ac:dyDescent="0.2">
      <c r="A1248" s="25" t="s">
        <v>6845</v>
      </c>
      <c r="B1248" s="32" t="s">
        <v>3689</v>
      </c>
      <c r="C1248" s="27" t="s">
        <v>1519</v>
      </c>
      <c r="D1248" s="28" t="e">
        <f>(#REF!+#REF!)-#REF!</f>
        <v>#REF!</v>
      </c>
      <c r="E1248" s="358" t="e">
        <f>#REF!-#REF!</f>
        <v>#REF!</v>
      </c>
      <c r="F1248" s="76"/>
      <c r="G1248" s="28"/>
      <c r="H1248" s="28"/>
      <c r="I1248" s="77"/>
      <c r="J1248" s="94" t="e">
        <f>#REF!-#REF!</f>
        <v>#REF!</v>
      </c>
      <c r="K1248" s="317" t="e">
        <f>#REF!-#REF!</f>
        <v>#REF!</v>
      </c>
    </row>
    <row r="1249" spans="1:11" ht="32.25" hidden="1" customHeight="1" x14ac:dyDescent="0.2">
      <c r="A1249" s="149" t="s">
        <v>9130</v>
      </c>
      <c r="B1249" s="32" t="s">
        <v>2013</v>
      </c>
      <c r="C1249" s="33" t="s">
        <v>2066</v>
      </c>
      <c r="D1249" s="24" t="e">
        <f>(#REF!+#REF!)-#REF!</f>
        <v>#REF!</v>
      </c>
      <c r="E1249" s="358" t="e">
        <f>#REF!-#REF!</f>
        <v>#REF!</v>
      </c>
      <c r="F1249" s="74">
        <f>F1250+F1277</f>
        <v>0</v>
      </c>
      <c r="G1249" s="24">
        <f>G1250+G1277</f>
        <v>0</v>
      </c>
      <c r="H1249" s="24">
        <f>H1250+H1277</f>
        <v>0</v>
      </c>
      <c r="I1249" s="24">
        <f>I1250+I1277</f>
        <v>0</v>
      </c>
      <c r="J1249" s="94" t="e">
        <f>#REF!-#REF!</f>
        <v>#REF!</v>
      </c>
      <c r="K1249" s="317" t="e">
        <f>#REF!-#REF!</f>
        <v>#REF!</v>
      </c>
    </row>
    <row r="1250" spans="1:11" ht="11.25" hidden="1" customHeight="1" x14ac:dyDescent="0.2">
      <c r="A1250" s="25" t="s">
        <v>5608</v>
      </c>
      <c r="B1250" s="32" t="s">
        <v>6536</v>
      </c>
      <c r="C1250" s="27" t="s">
        <v>6882</v>
      </c>
      <c r="D1250" s="28" t="e">
        <f>(#REF!+#REF!)-#REF!</f>
        <v>#REF!</v>
      </c>
      <c r="E1250" s="358" t="e">
        <f>#REF!-#REF!</f>
        <v>#REF!</v>
      </c>
      <c r="F1250" s="76">
        <f>F1251+F1255+F1262+F1265+F1268+F1272+F1276</f>
        <v>0</v>
      </c>
      <c r="G1250" s="28">
        <f>G1251+G1255+G1262+G1265+G1268+G1272+G1276</f>
        <v>0</v>
      </c>
      <c r="H1250" s="28">
        <f>H1251+H1255+H1262+H1265+H1268+H1272+H1276</f>
        <v>0</v>
      </c>
      <c r="I1250" s="77">
        <f>I1251+I1255+I1262+I1265+I1268+I1272+I1276</f>
        <v>0</v>
      </c>
      <c r="J1250" s="94" t="e">
        <f>#REF!-#REF!</f>
        <v>#REF!</v>
      </c>
      <c r="K1250" s="317" t="e">
        <f>#REF!-#REF!</f>
        <v>#REF!</v>
      </c>
    </row>
    <row r="1251" spans="1:11" ht="22.5" hidden="1" customHeight="1" x14ac:dyDescent="0.2">
      <c r="A1251" s="25" t="s">
        <v>5760</v>
      </c>
      <c r="B1251" s="32" t="s">
        <v>6537</v>
      </c>
      <c r="C1251" s="27" t="s">
        <v>8468</v>
      </c>
      <c r="D1251" s="28" t="e">
        <f>(#REF!+#REF!)-#REF!</f>
        <v>#REF!</v>
      </c>
      <c r="E1251" s="358" t="e">
        <f>#REF!-#REF!</f>
        <v>#REF!</v>
      </c>
      <c r="F1251" s="76">
        <f>SUM(F1252:F1254)</f>
        <v>0</v>
      </c>
      <c r="G1251" s="28">
        <f>SUM(G1252:G1254)</f>
        <v>0</v>
      </c>
      <c r="H1251" s="28">
        <f>SUM(H1252:H1254)</f>
        <v>0</v>
      </c>
      <c r="I1251" s="77">
        <f>SUM(I1252:I1254)</f>
        <v>0</v>
      </c>
      <c r="J1251" s="94" t="e">
        <f>#REF!-#REF!</f>
        <v>#REF!</v>
      </c>
      <c r="K1251" s="317" t="e">
        <f>#REF!-#REF!</f>
        <v>#REF!</v>
      </c>
    </row>
    <row r="1252" spans="1:11" ht="11.25" hidden="1" customHeight="1" x14ac:dyDescent="0.2">
      <c r="A1252" s="25" t="s">
        <v>7430</v>
      </c>
      <c r="B1252" s="32" t="s">
        <v>5147</v>
      </c>
      <c r="C1252" s="27" t="s">
        <v>9093</v>
      </c>
      <c r="D1252" s="28" t="e">
        <f>(#REF!+#REF!)-#REF!</f>
        <v>#REF!</v>
      </c>
      <c r="E1252" s="358" t="e">
        <f>#REF!-#REF!</f>
        <v>#REF!</v>
      </c>
      <c r="F1252" s="76"/>
      <c r="G1252" s="28"/>
      <c r="H1252" s="28"/>
      <c r="I1252" s="77"/>
      <c r="J1252" s="94" t="e">
        <f>#REF!-#REF!</f>
        <v>#REF!</v>
      </c>
      <c r="K1252" s="317" t="e">
        <f>#REF!-#REF!</f>
        <v>#REF!</v>
      </c>
    </row>
    <row r="1253" spans="1:11" ht="11.25" hidden="1" customHeight="1" x14ac:dyDescent="0.2">
      <c r="A1253" s="25" t="s">
        <v>7308</v>
      </c>
      <c r="B1253" s="32" t="s">
        <v>5148</v>
      </c>
      <c r="C1253" s="27" t="s">
        <v>8450</v>
      </c>
      <c r="D1253" s="28" t="e">
        <f>(#REF!+#REF!)-#REF!</f>
        <v>#REF!</v>
      </c>
      <c r="E1253" s="358" t="e">
        <f>#REF!-#REF!</f>
        <v>#REF!</v>
      </c>
      <c r="F1253" s="76"/>
      <c r="G1253" s="28"/>
      <c r="H1253" s="28"/>
      <c r="I1253" s="77"/>
      <c r="J1253" s="94" t="e">
        <f>#REF!-#REF!</f>
        <v>#REF!</v>
      </c>
      <c r="K1253" s="317" t="e">
        <f>#REF!-#REF!</f>
        <v>#REF!</v>
      </c>
    </row>
    <row r="1254" spans="1:11" ht="11.25" hidden="1" customHeight="1" x14ac:dyDescent="0.2">
      <c r="A1254" s="25" t="s">
        <v>951</v>
      </c>
      <c r="B1254" s="32" t="s">
        <v>5149</v>
      </c>
      <c r="C1254" s="27" t="s">
        <v>988</v>
      </c>
      <c r="D1254" s="28" t="e">
        <f>(#REF!+#REF!)-#REF!</f>
        <v>#REF!</v>
      </c>
      <c r="E1254" s="358" t="e">
        <f>#REF!-#REF!</f>
        <v>#REF!</v>
      </c>
      <c r="F1254" s="76"/>
      <c r="G1254" s="28"/>
      <c r="H1254" s="28"/>
      <c r="I1254" s="77"/>
      <c r="J1254" s="94" t="e">
        <f>#REF!-#REF!</f>
        <v>#REF!</v>
      </c>
      <c r="K1254" s="317" t="e">
        <f>#REF!-#REF!</f>
        <v>#REF!</v>
      </c>
    </row>
    <row r="1255" spans="1:11" ht="11.25" hidden="1" customHeight="1" x14ac:dyDescent="0.2">
      <c r="A1255" s="25" t="s">
        <v>1990</v>
      </c>
      <c r="B1255" s="32" t="s">
        <v>1788</v>
      </c>
      <c r="C1255" s="27" t="s">
        <v>989</v>
      </c>
      <c r="D1255" s="28" t="e">
        <f>(#REF!+#REF!)-#REF!</f>
        <v>#REF!</v>
      </c>
      <c r="E1255" s="358" t="e">
        <f>#REF!-#REF!</f>
        <v>#REF!</v>
      </c>
      <c r="F1255" s="76">
        <f>SUM(F1256:F1261)</f>
        <v>0</v>
      </c>
      <c r="G1255" s="28">
        <f>SUM(G1256:G1261)</f>
        <v>0</v>
      </c>
      <c r="H1255" s="28">
        <f>SUM(H1256:H1261)</f>
        <v>0</v>
      </c>
      <c r="I1255" s="77">
        <f>SUM(I1256:I1261)</f>
        <v>0</v>
      </c>
      <c r="J1255" s="94" t="e">
        <f>#REF!-#REF!</f>
        <v>#REF!</v>
      </c>
      <c r="K1255" s="317" t="e">
        <f>#REF!-#REF!</f>
        <v>#REF!</v>
      </c>
    </row>
    <row r="1256" spans="1:11" ht="11.25" hidden="1" customHeight="1" x14ac:dyDescent="0.2">
      <c r="A1256" s="25" t="s">
        <v>7631</v>
      </c>
      <c r="B1256" s="32" t="s">
        <v>1789</v>
      </c>
      <c r="C1256" s="27" t="s">
        <v>537</v>
      </c>
      <c r="D1256" s="28" t="e">
        <f>(#REF!+#REF!)-#REF!</f>
        <v>#REF!</v>
      </c>
      <c r="E1256" s="358" t="e">
        <f>#REF!-#REF!</f>
        <v>#REF!</v>
      </c>
      <c r="F1256" s="76"/>
      <c r="G1256" s="28"/>
      <c r="H1256" s="28"/>
      <c r="I1256" s="77"/>
      <c r="J1256" s="94" t="e">
        <f>#REF!-#REF!</f>
        <v>#REF!</v>
      </c>
      <c r="K1256" s="317" t="e">
        <f>#REF!-#REF!</f>
        <v>#REF!</v>
      </c>
    </row>
    <row r="1257" spans="1:11" ht="11.25" hidden="1" customHeight="1" x14ac:dyDescent="0.2">
      <c r="A1257" s="25" t="s">
        <v>550</v>
      </c>
      <c r="B1257" s="32" t="s">
        <v>8771</v>
      </c>
      <c r="C1257" s="27" t="s">
        <v>538</v>
      </c>
      <c r="D1257" s="28" t="e">
        <f>(#REF!+#REF!)-#REF!</f>
        <v>#REF!</v>
      </c>
      <c r="E1257" s="358" t="e">
        <f>#REF!-#REF!</f>
        <v>#REF!</v>
      </c>
      <c r="F1257" s="76"/>
      <c r="G1257" s="28"/>
      <c r="H1257" s="28"/>
      <c r="I1257" s="77"/>
      <c r="J1257" s="94" t="e">
        <f>#REF!-#REF!</f>
        <v>#REF!</v>
      </c>
      <c r="K1257" s="317" t="e">
        <f>#REF!-#REF!</f>
        <v>#REF!</v>
      </c>
    </row>
    <row r="1258" spans="1:11" ht="11.25" hidden="1" customHeight="1" x14ac:dyDescent="0.2">
      <c r="A1258" s="25" t="s">
        <v>2752</v>
      </c>
      <c r="B1258" s="32" t="s">
        <v>8772</v>
      </c>
      <c r="C1258" s="27" t="s">
        <v>539</v>
      </c>
      <c r="D1258" s="28" t="e">
        <f>(#REF!+#REF!)-#REF!</f>
        <v>#REF!</v>
      </c>
      <c r="E1258" s="358" t="e">
        <f>#REF!-#REF!</f>
        <v>#REF!</v>
      </c>
      <c r="F1258" s="76"/>
      <c r="G1258" s="28"/>
      <c r="H1258" s="28"/>
      <c r="I1258" s="77"/>
      <c r="J1258" s="94" t="e">
        <f>#REF!-#REF!</f>
        <v>#REF!</v>
      </c>
      <c r="K1258" s="317" t="e">
        <f>#REF!-#REF!</f>
        <v>#REF!</v>
      </c>
    </row>
    <row r="1259" spans="1:11" ht="11.25" hidden="1" customHeight="1" x14ac:dyDescent="0.2">
      <c r="A1259" s="25" t="s">
        <v>2296</v>
      </c>
      <c r="B1259" s="32" t="s">
        <v>8773</v>
      </c>
      <c r="C1259" s="27" t="s">
        <v>1608</v>
      </c>
      <c r="D1259" s="28" t="e">
        <f>(#REF!+#REF!)-#REF!</f>
        <v>#REF!</v>
      </c>
      <c r="E1259" s="358" t="e">
        <f>#REF!-#REF!</f>
        <v>#REF!</v>
      </c>
      <c r="F1259" s="76"/>
      <c r="G1259" s="28"/>
      <c r="H1259" s="28"/>
      <c r="I1259" s="77"/>
      <c r="J1259" s="94" t="e">
        <f>#REF!-#REF!</f>
        <v>#REF!</v>
      </c>
      <c r="K1259" s="317" t="e">
        <f>#REF!-#REF!</f>
        <v>#REF!</v>
      </c>
    </row>
    <row r="1260" spans="1:11" ht="18" hidden="1" customHeight="1" x14ac:dyDescent="0.2">
      <c r="A1260" s="25" t="s">
        <v>8501</v>
      </c>
      <c r="B1260" s="32" t="s">
        <v>6760</v>
      </c>
      <c r="C1260" s="27" t="s">
        <v>4994</v>
      </c>
      <c r="D1260" s="28" t="e">
        <f>(#REF!+#REF!)-#REF!</f>
        <v>#REF!</v>
      </c>
      <c r="E1260" s="358" t="e">
        <f>#REF!-#REF!</f>
        <v>#REF!</v>
      </c>
      <c r="F1260" s="78"/>
      <c r="G1260" s="34">
        <v>0</v>
      </c>
      <c r="H1260" s="34"/>
      <c r="I1260" s="79"/>
      <c r="J1260" s="94" t="e">
        <f>#REF!-#REF!</f>
        <v>#REF!</v>
      </c>
      <c r="K1260" s="317" t="e">
        <f>#REF!-#REF!</f>
        <v>#REF!</v>
      </c>
    </row>
    <row r="1261" spans="1:11" ht="11.25" hidden="1" customHeight="1" x14ac:dyDescent="0.2">
      <c r="A1261" s="25" t="s">
        <v>2995</v>
      </c>
      <c r="B1261" s="32" t="s">
        <v>6761</v>
      </c>
      <c r="C1261" s="27" t="s">
        <v>3159</v>
      </c>
      <c r="D1261" s="28" t="e">
        <f>(#REF!+#REF!)-#REF!</f>
        <v>#REF!</v>
      </c>
      <c r="E1261" s="358" t="e">
        <f>#REF!-#REF!</f>
        <v>#REF!</v>
      </c>
      <c r="F1261" s="78"/>
      <c r="G1261" s="34"/>
      <c r="H1261" s="34"/>
      <c r="I1261" s="79"/>
      <c r="J1261" s="94" t="e">
        <f>#REF!-#REF!</f>
        <v>#REF!</v>
      </c>
      <c r="K1261" s="317" t="e">
        <f>#REF!-#REF!</f>
        <v>#REF!</v>
      </c>
    </row>
    <row r="1262" spans="1:11" ht="22.5" hidden="1" customHeight="1" x14ac:dyDescent="0.2">
      <c r="A1262" s="25" t="s">
        <v>3639</v>
      </c>
      <c r="B1262" s="32" t="s">
        <v>6762</v>
      </c>
      <c r="C1262" s="27" t="s">
        <v>823</v>
      </c>
      <c r="D1262" s="28" t="e">
        <f>(#REF!+#REF!)-#REF!</f>
        <v>#REF!</v>
      </c>
      <c r="E1262" s="358" t="e">
        <f>#REF!-#REF!</f>
        <v>#REF!</v>
      </c>
      <c r="F1262" s="76">
        <f>SUM(F1263:F1264)</f>
        <v>0</v>
      </c>
      <c r="G1262" s="28">
        <f>SUM(G1263:G1264)</f>
        <v>0</v>
      </c>
      <c r="H1262" s="28">
        <f>SUM(H1263:H1264)</f>
        <v>0</v>
      </c>
      <c r="I1262" s="77">
        <f>SUM(I1263:I1264)</f>
        <v>0</v>
      </c>
      <c r="J1262" s="94" t="e">
        <f>#REF!-#REF!</f>
        <v>#REF!</v>
      </c>
      <c r="K1262" s="317" t="e">
        <f>#REF!-#REF!</f>
        <v>#REF!</v>
      </c>
    </row>
    <row r="1263" spans="1:11" ht="11.25" hidden="1" customHeight="1" x14ac:dyDescent="0.2">
      <c r="A1263" s="25" t="s">
        <v>552</v>
      </c>
      <c r="B1263" s="32" t="s">
        <v>6763</v>
      </c>
      <c r="C1263" s="27" t="s">
        <v>5657</v>
      </c>
      <c r="D1263" s="28" t="e">
        <f>(#REF!+#REF!)-#REF!</f>
        <v>#REF!</v>
      </c>
      <c r="E1263" s="358" t="e">
        <f>#REF!-#REF!</f>
        <v>#REF!</v>
      </c>
      <c r="F1263" s="76"/>
      <c r="G1263" s="28"/>
      <c r="H1263" s="28"/>
      <c r="I1263" s="77"/>
      <c r="J1263" s="94" t="e">
        <f>#REF!-#REF!</f>
        <v>#REF!</v>
      </c>
      <c r="K1263" s="317" t="e">
        <f>#REF!-#REF!</f>
        <v>#REF!</v>
      </c>
    </row>
    <row r="1264" spans="1:11" ht="11.25" hidden="1" customHeight="1" x14ac:dyDescent="0.2">
      <c r="A1264" s="25" t="s">
        <v>5659</v>
      </c>
      <c r="B1264" s="32" t="s">
        <v>2392</v>
      </c>
      <c r="C1264" s="27" t="s">
        <v>7914</v>
      </c>
      <c r="D1264" s="28" t="e">
        <f>(#REF!+#REF!)-#REF!</f>
        <v>#REF!</v>
      </c>
      <c r="E1264" s="358" t="e">
        <f>#REF!-#REF!</f>
        <v>#REF!</v>
      </c>
      <c r="F1264" s="76"/>
      <c r="G1264" s="28"/>
      <c r="H1264" s="28"/>
      <c r="I1264" s="77"/>
      <c r="J1264" s="94" t="e">
        <f>#REF!-#REF!</f>
        <v>#REF!</v>
      </c>
      <c r="K1264" s="317" t="e">
        <f>#REF!-#REF!</f>
        <v>#REF!</v>
      </c>
    </row>
    <row r="1265" spans="1:11" ht="11.25" hidden="1" customHeight="1" x14ac:dyDescent="0.2">
      <c r="A1265" s="25" t="s">
        <v>4340</v>
      </c>
      <c r="B1265" s="32" t="s">
        <v>2393</v>
      </c>
      <c r="C1265" s="27" t="s">
        <v>8130</v>
      </c>
      <c r="D1265" s="28" t="e">
        <f>(#REF!+#REF!)-#REF!</f>
        <v>#REF!</v>
      </c>
      <c r="E1265" s="358" t="e">
        <f>#REF!-#REF!</f>
        <v>#REF!</v>
      </c>
      <c r="F1265" s="76">
        <f>SUM(F1266:F1267)</f>
        <v>0</v>
      </c>
      <c r="G1265" s="28">
        <f>SUM(G1266:G1267)</f>
        <v>0</v>
      </c>
      <c r="H1265" s="28">
        <f>SUM(H1266:H1267)</f>
        <v>0</v>
      </c>
      <c r="I1265" s="77">
        <f>SUM(I1266:I1267)</f>
        <v>0</v>
      </c>
      <c r="J1265" s="94" t="e">
        <f>#REF!-#REF!</f>
        <v>#REF!</v>
      </c>
      <c r="K1265" s="317" t="e">
        <f>#REF!-#REF!</f>
        <v>#REF!</v>
      </c>
    </row>
    <row r="1266" spans="1:11" ht="22.5" hidden="1" customHeight="1" x14ac:dyDescent="0.2">
      <c r="A1266" s="25" t="s">
        <v>881</v>
      </c>
      <c r="B1266" s="32" t="s">
        <v>6674</v>
      </c>
      <c r="C1266" s="27" t="s">
        <v>8131</v>
      </c>
      <c r="D1266" s="28" t="e">
        <f>(#REF!+#REF!)-#REF!</f>
        <v>#REF!</v>
      </c>
      <c r="E1266" s="358" t="e">
        <f>#REF!-#REF!</f>
        <v>#REF!</v>
      </c>
      <c r="F1266" s="76"/>
      <c r="G1266" s="28"/>
      <c r="H1266" s="28"/>
      <c r="I1266" s="77"/>
      <c r="J1266" s="94" t="e">
        <f>#REF!-#REF!</f>
        <v>#REF!</v>
      </c>
      <c r="K1266" s="317" t="e">
        <f>#REF!-#REF!</f>
        <v>#REF!</v>
      </c>
    </row>
    <row r="1267" spans="1:11" ht="33.75" hidden="1" customHeight="1" x14ac:dyDescent="0.2">
      <c r="A1267" s="25" t="s">
        <v>8427</v>
      </c>
      <c r="B1267" s="32" t="s">
        <v>8803</v>
      </c>
      <c r="C1267" s="27" t="s">
        <v>8132</v>
      </c>
      <c r="D1267" s="28" t="e">
        <f>(#REF!+#REF!)-#REF!</f>
        <v>#REF!</v>
      </c>
      <c r="E1267" s="358" t="e">
        <f>#REF!-#REF!</f>
        <v>#REF!</v>
      </c>
      <c r="F1267" s="76"/>
      <c r="G1267" s="28"/>
      <c r="H1267" s="28"/>
      <c r="I1267" s="77"/>
      <c r="J1267" s="94" t="e">
        <f>#REF!-#REF!</f>
        <v>#REF!</v>
      </c>
      <c r="K1267" s="317" t="e">
        <f>#REF!-#REF!</f>
        <v>#REF!</v>
      </c>
    </row>
    <row r="1268" spans="1:11" ht="22.5" hidden="1" x14ac:dyDescent="0.2">
      <c r="A1268" s="25" t="s">
        <v>7453</v>
      </c>
      <c r="B1268" s="32" t="s">
        <v>8804</v>
      </c>
      <c r="C1268" s="27" t="s">
        <v>7043</v>
      </c>
      <c r="D1268" s="28" t="e">
        <f>(#REF!+#REF!)-#REF!</f>
        <v>#REF!</v>
      </c>
      <c r="E1268" s="358" t="e">
        <f>#REF!-#REF!</f>
        <v>#REF!</v>
      </c>
      <c r="F1268" s="76">
        <f>SUM(F1269:F1271)</f>
        <v>0</v>
      </c>
      <c r="G1268" s="28">
        <f>SUM(G1269:G1271)</f>
        <v>0</v>
      </c>
      <c r="H1268" s="28">
        <f>SUM(H1269:H1271)</f>
        <v>0</v>
      </c>
      <c r="I1268" s="77">
        <f>SUM(I1269:I1271)</f>
        <v>0</v>
      </c>
      <c r="J1268" s="94" t="e">
        <f>#REF!-#REF!</f>
        <v>#REF!</v>
      </c>
      <c r="K1268" s="317" t="e">
        <f>#REF!-#REF!</f>
        <v>#REF!</v>
      </c>
    </row>
    <row r="1269" spans="1:11" ht="45" hidden="1" x14ac:dyDescent="0.2">
      <c r="A1269" s="35" t="s">
        <v>8490</v>
      </c>
      <c r="B1269" s="32" t="s">
        <v>8805</v>
      </c>
      <c r="C1269" s="36" t="s">
        <v>246</v>
      </c>
      <c r="D1269" s="28" t="e">
        <f>(#REF!+#REF!)-#REF!</f>
        <v>#REF!</v>
      </c>
      <c r="E1269" s="358" t="e">
        <f>#REF!-#REF!</f>
        <v>#REF!</v>
      </c>
      <c r="F1269" s="78"/>
      <c r="G1269" s="34"/>
      <c r="H1269" s="34"/>
      <c r="I1269" s="79"/>
      <c r="J1269" s="94" t="e">
        <f>#REF!-#REF!</f>
        <v>#REF!</v>
      </c>
      <c r="K1269" s="317" t="e">
        <f>#REF!-#REF!</f>
        <v>#REF!</v>
      </c>
    </row>
    <row r="1270" spans="1:11" ht="22.5" hidden="1" customHeight="1" x14ac:dyDescent="0.2">
      <c r="A1270" s="25" t="s">
        <v>1057</v>
      </c>
      <c r="B1270" s="32" t="s">
        <v>8002</v>
      </c>
      <c r="C1270" s="27" t="s">
        <v>2342</v>
      </c>
      <c r="D1270" s="28" t="e">
        <f>(#REF!+#REF!)-#REF!</f>
        <v>#REF!</v>
      </c>
      <c r="E1270" s="358" t="e">
        <f>#REF!-#REF!</f>
        <v>#REF!</v>
      </c>
      <c r="F1270" s="76"/>
      <c r="G1270" s="28"/>
      <c r="H1270" s="28"/>
      <c r="I1270" s="77"/>
      <c r="J1270" s="94" t="e">
        <f>#REF!-#REF!</f>
        <v>#REF!</v>
      </c>
      <c r="K1270" s="317" t="e">
        <f>#REF!-#REF!</f>
        <v>#REF!</v>
      </c>
    </row>
    <row r="1271" spans="1:11" ht="11.25" hidden="1" customHeight="1" x14ac:dyDescent="0.2">
      <c r="A1271" s="25" t="s">
        <v>1761</v>
      </c>
      <c r="B1271" s="32" t="s">
        <v>7132</v>
      </c>
      <c r="C1271" s="27" t="s">
        <v>2426</v>
      </c>
      <c r="D1271" s="28" t="e">
        <f>(#REF!+#REF!)-#REF!</f>
        <v>#REF!</v>
      </c>
      <c r="E1271" s="358" t="e">
        <f>#REF!-#REF!</f>
        <v>#REF!</v>
      </c>
      <c r="F1271" s="76"/>
      <c r="G1271" s="28"/>
      <c r="H1271" s="28"/>
      <c r="I1271" s="77"/>
      <c r="J1271" s="94" t="e">
        <f>#REF!-#REF!</f>
        <v>#REF!</v>
      </c>
      <c r="K1271" s="317" t="e">
        <f>#REF!-#REF!</f>
        <v>#REF!</v>
      </c>
    </row>
    <row r="1272" spans="1:11" ht="11.25" hidden="1" customHeight="1" x14ac:dyDescent="0.2">
      <c r="A1272" s="25" t="s">
        <v>8998</v>
      </c>
      <c r="B1272" s="32" t="s">
        <v>6677</v>
      </c>
      <c r="C1272" s="27" t="s">
        <v>2869</v>
      </c>
      <c r="D1272" s="28" t="e">
        <f>(#REF!+#REF!)-#REF!</f>
        <v>#REF!</v>
      </c>
      <c r="E1272" s="358" t="e">
        <f>#REF!-#REF!</f>
        <v>#REF!</v>
      </c>
      <c r="F1272" s="76"/>
      <c r="G1272" s="28"/>
      <c r="H1272" s="28"/>
      <c r="I1272" s="77"/>
      <c r="J1272" s="94" t="e">
        <f>#REF!-#REF!</f>
        <v>#REF!</v>
      </c>
      <c r="K1272" s="317" t="e">
        <f>#REF!-#REF!</f>
        <v>#REF!</v>
      </c>
    </row>
    <row r="1273" spans="1:11" ht="33.75" hidden="1" customHeight="1" x14ac:dyDescent="0.2">
      <c r="A1273" s="25" t="s">
        <v>1668</v>
      </c>
      <c r="B1273" s="32" t="s">
        <v>6678</v>
      </c>
      <c r="C1273" s="27" t="s">
        <v>7044</v>
      </c>
      <c r="D1273" s="28" t="e">
        <f>(#REF!+#REF!)-#REF!</f>
        <v>#REF!</v>
      </c>
      <c r="E1273" s="358" t="e">
        <f>#REF!-#REF!</f>
        <v>#REF!</v>
      </c>
      <c r="F1273" s="76"/>
      <c r="G1273" s="28"/>
      <c r="H1273" s="28"/>
      <c r="I1273" s="77"/>
      <c r="J1273" s="94" t="e">
        <f>#REF!-#REF!</f>
        <v>#REF!</v>
      </c>
      <c r="K1273" s="317" t="e">
        <f>#REF!-#REF!</f>
        <v>#REF!</v>
      </c>
    </row>
    <row r="1274" spans="1:11" ht="11.25" hidden="1" customHeight="1" x14ac:dyDescent="0.2">
      <c r="A1274" s="25" t="s">
        <v>54</v>
      </c>
      <c r="B1274" s="32" t="s">
        <v>8187</v>
      </c>
      <c r="C1274" s="27" t="s">
        <v>9127</v>
      </c>
      <c r="D1274" s="28" t="e">
        <f>(#REF!+#REF!)-#REF!</f>
        <v>#REF!</v>
      </c>
      <c r="E1274" s="358" t="e">
        <f>#REF!-#REF!</f>
        <v>#REF!</v>
      </c>
      <c r="F1274" s="76"/>
      <c r="G1274" s="28"/>
      <c r="H1274" s="28"/>
      <c r="I1274" s="77"/>
      <c r="J1274" s="94" t="e">
        <f>#REF!-#REF!</f>
        <v>#REF!</v>
      </c>
      <c r="K1274" s="317" t="e">
        <f>#REF!-#REF!</f>
        <v>#REF!</v>
      </c>
    </row>
    <row r="1275" spans="1:11" ht="33.75" hidden="1" customHeight="1" x14ac:dyDescent="0.2">
      <c r="A1275" s="25" t="s">
        <v>7064</v>
      </c>
      <c r="B1275" s="32" t="s">
        <v>8188</v>
      </c>
      <c r="C1275" s="27" t="s">
        <v>2522</v>
      </c>
      <c r="D1275" s="28" t="e">
        <f>(#REF!+#REF!)-#REF!</f>
        <v>#REF!</v>
      </c>
      <c r="E1275" s="358" t="e">
        <f>#REF!-#REF!</f>
        <v>#REF!</v>
      </c>
      <c r="F1275" s="76"/>
      <c r="G1275" s="28"/>
      <c r="H1275" s="28"/>
      <c r="I1275" s="77"/>
      <c r="J1275" s="94" t="e">
        <f>#REF!-#REF!</f>
        <v>#REF!</v>
      </c>
      <c r="K1275" s="317" t="e">
        <f>#REF!-#REF!</f>
        <v>#REF!</v>
      </c>
    </row>
    <row r="1276" spans="1:11" ht="11.25" hidden="1" customHeight="1" x14ac:dyDescent="0.2">
      <c r="A1276" s="25" t="s">
        <v>6521</v>
      </c>
      <c r="B1276" s="32" t="s">
        <v>2220</v>
      </c>
      <c r="C1276" s="27" t="s">
        <v>2523</v>
      </c>
      <c r="D1276" s="28" t="e">
        <f>(#REF!+#REF!)-#REF!</f>
        <v>#REF!</v>
      </c>
      <c r="E1276" s="358" t="e">
        <f>#REF!-#REF!</f>
        <v>#REF!</v>
      </c>
      <c r="F1276" s="76"/>
      <c r="G1276" s="28"/>
      <c r="H1276" s="28"/>
      <c r="I1276" s="77"/>
      <c r="J1276" s="94" t="e">
        <f>#REF!-#REF!</f>
        <v>#REF!</v>
      </c>
      <c r="K1276" s="317" t="e">
        <f>#REF!-#REF!</f>
        <v>#REF!</v>
      </c>
    </row>
    <row r="1277" spans="1:11" ht="11.25" hidden="1" customHeight="1" x14ac:dyDescent="0.2">
      <c r="A1277" s="25" t="s">
        <v>5920</v>
      </c>
      <c r="B1277" s="32" t="s">
        <v>2221</v>
      </c>
      <c r="C1277" s="27" t="s">
        <v>2524</v>
      </c>
      <c r="D1277" s="28" t="e">
        <f>(#REF!+#REF!)-#REF!</f>
        <v>#REF!</v>
      </c>
      <c r="E1277" s="358" t="e">
        <f>#REF!-#REF!</f>
        <v>#REF!</v>
      </c>
      <c r="F1277" s="76"/>
      <c r="G1277" s="28">
        <f>G1281</f>
        <v>0</v>
      </c>
      <c r="H1277" s="28"/>
      <c r="I1277" s="28">
        <f>I1281</f>
        <v>0</v>
      </c>
      <c r="J1277" s="94" t="e">
        <f>#REF!-#REF!</f>
        <v>#REF!</v>
      </c>
      <c r="K1277" s="317" t="e">
        <f>#REF!-#REF!</f>
        <v>#REF!</v>
      </c>
    </row>
    <row r="1278" spans="1:11" s="150" customFormat="1" ht="11.25" hidden="1" customHeight="1" x14ac:dyDescent="0.2">
      <c r="A1278" s="165" t="s">
        <v>7210</v>
      </c>
      <c r="B1278" s="32" t="s">
        <v>6332</v>
      </c>
      <c r="C1278" s="41" t="s">
        <v>6003</v>
      </c>
      <c r="D1278" s="43" t="e">
        <f>(#REF!+#REF!)-#REF!</f>
        <v>#REF!</v>
      </c>
      <c r="E1278" s="358" t="e">
        <f>#REF!-#REF!</f>
        <v>#REF!</v>
      </c>
      <c r="F1278" s="78"/>
      <c r="G1278" s="34"/>
      <c r="H1278" s="34"/>
      <c r="I1278" s="79"/>
      <c r="J1278" s="94" t="e">
        <f>#REF!-#REF!</f>
        <v>#REF!</v>
      </c>
      <c r="K1278" s="317" t="e">
        <f>#REF!-#REF!</f>
        <v>#REF!</v>
      </c>
    </row>
    <row r="1279" spans="1:11" ht="22.5" hidden="1" customHeight="1" x14ac:dyDescent="0.2">
      <c r="A1279" s="25" t="s">
        <v>5050</v>
      </c>
      <c r="B1279" s="32" t="s">
        <v>6333</v>
      </c>
      <c r="C1279" s="27" t="s">
        <v>1460</v>
      </c>
      <c r="D1279" s="28" t="e">
        <f>(#REF!+#REF!)-#REF!</f>
        <v>#REF!</v>
      </c>
      <c r="E1279" s="358" t="e">
        <f>#REF!-#REF!</f>
        <v>#REF!</v>
      </c>
      <c r="F1279" s="76"/>
      <c r="G1279" s="28"/>
      <c r="H1279" s="28"/>
      <c r="I1279" s="77"/>
      <c r="J1279" s="94" t="e">
        <f>#REF!-#REF!</f>
        <v>#REF!</v>
      </c>
      <c r="K1279" s="317" t="e">
        <f>#REF!-#REF!</f>
        <v>#REF!</v>
      </c>
    </row>
    <row r="1280" spans="1:11" ht="22.5" hidden="1" customHeight="1" x14ac:dyDescent="0.2">
      <c r="A1280" s="25" t="s">
        <v>626</v>
      </c>
      <c r="B1280" s="32" t="s">
        <v>6406</v>
      </c>
      <c r="C1280" s="27" t="s">
        <v>1461</v>
      </c>
      <c r="D1280" s="28" t="e">
        <f>(#REF!+#REF!)-#REF!</f>
        <v>#REF!</v>
      </c>
      <c r="E1280" s="358" t="e">
        <f>#REF!-#REF!</f>
        <v>#REF!</v>
      </c>
      <c r="F1280" s="76"/>
      <c r="G1280" s="28"/>
      <c r="H1280" s="28"/>
      <c r="I1280" s="77"/>
      <c r="J1280" s="94" t="e">
        <f>#REF!-#REF!</f>
        <v>#REF!</v>
      </c>
      <c r="K1280" s="317" t="e">
        <f>#REF!-#REF!</f>
        <v>#REF!</v>
      </c>
    </row>
    <row r="1281" spans="1:11" ht="11.25" hidden="1" customHeight="1" x14ac:dyDescent="0.2">
      <c r="A1281" s="25" t="s">
        <v>7432</v>
      </c>
      <c r="B1281" s="32" t="s">
        <v>6407</v>
      </c>
      <c r="C1281" s="27" t="s">
        <v>4062</v>
      </c>
      <c r="D1281" s="28" t="e">
        <f>(#REF!+#REF!)-#REF!</f>
        <v>#REF!</v>
      </c>
      <c r="E1281" s="358" t="e">
        <f>#REF!-#REF!</f>
        <v>#REF!</v>
      </c>
      <c r="F1281" s="28">
        <f>F1282+F1283</f>
        <v>0</v>
      </c>
      <c r="G1281" s="28">
        <f>G1282+G1283</f>
        <v>0</v>
      </c>
      <c r="H1281" s="28">
        <f>H1282+H1283</f>
        <v>0</v>
      </c>
      <c r="I1281" s="28">
        <f>I1282+I1283</f>
        <v>0</v>
      </c>
      <c r="J1281" s="94" t="e">
        <f>#REF!-#REF!</f>
        <v>#REF!</v>
      </c>
      <c r="K1281" s="317" t="e">
        <f>#REF!-#REF!</f>
        <v>#REF!</v>
      </c>
    </row>
    <row r="1282" spans="1:11" ht="11.25" hidden="1" customHeight="1" x14ac:dyDescent="0.2">
      <c r="A1282" s="336" t="s">
        <v>6011</v>
      </c>
      <c r="B1282" s="32" t="s">
        <v>1571</v>
      </c>
      <c r="C1282" s="236" t="s">
        <v>1028</v>
      </c>
      <c r="D1282" s="28"/>
      <c r="E1282" s="358" t="e">
        <f>#REF!-#REF!</f>
        <v>#REF!</v>
      </c>
      <c r="F1282" s="78"/>
      <c r="G1282" s="34"/>
      <c r="H1282" s="34"/>
      <c r="I1282" s="79"/>
      <c r="J1282" s="94"/>
      <c r="K1282" s="317" t="e">
        <f>#REF!-#REF!</f>
        <v>#REF!</v>
      </c>
    </row>
    <row r="1283" spans="1:11" ht="11.25" hidden="1" customHeight="1" x14ac:dyDescent="0.2">
      <c r="A1283" s="337" t="s">
        <v>6013</v>
      </c>
      <c r="B1283" s="32" t="s">
        <v>1572</v>
      </c>
      <c r="C1283" s="236" t="s">
        <v>6310</v>
      </c>
      <c r="D1283" s="28"/>
      <c r="E1283" s="358" t="e">
        <f>#REF!-#REF!</f>
        <v>#REF!</v>
      </c>
      <c r="F1283" s="78"/>
      <c r="G1283" s="34"/>
      <c r="H1283" s="34"/>
      <c r="I1283" s="79"/>
      <c r="J1283" s="94"/>
      <c r="K1283" s="317" t="e">
        <f>#REF!-#REF!</f>
        <v>#REF!</v>
      </c>
    </row>
    <row r="1284" spans="1:11" ht="11.25" hidden="1" customHeight="1" x14ac:dyDescent="0.2">
      <c r="A1284" s="25" t="s">
        <v>3930</v>
      </c>
      <c r="B1284" s="32" t="s">
        <v>1573</v>
      </c>
      <c r="C1284" s="27" t="s">
        <v>1043</v>
      </c>
      <c r="D1284" s="28" t="e">
        <f>(#REF!+#REF!)-#REF!</f>
        <v>#REF!</v>
      </c>
      <c r="E1284" s="358" t="e">
        <f>#REF!-#REF!</f>
        <v>#REF!</v>
      </c>
      <c r="F1284" s="76"/>
      <c r="G1284" s="28"/>
      <c r="H1284" s="28"/>
      <c r="I1284" s="77"/>
      <c r="J1284" s="94" t="e">
        <f>#REF!-#REF!</f>
        <v>#REF!</v>
      </c>
      <c r="K1284" s="317" t="e">
        <f>#REF!-#REF!</f>
        <v>#REF!</v>
      </c>
    </row>
    <row r="1285" spans="1:11" ht="22.5" hidden="1" customHeight="1" x14ac:dyDescent="0.2">
      <c r="A1285" s="25" t="s">
        <v>6845</v>
      </c>
      <c r="B1285" s="32" t="s">
        <v>1574</v>
      </c>
      <c r="C1285" s="27" t="s">
        <v>4331</v>
      </c>
      <c r="D1285" s="28" t="e">
        <f>(#REF!+#REF!)-#REF!</f>
        <v>#REF!</v>
      </c>
      <c r="E1285" s="358" t="e">
        <f>#REF!-#REF!</f>
        <v>#REF!</v>
      </c>
      <c r="F1285" s="76"/>
      <c r="G1285" s="28"/>
      <c r="H1285" s="28"/>
      <c r="I1285" s="77"/>
      <c r="J1285" s="94" t="e">
        <f>#REF!-#REF!</f>
        <v>#REF!</v>
      </c>
      <c r="K1285" s="317" t="e">
        <f>#REF!-#REF!</f>
        <v>#REF!</v>
      </c>
    </row>
    <row r="1286" spans="1:11" s="160" customFormat="1" ht="19.5" customHeight="1" x14ac:dyDescent="0.2">
      <c r="A1286" s="31" t="s">
        <v>5588</v>
      </c>
      <c r="B1286" s="32" t="s">
        <v>1575</v>
      </c>
      <c r="C1286" s="33" t="s">
        <v>9051</v>
      </c>
      <c r="D1286" s="24" t="e">
        <f>(#REF!+#REF!)-#REF!</f>
        <v>#REF!</v>
      </c>
      <c r="E1286" s="358" t="e">
        <f>#REF!-#REF!</f>
        <v>#REF!</v>
      </c>
      <c r="F1286" s="74">
        <f>F1287</f>
        <v>0</v>
      </c>
      <c r="G1286" s="74">
        <f>G1287+G1314</f>
        <v>16000</v>
      </c>
      <c r="H1286" s="74">
        <f>H1287</f>
        <v>0</v>
      </c>
      <c r="I1286" s="74">
        <f>I1287+I1314</f>
        <v>4000</v>
      </c>
      <c r="J1286" s="94" t="e">
        <f>#REF!-#REF!</f>
        <v>#REF!</v>
      </c>
      <c r="K1286" s="317" t="e">
        <f>#REF!-#REF!</f>
        <v>#REF!</v>
      </c>
    </row>
    <row r="1287" spans="1:11" ht="12" customHeight="1" x14ac:dyDescent="0.2">
      <c r="A1287" s="25" t="s">
        <v>5608</v>
      </c>
      <c r="B1287" s="32" t="s">
        <v>3080</v>
      </c>
      <c r="C1287" s="27" t="s">
        <v>7912</v>
      </c>
      <c r="D1287" s="28" t="e">
        <f>(#REF!+#REF!)-#REF!</f>
        <v>#REF!</v>
      </c>
      <c r="E1287" s="358" t="e">
        <f>#REF!-#REF!</f>
        <v>#REF!</v>
      </c>
      <c r="F1287" s="76">
        <f>F1302</f>
        <v>0</v>
      </c>
      <c r="G1287" s="76">
        <f>G1302</f>
        <v>16000</v>
      </c>
      <c r="H1287" s="76">
        <f>H1302</f>
        <v>0</v>
      </c>
      <c r="I1287" s="76">
        <f>I1302</f>
        <v>4000</v>
      </c>
      <c r="J1287" s="94" t="e">
        <f>#REF!-#REF!</f>
        <v>#REF!</v>
      </c>
      <c r="K1287" s="317" t="e">
        <f>#REF!-#REF!</f>
        <v>#REF!</v>
      </c>
    </row>
    <row r="1288" spans="1:11" ht="2.25" hidden="1" customHeight="1" x14ac:dyDescent="0.2">
      <c r="A1288" s="25" t="s">
        <v>5760</v>
      </c>
      <c r="B1288" s="32" t="s">
        <v>7797</v>
      </c>
      <c r="C1288" s="27" t="s">
        <v>7592</v>
      </c>
      <c r="D1288" s="28" t="e">
        <f>(#REF!+#REF!)-#REF!</f>
        <v>#REF!</v>
      </c>
      <c r="E1288" s="358" t="e">
        <f>#REF!-#REF!</f>
        <v>#REF!</v>
      </c>
      <c r="F1288" s="76"/>
      <c r="G1288" s="76"/>
      <c r="H1288" s="76"/>
      <c r="I1288" s="76"/>
      <c r="J1288" s="94" t="e">
        <f>#REF!-#REF!</f>
        <v>#REF!</v>
      </c>
      <c r="K1288" s="317" t="e">
        <f>#REF!-#REF!</f>
        <v>#REF!</v>
      </c>
    </row>
    <row r="1289" spans="1:11" ht="12.75" hidden="1" customHeight="1" x14ac:dyDescent="0.2">
      <c r="A1289" s="25" t="s">
        <v>7430</v>
      </c>
      <c r="B1289" s="32" t="s">
        <v>5099</v>
      </c>
      <c r="C1289" s="27" t="s">
        <v>8777</v>
      </c>
      <c r="D1289" s="28" t="e">
        <f>(#REF!+#REF!)-#REF!</f>
        <v>#REF!</v>
      </c>
      <c r="E1289" s="358" t="e">
        <f>#REF!-#REF!</f>
        <v>#REF!</v>
      </c>
      <c r="F1289" s="76"/>
      <c r="G1289" s="76"/>
      <c r="H1289" s="76"/>
      <c r="I1289" s="76"/>
      <c r="J1289" s="94" t="e">
        <f>#REF!-#REF!</f>
        <v>#REF!</v>
      </c>
      <c r="K1289" s="317" t="e">
        <f>#REF!-#REF!</f>
        <v>#REF!</v>
      </c>
    </row>
    <row r="1290" spans="1:11" ht="18.75" hidden="1" customHeight="1" x14ac:dyDescent="0.2">
      <c r="A1290" s="25" t="s">
        <v>7308</v>
      </c>
      <c r="B1290" s="32" t="s">
        <v>5100</v>
      </c>
      <c r="C1290" s="27" t="s">
        <v>7900</v>
      </c>
      <c r="D1290" s="28" t="e">
        <f>(#REF!+#REF!)-#REF!</f>
        <v>#REF!</v>
      </c>
      <c r="E1290" s="358" t="e">
        <f>#REF!-#REF!</f>
        <v>#REF!</v>
      </c>
      <c r="F1290" s="76"/>
      <c r="G1290" s="76"/>
      <c r="H1290" s="76"/>
      <c r="I1290" s="76"/>
      <c r="J1290" s="94" t="e">
        <f>#REF!-#REF!</f>
        <v>#REF!</v>
      </c>
      <c r="K1290" s="317" t="e">
        <f>#REF!-#REF!</f>
        <v>#REF!</v>
      </c>
    </row>
    <row r="1291" spans="1:11" ht="16.5" hidden="1" customHeight="1" x14ac:dyDescent="0.2">
      <c r="A1291" s="25" t="s">
        <v>951</v>
      </c>
      <c r="B1291" s="32" t="s">
        <v>5101</v>
      </c>
      <c r="C1291" s="27" t="s">
        <v>8606</v>
      </c>
      <c r="D1291" s="28" t="e">
        <f>(#REF!+#REF!)-#REF!</f>
        <v>#REF!</v>
      </c>
      <c r="E1291" s="358" t="e">
        <f>#REF!-#REF!</f>
        <v>#REF!</v>
      </c>
      <c r="F1291" s="76"/>
      <c r="G1291" s="76"/>
      <c r="H1291" s="76"/>
      <c r="I1291" s="76"/>
      <c r="J1291" s="94" t="e">
        <f>#REF!-#REF!</f>
        <v>#REF!</v>
      </c>
      <c r="K1291" s="317" t="e">
        <f>#REF!-#REF!</f>
        <v>#REF!</v>
      </c>
    </row>
    <row r="1292" spans="1:11" ht="17.25" customHeight="1" x14ac:dyDescent="0.2">
      <c r="A1292" s="25" t="s">
        <v>1990</v>
      </c>
      <c r="B1292" s="32" t="s">
        <v>1911</v>
      </c>
      <c r="C1292" s="27" t="s">
        <v>4318</v>
      </c>
      <c r="D1292" s="28" t="e">
        <f>(#REF!+#REF!)-#REF!</f>
        <v>#REF!</v>
      </c>
      <c r="E1292" s="358" t="e">
        <f>#REF!-#REF!</f>
        <v>#REF!</v>
      </c>
      <c r="F1292" s="76"/>
      <c r="G1292" s="76"/>
      <c r="H1292" s="76"/>
      <c r="I1292" s="76"/>
      <c r="J1292" s="94" t="e">
        <f>#REF!-#REF!</f>
        <v>#REF!</v>
      </c>
      <c r="K1292" s="317" t="e">
        <f>#REF!-#REF!</f>
        <v>#REF!</v>
      </c>
    </row>
    <row r="1293" spans="1:11" ht="8.25" hidden="1" customHeight="1" x14ac:dyDescent="0.2">
      <c r="A1293" s="25" t="s">
        <v>7631</v>
      </c>
      <c r="B1293" s="32" t="s">
        <v>1912</v>
      </c>
      <c r="C1293" s="27" t="s">
        <v>4319</v>
      </c>
      <c r="D1293" s="28" t="e">
        <f>(#REF!+#REF!)-#REF!</f>
        <v>#REF!</v>
      </c>
      <c r="E1293" s="358" t="e">
        <f>#REF!-#REF!</f>
        <v>#REF!</v>
      </c>
      <c r="F1293" s="76"/>
      <c r="G1293" s="76"/>
      <c r="H1293" s="76"/>
      <c r="I1293" s="76"/>
      <c r="J1293" s="94" t="e">
        <f>#REF!-#REF!</f>
        <v>#REF!</v>
      </c>
      <c r="K1293" s="317" t="e">
        <f>#REF!-#REF!</f>
        <v>#REF!</v>
      </c>
    </row>
    <row r="1294" spans="1:11" ht="14.25" hidden="1" customHeight="1" x14ac:dyDescent="0.2">
      <c r="A1294" s="25" t="s">
        <v>550</v>
      </c>
      <c r="B1294" s="32" t="s">
        <v>1913</v>
      </c>
      <c r="C1294" s="27" t="s">
        <v>4320</v>
      </c>
      <c r="D1294" s="28" t="e">
        <f>(#REF!+#REF!)-#REF!</f>
        <v>#REF!</v>
      </c>
      <c r="E1294" s="358" t="e">
        <f>#REF!-#REF!</f>
        <v>#REF!</v>
      </c>
      <c r="F1294" s="76"/>
      <c r="G1294" s="76"/>
      <c r="H1294" s="76"/>
      <c r="I1294" s="76"/>
      <c r="J1294" s="94" t="e">
        <f>#REF!-#REF!</f>
        <v>#REF!</v>
      </c>
      <c r="K1294" s="317" t="e">
        <f>#REF!-#REF!</f>
        <v>#REF!</v>
      </c>
    </row>
    <row r="1295" spans="1:11" ht="21.75" hidden="1" customHeight="1" x14ac:dyDescent="0.2">
      <c r="A1295" s="25" t="s">
        <v>2752</v>
      </c>
      <c r="B1295" s="32" t="s">
        <v>5329</v>
      </c>
      <c r="C1295" s="27" t="s">
        <v>651</v>
      </c>
      <c r="D1295" s="28" t="e">
        <f>(#REF!+#REF!)-#REF!</f>
        <v>#REF!</v>
      </c>
      <c r="E1295" s="358" t="e">
        <f>#REF!-#REF!</f>
        <v>#REF!</v>
      </c>
      <c r="F1295" s="76"/>
      <c r="G1295" s="76"/>
      <c r="H1295" s="76"/>
      <c r="I1295" s="76"/>
      <c r="J1295" s="94" t="e">
        <f>#REF!-#REF!</f>
        <v>#REF!</v>
      </c>
      <c r="K1295" s="317" t="e">
        <f>#REF!-#REF!</f>
        <v>#REF!</v>
      </c>
    </row>
    <row r="1296" spans="1:11" ht="19.5" hidden="1" customHeight="1" x14ac:dyDescent="0.2">
      <c r="A1296" s="25" t="s">
        <v>2296</v>
      </c>
      <c r="B1296" s="32" t="s">
        <v>5330</v>
      </c>
      <c r="C1296" s="27" t="s">
        <v>652</v>
      </c>
      <c r="D1296" s="28" t="e">
        <f>(#REF!+#REF!)-#REF!</f>
        <v>#REF!</v>
      </c>
      <c r="E1296" s="358" t="e">
        <f>#REF!-#REF!</f>
        <v>#REF!</v>
      </c>
      <c r="F1296" s="76"/>
      <c r="G1296" s="76"/>
      <c r="H1296" s="76"/>
      <c r="I1296" s="76"/>
      <c r="J1296" s="94" t="e">
        <f>#REF!-#REF!</f>
        <v>#REF!</v>
      </c>
      <c r="K1296" s="317" t="e">
        <f>#REF!-#REF!</f>
        <v>#REF!</v>
      </c>
    </row>
    <row r="1297" spans="1:11" ht="0.75" customHeight="1" x14ac:dyDescent="0.2">
      <c r="A1297" s="25" t="s">
        <v>8501</v>
      </c>
      <c r="B1297" s="32" t="s">
        <v>5331</v>
      </c>
      <c r="C1297" s="27" t="s">
        <v>1851</v>
      </c>
      <c r="D1297" s="28" t="e">
        <f>(#REF!+#REF!)-#REF!</f>
        <v>#REF!</v>
      </c>
      <c r="E1297" s="358" t="e">
        <f>#REF!-#REF!</f>
        <v>#REF!</v>
      </c>
      <c r="F1297" s="78"/>
      <c r="G1297" s="78"/>
      <c r="H1297" s="78"/>
      <c r="I1297" s="78"/>
      <c r="J1297" s="94" t="e">
        <f>#REF!-#REF!</f>
        <v>#REF!</v>
      </c>
      <c r="K1297" s="317" t="e">
        <f>#REF!-#REF!</f>
        <v>#REF!</v>
      </c>
    </row>
    <row r="1298" spans="1:11" ht="24" hidden="1" customHeight="1" x14ac:dyDescent="0.2">
      <c r="A1298" s="25" t="s">
        <v>2995</v>
      </c>
      <c r="B1298" s="32" t="s">
        <v>5332</v>
      </c>
      <c r="C1298" s="27" t="s">
        <v>663</v>
      </c>
      <c r="D1298" s="28" t="e">
        <f>(#REF!+#REF!)-#REF!</f>
        <v>#REF!</v>
      </c>
      <c r="E1298" s="358" t="e">
        <f>#REF!-#REF!</f>
        <v>#REF!</v>
      </c>
      <c r="F1298" s="78"/>
      <c r="G1298" s="78"/>
      <c r="H1298" s="78"/>
      <c r="I1298" s="78"/>
      <c r="J1298" s="94" t="e">
        <f>#REF!-#REF!</f>
        <v>#REF!</v>
      </c>
      <c r="K1298" s="317" t="e">
        <f>#REF!-#REF!</f>
        <v>#REF!</v>
      </c>
    </row>
    <row r="1299" spans="1:11" ht="21.75" hidden="1" customHeight="1" x14ac:dyDescent="0.2">
      <c r="A1299" s="25" t="s">
        <v>3639</v>
      </c>
      <c r="B1299" s="32" t="s">
        <v>5333</v>
      </c>
      <c r="C1299" s="27" t="s">
        <v>5432</v>
      </c>
      <c r="D1299" s="28" t="e">
        <f>(#REF!+#REF!)-#REF!</f>
        <v>#REF!</v>
      </c>
      <c r="E1299" s="358" t="e">
        <f>#REF!-#REF!</f>
        <v>#REF!</v>
      </c>
      <c r="F1299" s="76"/>
      <c r="G1299" s="76"/>
      <c r="H1299" s="76"/>
      <c r="I1299" s="76"/>
      <c r="J1299" s="94" t="e">
        <f>#REF!-#REF!</f>
        <v>#REF!</v>
      </c>
      <c r="K1299" s="317" t="e">
        <f>#REF!-#REF!</f>
        <v>#REF!</v>
      </c>
    </row>
    <row r="1300" spans="1:11" ht="23.25" hidden="1" customHeight="1" x14ac:dyDescent="0.2">
      <c r="A1300" s="25" t="s">
        <v>552</v>
      </c>
      <c r="B1300" s="32" t="s">
        <v>2159</v>
      </c>
      <c r="C1300" s="27" t="s">
        <v>2847</v>
      </c>
      <c r="D1300" s="28" t="e">
        <f>(#REF!+#REF!)-#REF!</f>
        <v>#REF!</v>
      </c>
      <c r="E1300" s="358" t="e">
        <f>#REF!-#REF!</f>
        <v>#REF!</v>
      </c>
      <c r="F1300" s="76"/>
      <c r="G1300" s="76"/>
      <c r="H1300" s="76"/>
      <c r="I1300" s="76"/>
      <c r="J1300" s="94" t="e">
        <f>#REF!-#REF!</f>
        <v>#REF!</v>
      </c>
      <c r="K1300" s="317" t="e">
        <f>#REF!-#REF!</f>
        <v>#REF!</v>
      </c>
    </row>
    <row r="1301" spans="1:11" ht="18" hidden="1" customHeight="1" x14ac:dyDescent="0.2">
      <c r="A1301" s="25" t="s">
        <v>5659</v>
      </c>
      <c r="B1301" s="32" t="s">
        <v>2160</v>
      </c>
      <c r="C1301" s="27" t="s">
        <v>1983</v>
      </c>
      <c r="D1301" s="28" t="e">
        <f>(#REF!+#REF!)-#REF!</f>
        <v>#REF!</v>
      </c>
      <c r="E1301" s="358" t="e">
        <f>#REF!-#REF!</f>
        <v>#REF!</v>
      </c>
      <c r="F1301" s="76"/>
      <c r="G1301" s="76"/>
      <c r="H1301" s="76"/>
      <c r="I1301" s="76"/>
      <c r="J1301" s="94" t="e">
        <f>#REF!-#REF!</f>
        <v>#REF!</v>
      </c>
      <c r="K1301" s="317" t="e">
        <f>#REF!-#REF!</f>
        <v>#REF!</v>
      </c>
    </row>
    <row r="1302" spans="1:11" ht="11.25" customHeight="1" x14ac:dyDescent="0.2">
      <c r="A1302" s="25" t="s">
        <v>4340</v>
      </c>
      <c r="B1302" s="32" t="s">
        <v>8523</v>
      </c>
      <c r="C1302" s="27" t="s">
        <v>5882</v>
      </c>
      <c r="D1302" s="28" t="e">
        <f>(#REF!+#REF!)-#REF!</f>
        <v>#REF!</v>
      </c>
      <c r="E1302" s="358" t="e">
        <f>#REF!-#REF!</f>
        <v>#REF!</v>
      </c>
      <c r="F1302" s="76">
        <f>F1303+F1304</f>
        <v>0</v>
      </c>
      <c r="G1302" s="76">
        <f>G1303+G1304</f>
        <v>16000</v>
      </c>
      <c r="H1302" s="76">
        <f>H1303+H1304</f>
        <v>0</v>
      </c>
      <c r="I1302" s="76">
        <f>I1303+I1304</f>
        <v>4000</v>
      </c>
      <c r="J1302" s="94" t="e">
        <f>#REF!-#REF!</f>
        <v>#REF!</v>
      </c>
      <c r="K1302" s="317" t="e">
        <f>#REF!-#REF!</f>
        <v>#REF!</v>
      </c>
    </row>
    <row r="1303" spans="1:11" ht="22.5" customHeight="1" x14ac:dyDescent="0.2">
      <c r="A1303" s="25" t="s">
        <v>6011</v>
      </c>
      <c r="B1303" s="32" t="s">
        <v>1631</v>
      </c>
      <c r="C1303" s="27" t="s">
        <v>9253</v>
      </c>
      <c r="D1303" s="28" t="e">
        <f>(#REF!+#REF!)-#REF!</f>
        <v>#REF!</v>
      </c>
      <c r="E1303" s="358" t="e">
        <f>#REF!-#REF!</f>
        <v>#REF!</v>
      </c>
      <c r="F1303" s="76"/>
      <c r="G1303" s="76"/>
      <c r="H1303" s="76"/>
      <c r="I1303" s="76"/>
      <c r="J1303" s="94" t="e">
        <f>#REF!-#REF!</f>
        <v>#REF!</v>
      </c>
      <c r="K1303" s="317" t="e">
        <f>#REF!-#REF!</f>
        <v>#REF!</v>
      </c>
    </row>
    <row r="1304" spans="1:11" ht="22.5" customHeight="1" x14ac:dyDescent="0.2">
      <c r="A1304" s="25" t="s">
        <v>8501</v>
      </c>
      <c r="B1304" s="32" t="s">
        <v>1632</v>
      </c>
      <c r="C1304" s="27" t="s">
        <v>9252</v>
      </c>
      <c r="D1304" s="28" t="e">
        <f>(#REF!+#REF!)-#REF!</f>
        <v>#REF!</v>
      </c>
      <c r="E1304" s="358" t="e">
        <f>#REF!-#REF!</f>
        <v>#REF!</v>
      </c>
      <c r="F1304" s="78"/>
      <c r="G1304" s="78">
        <v>16000</v>
      </c>
      <c r="H1304" s="78"/>
      <c r="I1304" s="78">
        <v>4000</v>
      </c>
      <c r="J1304" s="94" t="e">
        <f>#REF!-#REF!</f>
        <v>#REF!</v>
      </c>
      <c r="K1304" s="317" t="e">
        <f>#REF!-#REF!</f>
        <v>#REF!</v>
      </c>
    </row>
    <row r="1305" spans="1:11" ht="11.25" hidden="1" customHeight="1" x14ac:dyDescent="0.2">
      <c r="A1305" s="25" t="s">
        <v>7453</v>
      </c>
      <c r="B1305" s="32" t="s">
        <v>7488</v>
      </c>
      <c r="C1305" s="27" t="s">
        <v>7295</v>
      </c>
      <c r="D1305" s="28" t="e">
        <f>(#REF!+#REF!)-#REF!</f>
        <v>#REF!</v>
      </c>
      <c r="E1305" s="358" t="e">
        <f>#REF!-#REF!</f>
        <v>#REF!</v>
      </c>
      <c r="F1305" s="76"/>
      <c r="G1305" s="28"/>
      <c r="H1305" s="28"/>
      <c r="I1305" s="77"/>
      <c r="J1305" s="94" t="e">
        <f>#REF!-#REF!</f>
        <v>#REF!</v>
      </c>
      <c r="K1305" s="317" t="e">
        <f>#REF!-#REF!</f>
        <v>#REF!</v>
      </c>
    </row>
    <row r="1306" spans="1:11" ht="22.5" hidden="1" customHeight="1" x14ac:dyDescent="0.2">
      <c r="A1306" s="25" t="s">
        <v>8490</v>
      </c>
      <c r="B1306" s="32" t="s">
        <v>7489</v>
      </c>
      <c r="C1306" s="27" t="s">
        <v>7393</v>
      </c>
      <c r="D1306" s="28" t="e">
        <f>(#REF!+#REF!)-#REF!</f>
        <v>#REF!</v>
      </c>
      <c r="E1306" s="358" t="e">
        <f>#REF!-#REF!</f>
        <v>#REF!</v>
      </c>
      <c r="F1306" s="76"/>
      <c r="G1306" s="28"/>
      <c r="H1306" s="28"/>
      <c r="I1306" s="77"/>
      <c r="J1306" s="94" t="e">
        <f>#REF!-#REF!</f>
        <v>#REF!</v>
      </c>
      <c r="K1306" s="317" t="e">
        <f>#REF!-#REF!</f>
        <v>#REF!</v>
      </c>
    </row>
    <row r="1307" spans="1:11" ht="22.5" hidden="1" customHeight="1" x14ac:dyDescent="0.2">
      <c r="A1307" s="25" t="s">
        <v>1057</v>
      </c>
      <c r="B1307" s="32" t="s">
        <v>6643</v>
      </c>
      <c r="C1307" s="27" t="s">
        <v>2897</v>
      </c>
      <c r="D1307" s="28" t="e">
        <f>(#REF!+#REF!)-#REF!</f>
        <v>#REF!</v>
      </c>
      <c r="E1307" s="358" t="e">
        <f>#REF!-#REF!</f>
        <v>#REF!</v>
      </c>
      <c r="F1307" s="76"/>
      <c r="G1307" s="28"/>
      <c r="H1307" s="28"/>
      <c r="I1307" s="77"/>
      <c r="J1307" s="94" t="e">
        <f>#REF!-#REF!</f>
        <v>#REF!</v>
      </c>
      <c r="K1307" s="317" t="e">
        <f>#REF!-#REF!</f>
        <v>#REF!</v>
      </c>
    </row>
    <row r="1308" spans="1:11" ht="11.25" hidden="1" customHeight="1" x14ac:dyDescent="0.2">
      <c r="A1308" s="25" t="s">
        <v>1761</v>
      </c>
      <c r="B1308" s="32" t="s">
        <v>6644</v>
      </c>
      <c r="C1308" s="27" t="s">
        <v>2083</v>
      </c>
      <c r="D1308" s="28" t="e">
        <f>(#REF!+#REF!)-#REF!</f>
        <v>#REF!</v>
      </c>
      <c r="E1308" s="358" t="e">
        <f>#REF!-#REF!</f>
        <v>#REF!</v>
      </c>
      <c r="F1308" s="76"/>
      <c r="G1308" s="28"/>
      <c r="H1308" s="28"/>
      <c r="I1308" s="77"/>
      <c r="J1308" s="94" t="e">
        <f>#REF!-#REF!</f>
        <v>#REF!</v>
      </c>
      <c r="K1308" s="317" t="e">
        <f>#REF!-#REF!</f>
        <v>#REF!</v>
      </c>
    </row>
    <row r="1309" spans="1:11" ht="1.5" hidden="1" customHeight="1" x14ac:dyDescent="0.2">
      <c r="A1309" s="25" t="s">
        <v>8998</v>
      </c>
      <c r="B1309" s="32" t="s">
        <v>8258</v>
      </c>
      <c r="C1309" s="27" t="s">
        <v>688</v>
      </c>
      <c r="D1309" s="28" t="e">
        <f>(#REF!+#REF!)-#REF!</f>
        <v>#REF!</v>
      </c>
      <c r="E1309" s="358" t="e">
        <f>#REF!-#REF!</f>
        <v>#REF!</v>
      </c>
      <c r="F1309" s="76"/>
      <c r="G1309" s="28"/>
      <c r="H1309" s="28"/>
      <c r="I1309" s="77"/>
      <c r="J1309" s="94" t="e">
        <f>#REF!-#REF!</f>
        <v>#REF!</v>
      </c>
      <c r="K1309" s="317" t="e">
        <f>#REF!-#REF!</f>
        <v>#REF!</v>
      </c>
    </row>
    <row r="1310" spans="1:11" ht="71.25" hidden="1" customHeight="1" x14ac:dyDescent="0.2">
      <c r="A1310" s="25" t="s">
        <v>1668</v>
      </c>
      <c r="B1310" s="32" t="s">
        <v>3239</v>
      </c>
      <c r="C1310" s="27" t="s">
        <v>7712</v>
      </c>
      <c r="D1310" s="28" t="e">
        <f>(#REF!+#REF!)-#REF!</f>
        <v>#REF!</v>
      </c>
      <c r="E1310" s="358" t="e">
        <f>#REF!-#REF!</f>
        <v>#REF!</v>
      </c>
      <c r="F1310" s="76"/>
      <c r="G1310" s="28"/>
      <c r="H1310" s="28"/>
      <c r="I1310" s="77"/>
      <c r="J1310" s="94" t="e">
        <f>#REF!-#REF!</f>
        <v>#REF!</v>
      </c>
      <c r="K1310" s="317" t="e">
        <f>#REF!-#REF!</f>
        <v>#REF!</v>
      </c>
    </row>
    <row r="1311" spans="1:11" ht="79.5" hidden="1" customHeight="1" x14ac:dyDescent="0.2">
      <c r="A1311" s="25" t="s">
        <v>54</v>
      </c>
      <c r="B1311" s="32" t="s">
        <v>3240</v>
      </c>
      <c r="C1311" s="27" t="s">
        <v>1853</v>
      </c>
      <c r="D1311" s="28" t="e">
        <f>(#REF!+#REF!)-#REF!</f>
        <v>#REF!</v>
      </c>
      <c r="E1311" s="358" t="e">
        <f>#REF!-#REF!</f>
        <v>#REF!</v>
      </c>
      <c r="F1311" s="76"/>
      <c r="G1311" s="28"/>
      <c r="H1311" s="28"/>
      <c r="I1311" s="77"/>
      <c r="J1311" s="94" t="e">
        <f>#REF!-#REF!</f>
        <v>#REF!</v>
      </c>
      <c r="K1311" s="317" t="e">
        <f>#REF!-#REF!</f>
        <v>#REF!</v>
      </c>
    </row>
    <row r="1312" spans="1:11" ht="38.25" hidden="1" customHeight="1" x14ac:dyDescent="0.2">
      <c r="A1312" s="25" t="s">
        <v>7064</v>
      </c>
      <c r="B1312" s="32" t="s">
        <v>3241</v>
      </c>
      <c r="C1312" s="27" t="s">
        <v>8268</v>
      </c>
      <c r="D1312" s="28" t="e">
        <f>(#REF!+#REF!)-#REF!</f>
        <v>#REF!</v>
      </c>
      <c r="E1312" s="358" t="e">
        <f>#REF!-#REF!</f>
        <v>#REF!</v>
      </c>
      <c r="F1312" s="76"/>
      <c r="G1312" s="28"/>
      <c r="H1312" s="28"/>
      <c r="I1312" s="77"/>
      <c r="J1312" s="94" t="e">
        <f>#REF!-#REF!</f>
        <v>#REF!</v>
      </c>
      <c r="K1312" s="317" t="e">
        <f>#REF!-#REF!</f>
        <v>#REF!</v>
      </c>
    </row>
    <row r="1313" spans="1:11" ht="52.5" hidden="1" customHeight="1" x14ac:dyDescent="0.2">
      <c r="A1313" s="25" t="s">
        <v>6521</v>
      </c>
      <c r="B1313" s="32" t="s">
        <v>380</v>
      </c>
      <c r="C1313" s="27" t="s">
        <v>3844</v>
      </c>
      <c r="D1313" s="28" t="e">
        <f>(#REF!+#REF!)-#REF!</f>
        <v>#REF!</v>
      </c>
      <c r="E1313" s="358" t="e">
        <f>#REF!-#REF!</f>
        <v>#REF!</v>
      </c>
      <c r="F1313" s="76"/>
      <c r="G1313" s="28"/>
      <c r="H1313" s="28"/>
      <c r="I1313" s="77"/>
      <c r="J1313" s="94" t="e">
        <f>#REF!-#REF!</f>
        <v>#REF!</v>
      </c>
      <c r="K1313" s="317" t="e">
        <f>#REF!-#REF!</f>
        <v>#REF!</v>
      </c>
    </row>
    <row r="1314" spans="1:11" ht="21.75" customHeight="1" x14ac:dyDescent="0.2">
      <c r="A1314" s="25" t="s">
        <v>5920</v>
      </c>
      <c r="B1314" s="32" t="s">
        <v>381</v>
      </c>
      <c r="C1314" s="27" t="s">
        <v>3845</v>
      </c>
      <c r="D1314" s="28" t="e">
        <f>(#REF!+#REF!)-#REF!</f>
        <v>#REF!</v>
      </c>
      <c r="E1314" s="358" t="e">
        <f>#REF!-#REF!</f>
        <v>#REF!</v>
      </c>
      <c r="F1314" s="76"/>
      <c r="G1314" s="28">
        <f>+G1315</f>
        <v>0</v>
      </c>
      <c r="H1314" s="28"/>
      <c r="I1314" s="77">
        <f>+I1315</f>
        <v>0</v>
      </c>
      <c r="J1314" s="94" t="e">
        <f>#REF!-#REF!</f>
        <v>#REF!</v>
      </c>
      <c r="K1314" s="317" t="e">
        <f>#REF!-#REF!</f>
        <v>#REF!</v>
      </c>
    </row>
    <row r="1315" spans="1:11" ht="22.5" customHeight="1" x14ac:dyDescent="0.2">
      <c r="A1315" s="25" t="s">
        <v>7210</v>
      </c>
      <c r="B1315" s="32" t="s">
        <v>382</v>
      </c>
      <c r="C1315" s="27" t="s">
        <v>4285</v>
      </c>
      <c r="D1315" s="28" t="e">
        <f>(#REF!+#REF!)-#REF!</f>
        <v>#REF!</v>
      </c>
      <c r="E1315" s="358" t="e">
        <f>#REF!-#REF!</f>
        <v>#REF!</v>
      </c>
      <c r="F1315" s="78"/>
      <c r="G1315" s="34"/>
      <c r="H1315" s="34"/>
      <c r="I1315" s="79"/>
      <c r="J1315" s="94" t="e">
        <f>#REF!-#REF!</f>
        <v>#REF!</v>
      </c>
      <c r="K1315" s="317" t="e">
        <f>#REF!-#REF!</f>
        <v>#REF!</v>
      </c>
    </row>
    <row r="1316" spans="1:11" ht="69" hidden="1" customHeight="1" x14ac:dyDescent="0.2">
      <c r="A1316" s="25" t="s">
        <v>5050</v>
      </c>
      <c r="B1316" s="32" t="s">
        <v>6764</v>
      </c>
      <c r="C1316" s="27" t="s">
        <v>7260</v>
      </c>
      <c r="D1316" s="28" t="e">
        <f>(#REF!+#REF!)-#REF!</f>
        <v>#REF!</v>
      </c>
      <c r="E1316" s="358" t="e">
        <f>#REF!-#REF!</f>
        <v>#REF!</v>
      </c>
      <c r="F1316" s="78"/>
      <c r="G1316" s="34"/>
      <c r="H1316" s="34"/>
      <c r="I1316" s="79"/>
      <c r="J1316" s="94" t="e">
        <f>#REF!-#REF!</f>
        <v>#REF!</v>
      </c>
      <c r="K1316" s="317" t="e">
        <f>#REF!-#REF!</f>
        <v>#REF!</v>
      </c>
    </row>
    <row r="1317" spans="1:11" ht="65.25" hidden="1" customHeight="1" x14ac:dyDescent="0.2">
      <c r="A1317" s="25" t="s">
        <v>626</v>
      </c>
      <c r="B1317" s="32" t="s">
        <v>6765</v>
      </c>
      <c r="C1317" s="27" t="s">
        <v>3792</v>
      </c>
      <c r="D1317" s="28" t="e">
        <f>(#REF!+#REF!)-#REF!</f>
        <v>#REF!</v>
      </c>
      <c r="E1317" s="358" t="e">
        <f>#REF!-#REF!</f>
        <v>#REF!</v>
      </c>
      <c r="F1317" s="78"/>
      <c r="G1317" s="34"/>
      <c r="H1317" s="34"/>
      <c r="I1317" s="79"/>
      <c r="J1317" s="94" t="e">
        <f>#REF!-#REF!</f>
        <v>#REF!</v>
      </c>
      <c r="K1317" s="317" t="e">
        <f>#REF!-#REF!</f>
        <v>#REF!</v>
      </c>
    </row>
    <row r="1318" spans="1:11" ht="67.5" hidden="1" customHeight="1" x14ac:dyDescent="0.2">
      <c r="A1318" s="25" t="s">
        <v>7432</v>
      </c>
      <c r="B1318" s="32" t="s">
        <v>6766</v>
      </c>
      <c r="C1318" s="27" t="s">
        <v>299</v>
      </c>
      <c r="D1318" s="28" t="e">
        <f>(#REF!+#REF!)-#REF!</f>
        <v>#REF!</v>
      </c>
      <c r="E1318" s="358" t="e">
        <f>#REF!-#REF!</f>
        <v>#REF!</v>
      </c>
      <c r="F1318" s="78"/>
      <c r="G1318" s="34"/>
      <c r="H1318" s="34"/>
      <c r="I1318" s="79"/>
      <c r="J1318" s="94" t="e">
        <f>#REF!-#REF!</f>
        <v>#REF!</v>
      </c>
      <c r="K1318" s="317" t="e">
        <f>#REF!-#REF!</f>
        <v>#REF!</v>
      </c>
    </row>
    <row r="1319" spans="1:11" ht="52.5" hidden="1" customHeight="1" x14ac:dyDescent="0.2">
      <c r="A1319" s="25" t="s">
        <v>3930</v>
      </c>
      <c r="B1319" s="32" t="s">
        <v>6767</v>
      </c>
      <c r="C1319" s="27" t="s">
        <v>8729</v>
      </c>
      <c r="D1319" s="28" t="e">
        <f>(#REF!+#REF!)-#REF!</f>
        <v>#REF!</v>
      </c>
      <c r="E1319" s="358" t="e">
        <f>#REF!-#REF!</f>
        <v>#REF!</v>
      </c>
      <c r="F1319" s="76"/>
      <c r="G1319" s="28"/>
      <c r="H1319" s="28"/>
      <c r="I1319" s="77"/>
      <c r="J1319" s="94" t="e">
        <f>#REF!-#REF!</f>
        <v>#REF!</v>
      </c>
      <c r="K1319" s="317" t="e">
        <f>#REF!-#REF!</f>
        <v>#REF!</v>
      </c>
    </row>
    <row r="1320" spans="1:11" ht="62.25" hidden="1" customHeight="1" x14ac:dyDescent="0.2">
      <c r="A1320" s="25" t="s">
        <v>6845</v>
      </c>
      <c r="B1320" s="32" t="s">
        <v>6768</v>
      </c>
      <c r="C1320" s="27" t="s">
        <v>7629</v>
      </c>
      <c r="D1320" s="28" t="e">
        <f>(#REF!+#REF!)-#REF!</f>
        <v>#REF!</v>
      </c>
      <c r="E1320" s="358" t="e">
        <f>#REF!-#REF!</f>
        <v>#REF!</v>
      </c>
      <c r="F1320" s="76"/>
      <c r="G1320" s="28"/>
      <c r="H1320" s="28"/>
      <c r="I1320" s="77"/>
      <c r="J1320" s="94" t="e">
        <f>#REF!-#REF!</f>
        <v>#REF!</v>
      </c>
      <c r="K1320" s="317" t="e">
        <f>#REF!-#REF!</f>
        <v>#REF!</v>
      </c>
    </row>
    <row r="1321" spans="1:11" ht="73.5" hidden="1" customHeight="1" x14ac:dyDescent="0.2">
      <c r="A1321" s="25" t="s">
        <v>374</v>
      </c>
      <c r="B1321" s="32" t="s">
        <v>6769</v>
      </c>
      <c r="C1321" s="27" t="s">
        <v>5318</v>
      </c>
      <c r="D1321" s="28" t="e">
        <f>(#REF!+#REF!)-#REF!</f>
        <v>#REF!</v>
      </c>
      <c r="E1321" s="358" t="e">
        <f>#REF!-#REF!</f>
        <v>#REF!</v>
      </c>
      <c r="F1321" s="76"/>
      <c r="G1321" s="28"/>
      <c r="H1321" s="28"/>
      <c r="I1321" s="77"/>
      <c r="J1321" s="94" t="e">
        <f>#REF!-#REF!</f>
        <v>#REF!</v>
      </c>
      <c r="K1321" s="317" t="e">
        <f>#REF!-#REF!</f>
        <v>#REF!</v>
      </c>
    </row>
    <row r="1322" spans="1:11" ht="35.25" hidden="1" customHeight="1" x14ac:dyDescent="0.2">
      <c r="A1322" s="25" t="s">
        <v>5608</v>
      </c>
      <c r="B1322" s="32" t="s">
        <v>156</v>
      </c>
      <c r="C1322" s="27" t="s">
        <v>2932</v>
      </c>
      <c r="D1322" s="28" t="e">
        <f>(#REF!+#REF!)-#REF!</f>
        <v>#REF!</v>
      </c>
      <c r="E1322" s="358" t="e">
        <f>#REF!-#REF!</f>
        <v>#REF!</v>
      </c>
      <c r="F1322" s="76"/>
      <c r="G1322" s="28"/>
      <c r="H1322" s="28"/>
      <c r="I1322" s="77"/>
      <c r="J1322" s="94" t="e">
        <f>#REF!-#REF!</f>
        <v>#REF!</v>
      </c>
      <c r="K1322" s="317" t="e">
        <f>#REF!-#REF!</f>
        <v>#REF!</v>
      </c>
    </row>
    <row r="1323" spans="1:11" ht="51.75" hidden="1" customHeight="1" x14ac:dyDescent="0.2">
      <c r="A1323" s="25" t="s">
        <v>5760</v>
      </c>
      <c r="B1323" s="32" t="s">
        <v>8075</v>
      </c>
      <c r="C1323" s="27" t="s">
        <v>2933</v>
      </c>
      <c r="D1323" s="28" t="e">
        <f>(#REF!+#REF!)-#REF!</f>
        <v>#REF!</v>
      </c>
      <c r="E1323" s="358" t="e">
        <f>#REF!-#REF!</f>
        <v>#REF!</v>
      </c>
      <c r="F1323" s="76"/>
      <c r="G1323" s="28"/>
      <c r="H1323" s="28"/>
      <c r="I1323" s="77"/>
      <c r="J1323" s="94" t="e">
        <f>#REF!-#REF!</f>
        <v>#REF!</v>
      </c>
      <c r="K1323" s="317" t="e">
        <f>#REF!-#REF!</f>
        <v>#REF!</v>
      </c>
    </row>
    <row r="1324" spans="1:11" ht="42" hidden="1" customHeight="1" x14ac:dyDescent="0.2">
      <c r="A1324" s="25" t="s">
        <v>7430</v>
      </c>
      <c r="B1324" s="32" t="s">
        <v>8101</v>
      </c>
      <c r="C1324" s="27" t="s">
        <v>2934</v>
      </c>
      <c r="D1324" s="28" t="e">
        <f>(#REF!+#REF!)-#REF!</f>
        <v>#REF!</v>
      </c>
      <c r="E1324" s="358" t="e">
        <f>#REF!-#REF!</f>
        <v>#REF!</v>
      </c>
      <c r="F1324" s="76"/>
      <c r="G1324" s="28"/>
      <c r="H1324" s="28"/>
      <c r="I1324" s="77"/>
      <c r="J1324" s="94" t="e">
        <f>#REF!-#REF!</f>
        <v>#REF!</v>
      </c>
      <c r="K1324" s="317" t="e">
        <f>#REF!-#REF!</f>
        <v>#REF!</v>
      </c>
    </row>
    <row r="1325" spans="1:11" ht="36.75" hidden="1" customHeight="1" x14ac:dyDescent="0.2">
      <c r="A1325" s="25" t="s">
        <v>7308</v>
      </c>
      <c r="B1325" s="32" t="s">
        <v>8102</v>
      </c>
      <c r="C1325" s="27" t="s">
        <v>8532</v>
      </c>
      <c r="D1325" s="28" t="e">
        <f>(#REF!+#REF!)-#REF!</f>
        <v>#REF!</v>
      </c>
      <c r="E1325" s="358" t="e">
        <f>#REF!-#REF!</f>
        <v>#REF!</v>
      </c>
      <c r="F1325" s="76"/>
      <c r="G1325" s="28"/>
      <c r="H1325" s="28"/>
      <c r="I1325" s="77"/>
      <c r="J1325" s="94" t="e">
        <f>#REF!-#REF!</f>
        <v>#REF!</v>
      </c>
      <c r="K1325" s="317" t="e">
        <f>#REF!-#REF!</f>
        <v>#REF!</v>
      </c>
    </row>
    <row r="1326" spans="1:11" ht="36" hidden="1" customHeight="1" x14ac:dyDescent="0.2">
      <c r="A1326" s="25" t="s">
        <v>951</v>
      </c>
      <c r="B1326" s="32" t="s">
        <v>8103</v>
      </c>
      <c r="C1326" s="27" t="s">
        <v>2495</v>
      </c>
      <c r="D1326" s="28" t="e">
        <f>(#REF!+#REF!)-#REF!</f>
        <v>#REF!</v>
      </c>
      <c r="E1326" s="358" t="e">
        <f>#REF!-#REF!</f>
        <v>#REF!</v>
      </c>
      <c r="F1326" s="76"/>
      <c r="G1326" s="28"/>
      <c r="H1326" s="28"/>
      <c r="I1326" s="77"/>
      <c r="J1326" s="94" t="e">
        <f>#REF!-#REF!</f>
        <v>#REF!</v>
      </c>
      <c r="K1326" s="317" t="e">
        <f>#REF!-#REF!</f>
        <v>#REF!</v>
      </c>
    </row>
    <row r="1327" spans="1:11" ht="56.25" hidden="1" customHeight="1" x14ac:dyDescent="0.2">
      <c r="A1327" s="25" t="s">
        <v>1990</v>
      </c>
      <c r="B1327" s="32" t="s">
        <v>5566</v>
      </c>
      <c r="C1327" s="27" t="s">
        <v>5549</v>
      </c>
      <c r="D1327" s="28" t="e">
        <f>(#REF!+#REF!)-#REF!</f>
        <v>#REF!</v>
      </c>
      <c r="E1327" s="358" t="e">
        <f>#REF!-#REF!</f>
        <v>#REF!</v>
      </c>
      <c r="F1327" s="76"/>
      <c r="G1327" s="28"/>
      <c r="H1327" s="28"/>
      <c r="I1327" s="77"/>
      <c r="J1327" s="94" t="e">
        <f>#REF!-#REF!</f>
        <v>#REF!</v>
      </c>
      <c r="K1327" s="317" t="e">
        <f>#REF!-#REF!</f>
        <v>#REF!</v>
      </c>
    </row>
    <row r="1328" spans="1:11" ht="69" hidden="1" customHeight="1" x14ac:dyDescent="0.2">
      <c r="A1328" s="25" t="s">
        <v>7631</v>
      </c>
      <c r="B1328" s="32" t="s">
        <v>1844</v>
      </c>
      <c r="C1328" s="27" t="s">
        <v>5159</v>
      </c>
      <c r="D1328" s="28" t="e">
        <f>(#REF!+#REF!)-#REF!</f>
        <v>#REF!</v>
      </c>
      <c r="E1328" s="358" t="e">
        <f>#REF!-#REF!</f>
        <v>#REF!</v>
      </c>
      <c r="F1328" s="76"/>
      <c r="G1328" s="28"/>
      <c r="H1328" s="28"/>
      <c r="I1328" s="77"/>
      <c r="J1328" s="94" t="e">
        <f>#REF!-#REF!</f>
        <v>#REF!</v>
      </c>
      <c r="K1328" s="317" t="e">
        <f>#REF!-#REF!</f>
        <v>#REF!</v>
      </c>
    </row>
    <row r="1329" spans="1:11" ht="50.25" hidden="1" customHeight="1" x14ac:dyDescent="0.2">
      <c r="A1329" s="25" t="s">
        <v>550</v>
      </c>
      <c r="B1329" s="32" t="s">
        <v>6348</v>
      </c>
      <c r="C1329" s="27" t="s">
        <v>2543</v>
      </c>
      <c r="D1329" s="28" t="e">
        <f>(#REF!+#REF!)-#REF!</f>
        <v>#REF!</v>
      </c>
      <c r="E1329" s="358" t="e">
        <f>#REF!-#REF!</f>
        <v>#REF!</v>
      </c>
      <c r="F1329" s="76"/>
      <c r="G1329" s="28"/>
      <c r="H1329" s="28"/>
      <c r="I1329" s="77"/>
      <c r="J1329" s="94" t="e">
        <f>#REF!-#REF!</f>
        <v>#REF!</v>
      </c>
      <c r="K1329" s="317" t="e">
        <f>#REF!-#REF!</f>
        <v>#REF!</v>
      </c>
    </row>
    <row r="1330" spans="1:11" ht="57" hidden="1" customHeight="1" x14ac:dyDescent="0.2">
      <c r="A1330" s="25" t="s">
        <v>2752</v>
      </c>
      <c r="B1330" s="32" t="s">
        <v>6349</v>
      </c>
      <c r="C1330" s="27" t="s">
        <v>3249</v>
      </c>
      <c r="D1330" s="28" t="e">
        <f>(#REF!+#REF!)-#REF!</f>
        <v>#REF!</v>
      </c>
      <c r="E1330" s="358" t="e">
        <f>#REF!-#REF!</f>
        <v>#REF!</v>
      </c>
      <c r="F1330" s="76"/>
      <c r="G1330" s="28"/>
      <c r="H1330" s="28"/>
      <c r="I1330" s="77"/>
      <c r="J1330" s="94" t="e">
        <f>#REF!-#REF!</f>
        <v>#REF!</v>
      </c>
      <c r="K1330" s="317" t="e">
        <f>#REF!-#REF!</f>
        <v>#REF!</v>
      </c>
    </row>
    <row r="1331" spans="1:11" ht="68.25" hidden="1" customHeight="1" x14ac:dyDescent="0.2">
      <c r="A1331" s="25" t="s">
        <v>2296</v>
      </c>
      <c r="B1331" s="32" t="s">
        <v>6350</v>
      </c>
      <c r="C1331" s="27" t="s">
        <v>3842</v>
      </c>
      <c r="D1331" s="28" t="e">
        <f>(#REF!+#REF!)-#REF!</f>
        <v>#REF!</v>
      </c>
      <c r="E1331" s="358" t="e">
        <f>#REF!-#REF!</f>
        <v>#REF!</v>
      </c>
      <c r="F1331" s="76"/>
      <c r="G1331" s="28"/>
      <c r="H1331" s="28"/>
      <c r="I1331" s="77"/>
      <c r="J1331" s="94" t="e">
        <f>#REF!-#REF!</f>
        <v>#REF!</v>
      </c>
      <c r="K1331" s="317" t="e">
        <f>#REF!-#REF!</f>
        <v>#REF!</v>
      </c>
    </row>
    <row r="1332" spans="1:11" ht="69.75" hidden="1" customHeight="1" x14ac:dyDescent="0.2">
      <c r="A1332" s="25" t="s">
        <v>8501</v>
      </c>
      <c r="B1332" s="32" t="s">
        <v>816</v>
      </c>
      <c r="C1332" s="27" t="s">
        <v>7514</v>
      </c>
      <c r="D1332" s="28" t="e">
        <f>(#REF!+#REF!)-#REF!</f>
        <v>#REF!</v>
      </c>
      <c r="E1332" s="358" t="e">
        <f>#REF!-#REF!</f>
        <v>#REF!</v>
      </c>
      <c r="F1332" s="76"/>
      <c r="G1332" s="28"/>
      <c r="H1332" s="28"/>
      <c r="I1332" s="77"/>
      <c r="J1332" s="94" t="e">
        <f>#REF!-#REF!</f>
        <v>#REF!</v>
      </c>
      <c r="K1332" s="317" t="e">
        <f>#REF!-#REF!</f>
        <v>#REF!</v>
      </c>
    </row>
    <row r="1333" spans="1:11" ht="44.25" hidden="1" customHeight="1" x14ac:dyDescent="0.2">
      <c r="A1333" s="25" t="s">
        <v>2995</v>
      </c>
      <c r="B1333" s="32" t="s">
        <v>8269</v>
      </c>
      <c r="C1333" s="27" t="s">
        <v>7515</v>
      </c>
      <c r="D1333" s="28" t="e">
        <f>(#REF!+#REF!)-#REF!</f>
        <v>#REF!</v>
      </c>
      <c r="E1333" s="358" t="e">
        <f>#REF!-#REF!</f>
        <v>#REF!</v>
      </c>
      <c r="F1333" s="76"/>
      <c r="G1333" s="28"/>
      <c r="H1333" s="28"/>
      <c r="I1333" s="77"/>
      <c r="J1333" s="94" t="e">
        <f>#REF!-#REF!</f>
        <v>#REF!</v>
      </c>
      <c r="K1333" s="317" t="e">
        <f>#REF!-#REF!</f>
        <v>#REF!</v>
      </c>
    </row>
    <row r="1334" spans="1:11" ht="80.25" hidden="1" customHeight="1" x14ac:dyDescent="0.2">
      <c r="A1334" s="25" t="s">
        <v>3639</v>
      </c>
      <c r="B1334" s="32" t="s">
        <v>8270</v>
      </c>
      <c r="C1334" s="27" t="s">
        <v>7516</v>
      </c>
      <c r="D1334" s="28" t="e">
        <f>(#REF!+#REF!)-#REF!</f>
        <v>#REF!</v>
      </c>
      <c r="E1334" s="358" t="e">
        <f>#REF!-#REF!</f>
        <v>#REF!</v>
      </c>
      <c r="F1334" s="76"/>
      <c r="G1334" s="28"/>
      <c r="H1334" s="28"/>
      <c r="I1334" s="77"/>
      <c r="J1334" s="94" t="e">
        <f>#REF!-#REF!</f>
        <v>#REF!</v>
      </c>
      <c r="K1334" s="317" t="e">
        <f>#REF!-#REF!</f>
        <v>#REF!</v>
      </c>
    </row>
    <row r="1335" spans="1:11" ht="72.75" hidden="1" customHeight="1" x14ac:dyDescent="0.2">
      <c r="A1335" s="25" t="s">
        <v>552</v>
      </c>
      <c r="B1335" s="32" t="s">
        <v>8271</v>
      </c>
      <c r="C1335" s="27" t="s">
        <v>5033</v>
      </c>
      <c r="D1335" s="28" t="e">
        <f>(#REF!+#REF!)-#REF!</f>
        <v>#REF!</v>
      </c>
      <c r="E1335" s="358" t="e">
        <f>#REF!-#REF!</f>
        <v>#REF!</v>
      </c>
      <c r="F1335" s="76"/>
      <c r="G1335" s="28"/>
      <c r="H1335" s="28"/>
      <c r="I1335" s="77"/>
      <c r="J1335" s="94" t="e">
        <f>#REF!-#REF!</f>
        <v>#REF!</v>
      </c>
      <c r="K1335" s="317" t="e">
        <f>#REF!-#REF!</f>
        <v>#REF!</v>
      </c>
    </row>
    <row r="1336" spans="1:11" ht="51.75" hidden="1" customHeight="1" x14ac:dyDescent="0.2">
      <c r="A1336" s="25" t="s">
        <v>5659</v>
      </c>
      <c r="B1336" s="32" t="s">
        <v>8272</v>
      </c>
      <c r="C1336" s="27" t="s">
        <v>5034</v>
      </c>
      <c r="D1336" s="28" t="e">
        <f>(#REF!+#REF!)-#REF!</f>
        <v>#REF!</v>
      </c>
      <c r="E1336" s="358" t="e">
        <f>#REF!-#REF!</f>
        <v>#REF!</v>
      </c>
      <c r="F1336" s="76"/>
      <c r="G1336" s="28"/>
      <c r="H1336" s="28"/>
      <c r="I1336" s="77"/>
      <c r="J1336" s="94" t="e">
        <f>#REF!-#REF!</f>
        <v>#REF!</v>
      </c>
      <c r="K1336" s="317" t="e">
        <f>#REF!-#REF!</f>
        <v>#REF!</v>
      </c>
    </row>
    <row r="1337" spans="1:11" ht="69.75" hidden="1" customHeight="1" x14ac:dyDescent="0.2">
      <c r="A1337" s="25" t="s">
        <v>4340</v>
      </c>
      <c r="B1337" s="32" t="s">
        <v>8273</v>
      </c>
      <c r="C1337" s="27" t="s">
        <v>7267</v>
      </c>
      <c r="D1337" s="28" t="e">
        <f>(#REF!+#REF!)-#REF!</f>
        <v>#REF!</v>
      </c>
      <c r="E1337" s="358" t="e">
        <f>#REF!-#REF!</f>
        <v>#REF!</v>
      </c>
      <c r="F1337" s="76"/>
      <c r="G1337" s="28"/>
      <c r="H1337" s="28"/>
      <c r="I1337" s="77"/>
      <c r="J1337" s="94" t="e">
        <f>#REF!-#REF!</f>
        <v>#REF!</v>
      </c>
      <c r="K1337" s="317" t="e">
        <f>#REF!-#REF!</f>
        <v>#REF!</v>
      </c>
    </row>
    <row r="1338" spans="1:11" ht="72.75" hidden="1" customHeight="1" x14ac:dyDescent="0.2">
      <c r="A1338" s="25" t="s">
        <v>881</v>
      </c>
      <c r="B1338" s="32" t="s">
        <v>8274</v>
      </c>
      <c r="C1338" s="27" t="s">
        <v>7268</v>
      </c>
      <c r="D1338" s="28" t="e">
        <f>(#REF!+#REF!)-#REF!</f>
        <v>#REF!</v>
      </c>
      <c r="E1338" s="358" t="e">
        <f>#REF!-#REF!</f>
        <v>#REF!</v>
      </c>
      <c r="F1338" s="76"/>
      <c r="G1338" s="28"/>
      <c r="H1338" s="28"/>
      <c r="I1338" s="77"/>
      <c r="J1338" s="94" t="e">
        <f>#REF!-#REF!</f>
        <v>#REF!</v>
      </c>
      <c r="K1338" s="317" t="e">
        <f>#REF!-#REF!</f>
        <v>#REF!</v>
      </c>
    </row>
    <row r="1339" spans="1:11" ht="57" hidden="1" customHeight="1" x14ac:dyDescent="0.2">
      <c r="A1339" s="25" t="s">
        <v>8427</v>
      </c>
      <c r="B1339" s="32" t="s">
        <v>6097</v>
      </c>
      <c r="C1339" s="27" t="s">
        <v>5898</v>
      </c>
      <c r="D1339" s="28" t="e">
        <f>(#REF!+#REF!)-#REF!</f>
        <v>#REF!</v>
      </c>
      <c r="E1339" s="358" t="e">
        <f>#REF!-#REF!</f>
        <v>#REF!</v>
      </c>
      <c r="F1339" s="76"/>
      <c r="G1339" s="28"/>
      <c r="H1339" s="28"/>
      <c r="I1339" s="77"/>
      <c r="J1339" s="94" t="e">
        <f>#REF!-#REF!</f>
        <v>#REF!</v>
      </c>
      <c r="K1339" s="317" t="e">
        <f>#REF!-#REF!</f>
        <v>#REF!</v>
      </c>
    </row>
    <row r="1340" spans="1:11" ht="63.75" hidden="1" customHeight="1" x14ac:dyDescent="0.2">
      <c r="A1340" s="25" t="s">
        <v>7453</v>
      </c>
      <c r="B1340" s="32" t="s">
        <v>6098</v>
      </c>
      <c r="C1340" s="27" t="s">
        <v>2763</v>
      </c>
      <c r="D1340" s="28" t="e">
        <f>(#REF!+#REF!)-#REF!</f>
        <v>#REF!</v>
      </c>
      <c r="E1340" s="358" t="e">
        <f>#REF!-#REF!</f>
        <v>#REF!</v>
      </c>
      <c r="F1340" s="76"/>
      <c r="G1340" s="28"/>
      <c r="H1340" s="28"/>
      <c r="I1340" s="77"/>
      <c r="J1340" s="94" t="e">
        <f>#REF!-#REF!</f>
        <v>#REF!</v>
      </c>
      <c r="K1340" s="317" t="e">
        <f>#REF!-#REF!</f>
        <v>#REF!</v>
      </c>
    </row>
    <row r="1341" spans="1:11" ht="69" hidden="1" customHeight="1" x14ac:dyDescent="0.2">
      <c r="A1341" s="25" t="s">
        <v>8490</v>
      </c>
      <c r="B1341" s="32" t="s">
        <v>3373</v>
      </c>
      <c r="C1341" s="27" t="s">
        <v>3953</v>
      </c>
      <c r="D1341" s="28" t="e">
        <f>(#REF!+#REF!)-#REF!</f>
        <v>#REF!</v>
      </c>
      <c r="E1341" s="358" t="e">
        <f>#REF!-#REF!</f>
        <v>#REF!</v>
      </c>
      <c r="F1341" s="76"/>
      <c r="G1341" s="28"/>
      <c r="H1341" s="28"/>
      <c r="I1341" s="77"/>
      <c r="J1341" s="94" t="e">
        <f>#REF!-#REF!</f>
        <v>#REF!</v>
      </c>
      <c r="K1341" s="317" t="e">
        <f>#REF!-#REF!</f>
        <v>#REF!</v>
      </c>
    </row>
    <row r="1342" spans="1:11" ht="69" hidden="1" customHeight="1" x14ac:dyDescent="0.2">
      <c r="A1342" s="25" t="s">
        <v>1057</v>
      </c>
      <c r="B1342" s="32" t="s">
        <v>3374</v>
      </c>
      <c r="C1342" s="27" t="s">
        <v>3954</v>
      </c>
      <c r="D1342" s="28" t="e">
        <f>(#REF!+#REF!)-#REF!</f>
        <v>#REF!</v>
      </c>
      <c r="E1342" s="358" t="e">
        <f>#REF!-#REF!</f>
        <v>#REF!</v>
      </c>
      <c r="F1342" s="76"/>
      <c r="G1342" s="28"/>
      <c r="H1342" s="28"/>
      <c r="I1342" s="77"/>
      <c r="J1342" s="94" t="e">
        <f>#REF!-#REF!</f>
        <v>#REF!</v>
      </c>
      <c r="K1342" s="317" t="e">
        <f>#REF!-#REF!</f>
        <v>#REF!</v>
      </c>
    </row>
    <row r="1343" spans="1:11" ht="43.5" hidden="1" customHeight="1" x14ac:dyDescent="0.2">
      <c r="A1343" s="25" t="s">
        <v>1761</v>
      </c>
      <c r="B1343" s="32" t="s">
        <v>3375</v>
      </c>
      <c r="C1343" s="27" t="s">
        <v>3787</v>
      </c>
      <c r="D1343" s="28" t="e">
        <f>(#REF!+#REF!)-#REF!</f>
        <v>#REF!</v>
      </c>
      <c r="E1343" s="358" t="e">
        <f>#REF!-#REF!</f>
        <v>#REF!</v>
      </c>
      <c r="F1343" s="76"/>
      <c r="G1343" s="28"/>
      <c r="H1343" s="28"/>
      <c r="I1343" s="77"/>
      <c r="J1343" s="94" t="e">
        <f>#REF!-#REF!</f>
        <v>#REF!</v>
      </c>
      <c r="K1343" s="317" t="e">
        <f>#REF!-#REF!</f>
        <v>#REF!</v>
      </c>
    </row>
    <row r="1344" spans="1:11" ht="50.25" hidden="1" customHeight="1" x14ac:dyDescent="0.2">
      <c r="A1344" s="25" t="s">
        <v>8998</v>
      </c>
      <c r="B1344" s="32" t="s">
        <v>3376</v>
      </c>
      <c r="C1344" s="27" t="s">
        <v>7653</v>
      </c>
      <c r="D1344" s="28" t="e">
        <f>(#REF!+#REF!)-#REF!</f>
        <v>#REF!</v>
      </c>
      <c r="E1344" s="358" t="e">
        <f>#REF!-#REF!</f>
        <v>#REF!</v>
      </c>
      <c r="F1344" s="76"/>
      <c r="G1344" s="28"/>
      <c r="H1344" s="28"/>
      <c r="I1344" s="77"/>
      <c r="J1344" s="94" t="e">
        <f>#REF!-#REF!</f>
        <v>#REF!</v>
      </c>
      <c r="K1344" s="317" t="e">
        <f>#REF!-#REF!</f>
        <v>#REF!</v>
      </c>
    </row>
    <row r="1345" spans="1:11" ht="53.25" hidden="1" customHeight="1" x14ac:dyDescent="0.2">
      <c r="A1345" s="25" t="s">
        <v>1668</v>
      </c>
      <c r="B1345" s="32" t="s">
        <v>4243</v>
      </c>
      <c r="C1345" s="27" t="s">
        <v>8307</v>
      </c>
      <c r="D1345" s="28" t="e">
        <f>(#REF!+#REF!)-#REF!</f>
        <v>#REF!</v>
      </c>
      <c r="E1345" s="358" t="e">
        <f>#REF!-#REF!</f>
        <v>#REF!</v>
      </c>
      <c r="F1345" s="76"/>
      <c r="G1345" s="28"/>
      <c r="H1345" s="28"/>
      <c r="I1345" s="77"/>
      <c r="J1345" s="94" t="e">
        <f>#REF!-#REF!</f>
        <v>#REF!</v>
      </c>
      <c r="K1345" s="317" t="e">
        <f>#REF!-#REF!</f>
        <v>#REF!</v>
      </c>
    </row>
    <row r="1346" spans="1:11" ht="52.5" hidden="1" customHeight="1" x14ac:dyDescent="0.2">
      <c r="A1346" s="25" t="s">
        <v>54</v>
      </c>
      <c r="B1346" s="32" t="s">
        <v>4244</v>
      </c>
      <c r="C1346" s="27" t="s">
        <v>8308</v>
      </c>
      <c r="D1346" s="28" t="e">
        <f>(#REF!+#REF!)-#REF!</f>
        <v>#REF!</v>
      </c>
      <c r="E1346" s="358" t="e">
        <f>#REF!-#REF!</f>
        <v>#REF!</v>
      </c>
      <c r="F1346" s="76"/>
      <c r="G1346" s="28"/>
      <c r="H1346" s="28"/>
      <c r="I1346" s="77"/>
      <c r="J1346" s="94" t="e">
        <f>#REF!-#REF!</f>
        <v>#REF!</v>
      </c>
      <c r="K1346" s="317" t="e">
        <f>#REF!-#REF!</f>
        <v>#REF!</v>
      </c>
    </row>
    <row r="1347" spans="1:11" ht="48.75" hidden="1" customHeight="1" x14ac:dyDescent="0.2">
      <c r="A1347" s="25" t="s">
        <v>7064</v>
      </c>
      <c r="B1347" s="32" t="s">
        <v>4245</v>
      </c>
      <c r="C1347" s="27" t="s">
        <v>8686</v>
      </c>
      <c r="D1347" s="28" t="e">
        <f>(#REF!+#REF!)-#REF!</f>
        <v>#REF!</v>
      </c>
      <c r="E1347" s="358" t="e">
        <f>#REF!-#REF!</f>
        <v>#REF!</v>
      </c>
      <c r="F1347" s="76"/>
      <c r="G1347" s="28"/>
      <c r="H1347" s="28"/>
      <c r="I1347" s="77"/>
      <c r="J1347" s="94" t="e">
        <f>#REF!-#REF!</f>
        <v>#REF!</v>
      </c>
      <c r="K1347" s="317" t="e">
        <f>#REF!-#REF!</f>
        <v>#REF!</v>
      </c>
    </row>
    <row r="1348" spans="1:11" ht="47.25" hidden="1" customHeight="1" x14ac:dyDescent="0.2">
      <c r="A1348" s="25" t="s">
        <v>6521</v>
      </c>
      <c r="B1348" s="32" t="s">
        <v>8584</v>
      </c>
      <c r="C1348" s="27" t="s">
        <v>8474</v>
      </c>
      <c r="D1348" s="28" t="e">
        <f>(#REF!+#REF!)-#REF!</f>
        <v>#REF!</v>
      </c>
      <c r="E1348" s="358" t="e">
        <f>#REF!-#REF!</f>
        <v>#REF!</v>
      </c>
      <c r="F1348" s="76"/>
      <c r="G1348" s="28"/>
      <c r="H1348" s="28"/>
      <c r="I1348" s="77"/>
      <c r="J1348" s="94" t="e">
        <f>#REF!-#REF!</f>
        <v>#REF!</v>
      </c>
      <c r="K1348" s="317" t="e">
        <f>#REF!-#REF!</f>
        <v>#REF!</v>
      </c>
    </row>
    <row r="1349" spans="1:11" ht="56.25" hidden="1" customHeight="1" x14ac:dyDescent="0.2">
      <c r="A1349" s="25" t="s">
        <v>5920</v>
      </c>
      <c r="B1349" s="32" t="s">
        <v>8585</v>
      </c>
      <c r="C1349" s="27" t="s">
        <v>4677</v>
      </c>
      <c r="D1349" s="28" t="e">
        <f>(#REF!+#REF!)-#REF!</f>
        <v>#REF!</v>
      </c>
      <c r="E1349" s="358" t="e">
        <f>#REF!-#REF!</f>
        <v>#REF!</v>
      </c>
      <c r="F1349" s="76"/>
      <c r="G1349" s="28"/>
      <c r="H1349" s="28"/>
      <c r="I1349" s="77"/>
      <c r="J1349" s="94" t="e">
        <f>#REF!-#REF!</f>
        <v>#REF!</v>
      </c>
      <c r="K1349" s="317" t="e">
        <f>#REF!-#REF!</f>
        <v>#REF!</v>
      </c>
    </row>
    <row r="1350" spans="1:11" ht="47.25" hidden="1" customHeight="1" x14ac:dyDescent="0.2">
      <c r="A1350" s="25" t="s">
        <v>7210</v>
      </c>
      <c r="B1350" s="32" t="s">
        <v>8586</v>
      </c>
      <c r="C1350" s="27" t="s">
        <v>2824</v>
      </c>
      <c r="D1350" s="28" t="e">
        <f>(#REF!+#REF!)-#REF!</f>
        <v>#REF!</v>
      </c>
      <c r="E1350" s="358" t="e">
        <f>#REF!-#REF!</f>
        <v>#REF!</v>
      </c>
      <c r="F1350" s="76"/>
      <c r="G1350" s="28"/>
      <c r="H1350" s="28"/>
      <c r="I1350" s="77"/>
      <c r="J1350" s="94" t="e">
        <f>#REF!-#REF!</f>
        <v>#REF!</v>
      </c>
      <c r="K1350" s="317" t="e">
        <f>#REF!-#REF!</f>
        <v>#REF!</v>
      </c>
    </row>
    <row r="1351" spans="1:11" ht="47.25" hidden="1" customHeight="1" x14ac:dyDescent="0.2">
      <c r="A1351" s="25" t="s">
        <v>5050</v>
      </c>
      <c r="B1351" s="32" t="s">
        <v>952</v>
      </c>
      <c r="C1351" s="27" t="s">
        <v>2297</v>
      </c>
      <c r="D1351" s="28" t="e">
        <f>(#REF!+#REF!)-#REF!</f>
        <v>#REF!</v>
      </c>
      <c r="E1351" s="358" t="e">
        <f>#REF!-#REF!</f>
        <v>#REF!</v>
      </c>
      <c r="F1351" s="76"/>
      <c r="G1351" s="28"/>
      <c r="H1351" s="28"/>
      <c r="I1351" s="77"/>
      <c r="J1351" s="94" t="e">
        <f>#REF!-#REF!</f>
        <v>#REF!</v>
      </c>
      <c r="K1351" s="317" t="e">
        <f>#REF!-#REF!</f>
        <v>#REF!</v>
      </c>
    </row>
    <row r="1352" spans="1:11" ht="51" hidden="1" customHeight="1" x14ac:dyDescent="0.2">
      <c r="A1352" s="25" t="s">
        <v>626</v>
      </c>
      <c r="B1352" s="32" t="s">
        <v>8783</v>
      </c>
      <c r="C1352" s="27" t="s">
        <v>2298</v>
      </c>
      <c r="D1352" s="28" t="e">
        <f>(#REF!+#REF!)-#REF!</f>
        <v>#REF!</v>
      </c>
      <c r="E1352" s="358" t="e">
        <f>#REF!-#REF!</f>
        <v>#REF!</v>
      </c>
      <c r="F1352" s="76"/>
      <c r="G1352" s="28"/>
      <c r="H1352" s="28"/>
      <c r="I1352" s="77"/>
      <c r="J1352" s="94" t="e">
        <f>#REF!-#REF!</f>
        <v>#REF!</v>
      </c>
      <c r="K1352" s="317" t="e">
        <f>#REF!-#REF!</f>
        <v>#REF!</v>
      </c>
    </row>
    <row r="1353" spans="1:11" ht="39" hidden="1" customHeight="1" x14ac:dyDescent="0.2">
      <c r="A1353" s="25" t="s">
        <v>7432</v>
      </c>
      <c r="B1353" s="32" t="s">
        <v>8784</v>
      </c>
      <c r="C1353" s="27" t="s">
        <v>4565</v>
      </c>
      <c r="D1353" s="28" t="e">
        <f>(#REF!+#REF!)-#REF!</f>
        <v>#REF!</v>
      </c>
      <c r="E1353" s="358" t="e">
        <f>#REF!-#REF!</f>
        <v>#REF!</v>
      </c>
      <c r="F1353" s="76"/>
      <c r="G1353" s="28"/>
      <c r="H1353" s="28"/>
      <c r="I1353" s="77"/>
      <c r="J1353" s="94" t="e">
        <f>#REF!-#REF!</f>
        <v>#REF!</v>
      </c>
      <c r="K1353" s="317" t="e">
        <f>#REF!-#REF!</f>
        <v>#REF!</v>
      </c>
    </row>
    <row r="1354" spans="1:11" ht="39.75" hidden="1" customHeight="1" x14ac:dyDescent="0.2">
      <c r="A1354" s="25" t="s">
        <v>3930</v>
      </c>
      <c r="B1354" s="32" t="s">
        <v>3069</v>
      </c>
      <c r="C1354" s="27" t="s">
        <v>4576</v>
      </c>
      <c r="D1354" s="28" t="e">
        <f>(#REF!+#REF!)-#REF!</f>
        <v>#REF!</v>
      </c>
      <c r="E1354" s="358" t="e">
        <f>#REF!-#REF!</f>
        <v>#REF!</v>
      </c>
      <c r="F1354" s="76"/>
      <c r="G1354" s="28"/>
      <c r="H1354" s="28"/>
      <c r="I1354" s="77"/>
      <c r="J1354" s="94" t="e">
        <f>#REF!-#REF!</f>
        <v>#REF!</v>
      </c>
      <c r="K1354" s="317" t="e">
        <f>#REF!-#REF!</f>
        <v>#REF!</v>
      </c>
    </row>
    <row r="1355" spans="1:11" ht="45.75" hidden="1" customHeight="1" x14ac:dyDescent="0.2">
      <c r="A1355" s="25" t="s">
        <v>6845</v>
      </c>
      <c r="B1355" s="32" t="s">
        <v>3070</v>
      </c>
      <c r="C1355" s="27" t="s">
        <v>3716</v>
      </c>
      <c r="D1355" s="28" t="e">
        <f>(#REF!+#REF!)-#REF!</f>
        <v>#REF!</v>
      </c>
      <c r="E1355" s="358" t="e">
        <f>#REF!-#REF!</f>
        <v>#REF!</v>
      </c>
      <c r="F1355" s="76"/>
      <c r="G1355" s="28"/>
      <c r="H1355" s="28"/>
      <c r="I1355" s="77"/>
      <c r="J1355" s="94" t="e">
        <f>#REF!-#REF!</f>
        <v>#REF!</v>
      </c>
      <c r="K1355" s="317" t="e">
        <f>#REF!-#REF!</f>
        <v>#REF!</v>
      </c>
    </row>
    <row r="1356" spans="1:11" ht="42.75" hidden="1" customHeight="1" x14ac:dyDescent="0.2">
      <c r="A1356" s="25" t="s">
        <v>9156</v>
      </c>
      <c r="B1356" s="32" t="s">
        <v>2765</v>
      </c>
      <c r="C1356" s="27" t="s">
        <v>439</v>
      </c>
      <c r="D1356" s="28" t="e">
        <f>(#REF!+#REF!)-#REF!</f>
        <v>#REF!</v>
      </c>
      <c r="E1356" s="358" t="e">
        <f>#REF!-#REF!</f>
        <v>#REF!</v>
      </c>
      <c r="F1356" s="76"/>
      <c r="G1356" s="28"/>
      <c r="H1356" s="28"/>
      <c r="I1356" s="77"/>
      <c r="J1356" s="94" t="e">
        <f>#REF!-#REF!</f>
        <v>#REF!</v>
      </c>
      <c r="K1356" s="317" t="e">
        <f>#REF!-#REF!</f>
        <v>#REF!</v>
      </c>
    </row>
    <row r="1357" spans="1:11" ht="44.25" hidden="1" customHeight="1" x14ac:dyDescent="0.2">
      <c r="A1357" s="25" t="s">
        <v>5608</v>
      </c>
      <c r="B1357" s="32" t="s">
        <v>2766</v>
      </c>
      <c r="C1357" s="27" t="s">
        <v>2702</v>
      </c>
      <c r="D1357" s="28" t="e">
        <f>(#REF!+#REF!)-#REF!</f>
        <v>#REF!</v>
      </c>
      <c r="E1357" s="358" t="e">
        <f>#REF!-#REF!</f>
        <v>#REF!</v>
      </c>
      <c r="F1357" s="76"/>
      <c r="G1357" s="28"/>
      <c r="H1357" s="28"/>
      <c r="I1357" s="77"/>
      <c r="J1357" s="94" t="e">
        <f>#REF!-#REF!</f>
        <v>#REF!</v>
      </c>
      <c r="K1357" s="317" t="e">
        <f>#REF!-#REF!</f>
        <v>#REF!</v>
      </c>
    </row>
    <row r="1358" spans="1:11" ht="37.5" hidden="1" customHeight="1" x14ac:dyDescent="0.2">
      <c r="A1358" s="25" t="s">
        <v>5760</v>
      </c>
      <c r="B1358" s="32" t="s">
        <v>2767</v>
      </c>
      <c r="C1358" s="27" t="s">
        <v>5655</v>
      </c>
      <c r="D1358" s="28" t="e">
        <f>(#REF!+#REF!)-#REF!</f>
        <v>#REF!</v>
      </c>
      <c r="E1358" s="358" t="e">
        <f>#REF!-#REF!</f>
        <v>#REF!</v>
      </c>
      <c r="F1358" s="76"/>
      <c r="G1358" s="28"/>
      <c r="H1358" s="28"/>
      <c r="I1358" s="77"/>
      <c r="J1358" s="94" t="e">
        <f>#REF!-#REF!</f>
        <v>#REF!</v>
      </c>
      <c r="K1358" s="317" t="e">
        <f>#REF!-#REF!</f>
        <v>#REF!</v>
      </c>
    </row>
    <row r="1359" spans="1:11" ht="18.75" hidden="1" customHeight="1" x14ac:dyDescent="0.2">
      <c r="A1359" s="25" t="s">
        <v>7430</v>
      </c>
      <c r="B1359" s="32" t="s">
        <v>2768</v>
      </c>
      <c r="C1359" s="27" t="s">
        <v>8529</v>
      </c>
      <c r="D1359" s="28" t="e">
        <f>(#REF!+#REF!)-#REF!</f>
        <v>#REF!</v>
      </c>
      <c r="E1359" s="358" t="e">
        <f>#REF!-#REF!</f>
        <v>#REF!</v>
      </c>
      <c r="F1359" s="76"/>
      <c r="G1359" s="28"/>
      <c r="H1359" s="28"/>
      <c r="I1359" s="77"/>
      <c r="J1359" s="94" t="e">
        <f>#REF!-#REF!</f>
        <v>#REF!</v>
      </c>
      <c r="K1359" s="317" t="e">
        <f>#REF!-#REF!</f>
        <v>#REF!</v>
      </c>
    </row>
    <row r="1360" spans="1:11" ht="39.75" hidden="1" customHeight="1" x14ac:dyDescent="0.2">
      <c r="A1360" s="25" t="s">
        <v>7308</v>
      </c>
      <c r="B1360" s="32" t="s">
        <v>2769</v>
      </c>
      <c r="C1360" s="27" t="s">
        <v>2424</v>
      </c>
      <c r="D1360" s="28" t="e">
        <f>(#REF!+#REF!)-#REF!</f>
        <v>#REF!</v>
      </c>
      <c r="E1360" s="358" t="e">
        <f>#REF!-#REF!</f>
        <v>#REF!</v>
      </c>
      <c r="F1360" s="76"/>
      <c r="G1360" s="28"/>
      <c r="H1360" s="28"/>
      <c r="I1360" s="77"/>
      <c r="J1360" s="94" t="e">
        <f>#REF!-#REF!</f>
        <v>#REF!</v>
      </c>
      <c r="K1360" s="317" t="e">
        <f>#REF!-#REF!</f>
        <v>#REF!</v>
      </c>
    </row>
    <row r="1361" spans="1:11" ht="33" hidden="1" customHeight="1" x14ac:dyDescent="0.2">
      <c r="A1361" s="25" t="s">
        <v>951</v>
      </c>
      <c r="B1361" s="32" t="s">
        <v>2770</v>
      </c>
      <c r="C1361" s="27" t="s">
        <v>6037</v>
      </c>
      <c r="D1361" s="28" t="e">
        <f>(#REF!+#REF!)-#REF!</f>
        <v>#REF!</v>
      </c>
      <c r="E1361" s="358" t="e">
        <f>#REF!-#REF!</f>
        <v>#REF!</v>
      </c>
      <c r="F1361" s="76"/>
      <c r="G1361" s="28"/>
      <c r="H1361" s="28"/>
      <c r="I1361" s="77"/>
      <c r="J1361" s="94" t="e">
        <f>#REF!-#REF!</f>
        <v>#REF!</v>
      </c>
      <c r="K1361" s="317" t="e">
        <f>#REF!-#REF!</f>
        <v>#REF!</v>
      </c>
    </row>
    <row r="1362" spans="1:11" ht="47.25" hidden="1" customHeight="1" x14ac:dyDescent="0.2">
      <c r="A1362" s="25" t="s">
        <v>1990</v>
      </c>
      <c r="B1362" s="32" t="s">
        <v>7097</v>
      </c>
      <c r="C1362" s="27" t="s">
        <v>6267</v>
      </c>
      <c r="D1362" s="28" t="e">
        <f>(#REF!+#REF!)-#REF!</f>
        <v>#REF!</v>
      </c>
      <c r="E1362" s="358" t="e">
        <f>#REF!-#REF!</f>
        <v>#REF!</v>
      </c>
      <c r="F1362" s="76"/>
      <c r="G1362" s="28"/>
      <c r="H1362" s="28"/>
      <c r="I1362" s="77"/>
      <c r="J1362" s="94" t="e">
        <f>#REF!-#REF!</f>
        <v>#REF!</v>
      </c>
      <c r="K1362" s="317" t="e">
        <f>#REF!-#REF!</f>
        <v>#REF!</v>
      </c>
    </row>
    <row r="1363" spans="1:11" ht="46.5" hidden="1" customHeight="1" x14ac:dyDescent="0.2">
      <c r="A1363" s="25" t="s">
        <v>7631</v>
      </c>
      <c r="B1363" s="32" t="s">
        <v>1648</v>
      </c>
      <c r="C1363" s="27" t="s">
        <v>8466</v>
      </c>
      <c r="D1363" s="28" t="e">
        <f>(#REF!+#REF!)-#REF!</f>
        <v>#REF!</v>
      </c>
      <c r="E1363" s="358" t="e">
        <f>#REF!-#REF!</f>
        <v>#REF!</v>
      </c>
      <c r="F1363" s="76"/>
      <c r="G1363" s="28"/>
      <c r="H1363" s="28"/>
      <c r="I1363" s="77"/>
      <c r="J1363" s="94" t="e">
        <f>#REF!-#REF!</f>
        <v>#REF!</v>
      </c>
      <c r="K1363" s="317" t="e">
        <f>#REF!-#REF!</f>
        <v>#REF!</v>
      </c>
    </row>
    <row r="1364" spans="1:11" ht="30.75" hidden="1" customHeight="1" x14ac:dyDescent="0.2">
      <c r="A1364" s="25" t="s">
        <v>550</v>
      </c>
      <c r="B1364" s="32" t="s">
        <v>5006</v>
      </c>
      <c r="C1364" s="27" t="s">
        <v>9032</v>
      </c>
      <c r="D1364" s="28" t="e">
        <f>(#REF!+#REF!)-#REF!</f>
        <v>#REF!</v>
      </c>
      <c r="E1364" s="358" t="e">
        <f>#REF!-#REF!</f>
        <v>#REF!</v>
      </c>
      <c r="F1364" s="76"/>
      <c r="G1364" s="28"/>
      <c r="H1364" s="28"/>
      <c r="I1364" s="77"/>
      <c r="J1364" s="94" t="e">
        <f>#REF!-#REF!</f>
        <v>#REF!</v>
      </c>
      <c r="K1364" s="317" t="e">
        <f>#REF!-#REF!</f>
        <v>#REF!</v>
      </c>
    </row>
    <row r="1365" spans="1:11" ht="41.25" hidden="1" customHeight="1" x14ac:dyDescent="0.2">
      <c r="A1365" s="25" t="s">
        <v>2752</v>
      </c>
      <c r="B1365" s="32" t="s">
        <v>5007</v>
      </c>
      <c r="C1365" s="27" t="s">
        <v>6702</v>
      </c>
      <c r="D1365" s="28" t="e">
        <f>(#REF!+#REF!)-#REF!</f>
        <v>#REF!</v>
      </c>
      <c r="E1365" s="358" t="e">
        <f>#REF!-#REF!</f>
        <v>#REF!</v>
      </c>
      <c r="F1365" s="76"/>
      <c r="G1365" s="28"/>
      <c r="H1365" s="28"/>
      <c r="I1365" s="77"/>
      <c r="J1365" s="94" t="e">
        <f>#REF!-#REF!</f>
        <v>#REF!</v>
      </c>
      <c r="K1365" s="317" t="e">
        <f>#REF!-#REF!</f>
        <v>#REF!</v>
      </c>
    </row>
    <row r="1366" spans="1:11" ht="36.75" hidden="1" customHeight="1" x14ac:dyDescent="0.2">
      <c r="A1366" s="25" t="s">
        <v>2296</v>
      </c>
      <c r="B1366" s="32" t="s">
        <v>5008</v>
      </c>
      <c r="C1366" s="27" t="s">
        <v>3032</v>
      </c>
      <c r="D1366" s="28" t="e">
        <f>(#REF!+#REF!)-#REF!</f>
        <v>#REF!</v>
      </c>
      <c r="E1366" s="358" t="e">
        <f>#REF!-#REF!</f>
        <v>#REF!</v>
      </c>
      <c r="F1366" s="76"/>
      <c r="G1366" s="28"/>
      <c r="H1366" s="28"/>
      <c r="I1366" s="77"/>
      <c r="J1366" s="94" t="e">
        <f>#REF!-#REF!</f>
        <v>#REF!</v>
      </c>
      <c r="K1366" s="317" t="e">
        <f>#REF!-#REF!</f>
        <v>#REF!</v>
      </c>
    </row>
    <row r="1367" spans="1:11" ht="45.75" hidden="1" customHeight="1" x14ac:dyDescent="0.2">
      <c r="A1367" s="25" t="s">
        <v>8501</v>
      </c>
      <c r="B1367" s="32" t="s">
        <v>5009</v>
      </c>
      <c r="C1367" s="27" t="s">
        <v>4115</v>
      </c>
      <c r="D1367" s="28" t="e">
        <f>(#REF!+#REF!)-#REF!</f>
        <v>#REF!</v>
      </c>
      <c r="E1367" s="358" t="e">
        <f>#REF!-#REF!</f>
        <v>#REF!</v>
      </c>
      <c r="F1367" s="76"/>
      <c r="G1367" s="28"/>
      <c r="H1367" s="28"/>
      <c r="I1367" s="77"/>
      <c r="J1367" s="94" t="e">
        <f>#REF!-#REF!</f>
        <v>#REF!</v>
      </c>
      <c r="K1367" s="317" t="e">
        <f>#REF!-#REF!</f>
        <v>#REF!</v>
      </c>
    </row>
    <row r="1368" spans="1:11" ht="41.25" hidden="1" customHeight="1" x14ac:dyDescent="0.2">
      <c r="A1368" s="25" t="s">
        <v>2995</v>
      </c>
      <c r="B1368" s="32" t="s">
        <v>5010</v>
      </c>
      <c r="C1368" s="27" t="s">
        <v>4099</v>
      </c>
      <c r="D1368" s="28" t="e">
        <f>(#REF!+#REF!)-#REF!</f>
        <v>#REF!</v>
      </c>
      <c r="E1368" s="358" t="e">
        <f>#REF!-#REF!</f>
        <v>#REF!</v>
      </c>
      <c r="F1368" s="76"/>
      <c r="G1368" s="28"/>
      <c r="H1368" s="28"/>
      <c r="I1368" s="77"/>
      <c r="J1368" s="94" t="e">
        <f>#REF!-#REF!</f>
        <v>#REF!</v>
      </c>
      <c r="K1368" s="317" t="e">
        <f>#REF!-#REF!</f>
        <v>#REF!</v>
      </c>
    </row>
    <row r="1369" spans="1:11" ht="42" hidden="1" customHeight="1" x14ac:dyDescent="0.2">
      <c r="A1369" s="25" t="s">
        <v>3639</v>
      </c>
      <c r="B1369" s="32" t="s">
        <v>5011</v>
      </c>
      <c r="C1369" s="27" t="s">
        <v>5022</v>
      </c>
      <c r="D1369" s="28" t="e">
        <f>(#REF!+#REF!)-#REF!</f>
        <v>#REF!</v>
      </c>
      <c r="E1369" s="358" t="e">
        <f>#REF!-#REF!</f>
        <v>#REF!</v>
      </c>
      <c r="F1369" s="76"/>
      <c r="G1369" s="28"/>
      <c r="H1369" s="28"/>
      <c r="I1369" s="77"/>
      <c r="J1369" s="94" t="e">
        <f>#REF!-#REF!</f>
        <v>#REF!</v>
      </c>
      <c r="K1369" s="317" t="e">
        <f>#REF!-#REF!</f>
        <v>#REF!</v>
      </c>
    </row>
    <row r="1370" spans="1:11" ht="53.25" hidden="1" customHeight="1" x14ac:dyDescent="0.2">
      <c r="A1370" s="25" t="s">
        <v>552</v>
      </c>
      <c r="B1370" s="32" t="s">
        <v>7352</v>
      </c>
      <c r="C1370" s="27" t="s">
        <v>5023</v>
      </c>
      <c r="D1370" s="28" t="e">
        <f>(#REF!+#REF!)-#REF!</f>
        <v>#REF!</v>
      </c>
      <c r="E1370" s="358" t="e">
        <f>#REF!-#REF!</f>
        <v>#REF!</v>
      </c>
      <c r="F1370" s="76"/>
      <c r="G1370" s="28"/>
      <c r="H1370" s="28"/>
      <c r="I1370" s="77"/>
      <c r="J1370" s="94" t="e">
        <f>#REF!-#REF!</f>
        <v>#REF!</v>
      </c>
      <c r="K1370" s="317" t="e">
        <f>#REF!-#REF!</f>
        <v>#REF!</v>
      </c>
    </row>
    <row r="1371" spans="1:11" ht="38.25" hidden="1" customHeight="1" x14ac:dyDescent="0.2">
      <c r="A1371" s="25" t="s">
        <v>5659</v>
      </c>
      <c r="B1371" s="32" t="s">
        <v>7353</v>
      </c>
      <c r="C1371" s="27" t="s">
        <v>1285</v>
      </c>
      <c r="D1371" s="28" t="e">
        <f>(#REF!+#REF!)-#REF!</f>
        <v>#REF!</v>
      </c>
      <c r="E1371" s="358" t="e">
        <f>#REF!-#REF!</f>
        <v>#REF!</v>
      </c>
      <c r="F1371" s="76"/>
      <c r="G1371" s="28"/>
      <c r="H1371" s="28"/>
      <c r="I1371" s="77"/>
      <c r="J1371" s="94" t="e">
        <f>#REF!-#REF!</f>
        <v>#REF!</v>
      </c>
      <c r="K1371" s="317" t="e">
        <f>#REF!-#REF!</f>
        <v>#REF!</v>
      </c>
    </row>
    <row r="1372" spans="1:11" ht="54" hidden="1" customHeight="1" x14ac:dyDescent="0.2">
      <c r="A1372" s="25" t="s">
        <v>4340</v>
      </c>
      <c r="B1372" s="32" t="s">
        <v>6928</v>
      </c>
      <c r="C1372" s="27" t="s">
        <v>8216</v>
      </c>
      <c r="D1372" s="28" t="e">
        <f>(#REF!+#REF!)-#REF!</f>
        <v>#REF!</v>
      </c>
      <c r="E1372" s="358" t="e">
        <f>#REF!-#REF!</f>
        <v>#REF!</v>
      </c>
      <c r="F1372" s="76"/>
      <c r="G1372" s="28"/>
      <c r="H1372" s="28"/>
      <c r="I1372" s="77"/>
      <c r="J1372" s="94" t="e">
        <f>#REF!-#REF!</f>
        <v>#REF!</v>
      </c>
      <c r="K1372" s="317" t="e">
        <f>#REF!-#REF!</f>
        <v>#REF!</v>
      </c>
    </row>
    <row r="1373" spans="1:11" ht="53.25" hidden="1" customHeight="1" x14ac:dyDescent="0.2">
      <c r="A1373" s="25" t="s">
        <v>881</v>
      </c>
      <c r="B1373" s="32" t="s">
        <v>1991</v>
      </c>
      <c r="C1373" s="27" t="s">
        <v>2511</v>
      </c>
      <c r="D1373" s="28" t="e">
        <f>(#REF!+#REF!)-#REF!</f>
        <v>#REF!</v>
      </c>
      <c r="E1373" s="358" t="e">
        <f>#REF!-#REF!</f>
        <v>#REF!</v>
      </c>
      <c r="F1373" s="76"/>
      <c r="G1373" s="28"/>
      <c r="H1373" s="28"/>
      <c r="I1373" s="77"/>
      <c r="J1373" s="94" t="e">
        <f>#REF!-#REF!</f>
        <v>#REF!</v>
      </c>
      <c r="K1373" s="317" t="e">
        <f>#REF!-#REF!</f>
        <v>#REF!</v>
      </c>
    </row>
    <row r="1374" spans="1:11" ht="35.25" hidden="1" customHeight="1" x14ac:dyDescent="0.2">
      <c r="A1374" s="25" t="s">
        <v>8427</v>
      </c>
      <c r="B1374" s="32" t="s">
        <v>4548</v>
      </c>
      <c r="C1374" s="27" t="s">
        <v>2512</v>
      </c>
      <c r="D1374" s="28" t="e">
        <f>(#REF!+#REF!)-#REF!</f>
        <v>#REF!</v>
      </c>
      <c r="E1374" s="358" t="e">
        <f>#REF!-#REF!</f>
        <v>#REF!</v>
      </c>
      <c r="F1374" s="76"/>
      <c r="G1374" s="28"/>
      <c r="H1374" s="28"/>
      <c r="I1374" s="77"/>
      <c r="J1374" s="94" t="e">
        <f>#REF!-#REF!</f>
        <v>#REF!</v>
      </c>
      <c r="K1374" s="317" t="e">
        <f>#REF!-#REF!</f>
        <v>#REF!</v>
      </c>
    </row>
    <row r="1375" spans="1:11" ht="37.5" hidden="1" customHeight="1" x14ac:dyDescent="0.2">
      <c r="A1375" s="25" t="s">
        <v>7453</v>
      </c>
      <c r="B1375" s="32" t="s">
        <v>4549</v>
      </c>
      <c r="C1375" s="27" t="s">
        <v>2513</v>
      </c>
      <c r="D1375" s="28" t="e">
        <f>(#REF!+#REF!)-#REF!</f>
        <v>#REF!</v>
      </c>
      <c r="E1375" s="358" t="e">
        <f>#REF!-#REF!</f>
        <v>#REF!</v>
      </c>
      <c r="F1375" s="76"/>
      <c r="G1375" s="28"/>
      <c r="H1375" s="28"/>
      <c r="I1375" s="77"/>
      <c r="J1375" s="94" t="e">
        <f>#REF!-#REF!</f>
        <v>#REF!</v>
      </c>
      <c r="K1375" s="317" t="e">
        <f>#REF!-#REF!</f>
        <v>#REF!</v>
      </c>
    </row>
    <row r="1376" spans="1:11" ht="30" hidden="1" customHeight="1" x14ac:dyDescent="0.2">
      <c r="A1376" s="25" t="s">
        <v>8490</v>
      </c>
      <c r="B1376" s="32" t="s">
        <v>2422</v>
      </c>
      <c r="C1376" s="27" t="s">
        <v>8338</v>
      </c>
      <c r="D1376" s="28" t="e">
        <f>(#REF!+#REF!)-#REF!</f>
        <v>#REF!</v>
      </c>
      <c r="E1376" s="358" t="e">
        <f>#REF!-#REF!</f>
        <v>#REF!</v>
      </c>
      <c r="F1376" s="76"/>
      <c r="G1376" s="28"/>
      <c r="H1376" s="28"/>
      <c r="I1376" s="77"/>
      <c r="J1376" s="94" t="e">
        <f>#REF!-#REF!</f>
        <v>#REF!</v>
      </c>
      <c r="K1376" s="317" t="e">
        <f>#REF!-#REF!</f>
        <v>#REF!</v>
      </c>
    </row>
    <row r="1377" spans="1:11" ht="33" hidden="1" customHeight="1" x14ac:dyDescent="0.2">
      <c r="A1377" s="25" t="s">
        <v>1057</v>
      </c>
      <c r="B1377" s="32" t="s">
        <v>9095</v>
      </c>
      <c r="C1377" s="27" t="s">
        <v>3566</v>
      </c>
      <c r="D1377" s="28" t="e">
        <f>(#REF!+#REF!)-#REF!</f>
        <v>#REF!</v>
      </c>
      <c r="E1377" s="358" t="e">
        <f>#REF!-#REF!</f>
        <v>#REF!</v>
      </c>
      <c r="F1377" s="76"/>
      <c r="G1377" s="28"/>
      <c r="H1377" s="28"/>
      <c r="I1377" s="77"/>
      <c r="J1377" s="94" t="e">
        <f>#REF!-#REF!</f>
        <v>#REF!</v>
      </c>
      <c r="K1377" s="317" t="e">
        <f>#REF!-#REF!</f>
        <v>#REF!</v>
      </c>
    </row>
    <row r="1378" spans="1:11" ht="47.25" hidden="1" customHeight="1" x14ac:dyDescent="0.2">
      <c r="A1378" s="25" t="s">
        <v>1761</v>
      </c>
      <c r="B1378" s="32" t="s">
        <v>690</v>
      </c>
      <c r="C1378" s="27" t="s">
        <v>2257</v>
      </c>
      <c r="D1378" s="28" t="e">
        <f>(#REF!+#REF!)-#REF!</f>
        <v>#REF!</v>
      </c>
      <c r="E1378" s="358" t="e">
        <f>#REF!-#REF!</f>
        <v>#REF!</v>
      </c>
      <c r="F1378" s="76"/>
      <c r="G1378" s="28"/>
      <c r="H1378" s="28"/>
      <c r="I1378" s="77"/>
      <c r="J1378" s="94" t="e">
        <f>#REF!-#REF!</f>
        <v>#REF!</v>
      </c>
      <c r="K1378" s="317" t="e">
        <f>#REF!-#REF!</f>
        <v>#REF!</v>
      </c>
    </row>
    <row r="1379" spans="1:11" ht="35.25" hidden="1" customHeight="1" x14ac:dyDescent="0.2">
      <c r="A1379" s="25" t="s">
        <v>8998</v>
      </c>
      <c r="B1379" s="32" t="s">
        <v>691</v>
      </c>
      <c r="C1379" s="27" t="s">
        <v>2258</v>
      </c>
      <c r="D1379" s="28" t="e">
        <f>(#REF!+#REF!)-#REF!</f>
        <v>#REF!</v>
      </c>
      <c r="E1379" s="358" t="e">
        <f>#REF!-#REF!</f>
        <v>#REF!</v>
      </c>
      <c r="F1379" s="76"/>
      <c r="G1379" s="28"/>
      <c r="H1379" s="28"/>
      <c r="I1379" s="77"/>
      <c r="J1379" s="94" t="e">
        <f>#REF!-#REF!</f>
        <v>#REF!</v>
      </c>
      <c r="K1379" s="317" t="e">
        <f>#REF!-#REF!</f>
        <v>#REF!</v>
      </c>
    </row>
    <row r="1380" spans="1:11" ht="37.5" hidden="1" customHeight="1" x14ac:dyDescent="0.2">
      <c r="A1380" s="25" t="s">
        <v>1668</v>
      </c>
      <c r="B1380" s="32" t="s">
        <v>692</v>
      </c>
      <c r="C1380" s="27" t="s">
        <v>6545</v>
      </c>
      <c r="D1380" s="28" t="e">
        <f>(#REF!+#REF!)-#REF!</f>
        <v>#REF!</v>
      </c>
      <c r="E1380" s="358" t="e">
        <f>#REF!-#REF!</f>
        <v>#REF!</v>
      </c>
      <c r="F1380" s="76"/>
      <c r="G1380" s="28"/>
      <c r="H1380" s="28"/>
      <c r="I1380" s="77"/>
      <c r="J1380" s="94" t="e">
        <f>#REF!-#REF!</f>
        <v>#REF!</v>
      </c>
      <c r="K1380" s="317" t="e">
        <f>#REF!-#REF!</f>
        <v>#REF!</v>
      </c>
    </row>
    <row r="1381" spans="1:11" ht="25.5" hidden="1" customHeight="1" x14ac:dyDescent="0.2">
      <c r="A1381" s="25" t="s">
        <v>54</v>
      </c>
      <c r="B1381" s="32" t="s">
        <v>89</v>
      </c>
      <c r="C1381" s="27" t="s">
        <v>6546</v>
      </c>
      <c r="D1381" s="28" t="e">
        <f>(#REF!+#REF!)-#REF!</f>
        <v>#REF!</v>
      </c>
      <c r="E1381" s="358" t="e">
        <f>#REF!-#REF!</f>
        <v>#REF!</v>
      </c>
      <c r="F1381" s="76"/>
      <c r="G1381" s="28"/>
      <c r="H1381" s="28"/>
      <c r="I1381" s="77"/>
      <c r="J1381" s="94" t="e">
        <f>#REF!-#REF!</f>
        <v>#REF!</v>
      </c>
      <c r="K1381" s="317" t="e">
        <f>#REF!-#REF!</f>
        <v>#REF!</v>
      </c>
    </row>
    <row r="1382" spans="1:11" ht="23.25" hidden="1" customHeight="1" x14ac:dyDescent="0.2">
      <c r="A1382" s="25" t="s">
        <v>7064</v>
      </c>
      <c r="B1382" s="32" t="s">
        <v>90</v>
      </c>
      <c r="C1382" s="27" t="s">
        <v>9107</v>
      </c>
      <c r="D1382" s="28" t="e">
        <f>(#REF!+#REF!)-#REF!</f>
        <v>#REF!</v>
      </c>
      <c r="E1382" s="358" t="e">
        <f>#REF!-#REF!</f>
        <v>#REF!</v>
      </c>
      <c r="F1382" s="76"/>
      <c r="G1382" s="28"/>
      <c r="H1382" s="28"/>
      <c r="I1382" s="77"/>
      <c r="J1382" s="94" t="e">
        <f>#REF!-#REF!</f>
        <v>#REF!</v>
      </c>
      <c r="K1382" s="317" t="e">
        <f>#REF!-#REF!</f>
        <v>#REF!</v>
      </c>
    </row>
    <row r="1383" spans="1:11" ht="31.5" hidden="1" customHeight="1" x14ac:dyDescent="0.2">
      <c r="A1383" s="25" t="s">
        <v>6521</v>
      </c>
      <c r="B1383" s="32" t="s">
        <v>5412</v>
      </c>
      <c r="C1383" s="27" t="s">
        <v>5358</v>
      </c>
      <c r="D1383" s="28" t="e">
        <f>(#REF!+#REF!)-#REF!</f>
        <v>#REF!</v>
      </c>
      <c r="E1383" s="358" t="e">
        <f>#REF!-#REF!</f>
        <v>#REF!</v>
      </c>
      <c r="F1383" s="76"/>
      <c r="G1383" s="28"/>
      <c r="H1383" s="28"/>
      <c r="I1383" s="77"/>
      <c r="J1383" s="94" t="e">
        <f>#REF!-#REF!</f>
        <v>#REF!</v>
      </c>
      <c r="K1383" s="317" t="e">
        <f>#REF!-#REF!</f>
        <v>#REF!</v>
      </c>
    </row>
    <row r="1384" spans="1:11" ht="29.25" hidden="1" customHeight="1" x14ac:dyDescent="0.2">
      <c r="A1384" s="25" t="s">
        <v>5920</v>
      </c>
      <c r="B1384" s="32" t="s">
        <v>7133</v>
      </c>
      <c r="C1384" s="27" t="s">
        <v>4978</v>
      </c>
      <c r="D1384" s="28" t="e">
        <f>(#REF!+#REF!)-#REF!</f>
        <v>#REF!</v>
      </c>
      <c r="E1384" s="358" t="e">
        <f>#REF!-#REF!</f>
        <v>#REF!</v>
      </c>
      <c r="F1384" s="76"/>
      <c r="G1384" s="28"/>
      <c r="H1384" s="28"/>
      <c r="I1384" s="77"/>
      <c r="J1384" s="94" t="e">
        <f>#REF!-#REF!</f>
        <v>#REF!</v>
      </c>
      <c r="K1384" s="317" t="e">
        <f>#REF!-#REF!</f>
        <v>#REF!</v>
      </c>
    </row>
    <row r="1385" spans="1:11" ht="20.25" hidden="1" customHeight="1" x14ac:dyDescent="0.2">
      <c r="A1385" s="25" t="s">
        <v>7210</v>
      </c>
      <c r="B1385" s="32" t="s">
        <v>115</v>
      </c>
      <c r="C1385" s="27" t="s">
        <v>6741</v>
      </c>
      <c r="D1385" s="28" t="e">
        <f>(#REF!+#REF!)-#REF!</f>
        <v>#REF!</v>
      </c>
      <c r="E1385" s="358" t="e">
        <f>#REF!-#REF!</f>
        <v>#REF!</v>
      </c>
      <c r="F1385" s="76"/>
      <c r="G1385" s="28"/>
      <c r="H1385" s="28"/>
      <c r="I1385" s="77"/>
      <c r="J1385" s="94" t="e">
        <f>#REF!-#REF!</f>
        <v>#REF!</v>
      </c>
      <c r="K1385" s="317" t="e">
        <f>#REF!-#REF!</f>
        <v>#REF!</v>
      </c>
    </row>
    <row r="1386" spans="1:11" ht="30" hidden="1" customHeight="1" x14ac:dyDescent="0.2">
      <c r="A1386" s="25" t="s">
        <v>5050</v>
      </c>
      <c r="B1386" s="32" t="s">
        <v>116</v>
      </c>
      <c r="C1386" s="27" t="s">
        <v>6742</v>
      </c>
      <c r="D1386" s="28" t="e">
        <f>(#REF!+#REF!)-#REF!</f>
        <v>#REF!</v>
      </c>
      <c r="E1386" s="358" t="e">
        <f>#REF!-#REF!</f>
        <v>#REF!</v>
      </c>
      <c r="F1386" s="76"/>
      <c r="G1386" s="28"/>
      <c r="H1386" s="28"/>
      <c r="I1386" s="77"/>
      <c r="J1386" s="94" t="e">
        <f>#REF!-#REF!</f>
        <v>#REF!</v>
      </c>
      <c r="K1386" s="317" t="e">
        <f>#REF!-#REF!</f>
        <v>#REF!</v>
      </c>
    </row>
    <row r="1387" spans="1:11" ht="35.25" hidden="1" customHeight="1" x14ac:dyDescent="0.2">
      <c r="A1387" s="25" t="s">
        <v>626</v>
      </c>
      <c r="B1387" s="32" t="s">
        <v>117</v>
      </c>
      <c r="C1387" s="27" t="s">
        <v>9031</v>
      </c>
      <c r="D1387" s="28" t="e">
        <f>(#REF!+#REF!)-#REF!</f>
        <v>#REF!</v>
      </c>
      <c r="E1387" s="358" t="e">
        <f>#REF!-#REF!</f>
        <v>#REF!</v>
      </c>
      <c r="F1387" s="76"/>
      <c r="G1387" s="28"/>
      <c r="H1387" s="28"/>
      <c r="I1387" s="77"/>
      <c r="J1387" s="94" t="e">
        <f>#REF!-#REF!</f>
        <v>#REF!</v>
      </c>
      <c r="K1387" s="317" t="e">
        <f>#REF!-#REF!</f>
        <v>#REF!</v>
      </c>
    </row>
    <row r="1388" spans="1:11" ht="16.5" hidden="1" customHeight="1" x14ac:dyDescent="0.2">
      <c r="A1388" s="25" t="s">
        <v>7432</v>
      </c>
      <c r="B1388" s="32" t="s">
        <v>118</v>
      </c>
      <c r="C1388" s="27" t="s">
        <v>4167</v>
      </c>
      <c r="D1388" s="28" t="e">
        <f>(#REF!+#REF!)-#REF!</f>
        <v>#REF!</v>
      </c>
      <c r="E1388" s="358" t="e">
        <f>#REF!-#REF!</f>
        <v>#REF!</v>
      </c>
      <c r="F1388" s="76"/>
      <c r="G1388" s="28"/>
      <c r="H1388" s="28"/>
      <c r="I1388" s="77"/>
      <c r="J1388" s="94" t="e">
        <f>#REF!-#REF!</f>
        <v>#REF!</v>
      </c>
      <c r="K1388" s="317" t="e">
        <f>#REF!-#REF!</f>
        <v>#REF!</v>
      </c>
    </row>
    <row r="1389" spans="1:11" ht="11.25" hidden="1" customHeight="1" x14ac:dyDescent="0.2">
      <c r="A1389" s="25" t="s">
        <v>3930</v>
      </c>
      <c r="B1389" s="32" t="s">
        <v>119</v>
      </c>
      <c r="C1389" s="27" t="s">
        <v>2586</v>
      </c>
      <c r="D1389" s="28" t="e">
        <f>(#REF!+#REF!)-#REF!</f>
        <v>#REF!</v>
      </c>
      <c r="E1389" s="358" t="e">
        <f>#REF!-#REF!</f>
        <v>#REF!</v>
      </c>
      <c r="F1389" s="76"/>
      <c r="G1389" s="28"/>
      <c r="H1389" s="28"/>
      <c r="I1389" s="77"/>
      <c r="J1389" s="94" t="e">
        <f>#REF!-#REF!</f>
        <v>#REF!</v>
      </c>
      <c r="K1389" s="317" t="e">
        <f>#REF!-#REF!</f>
        <v>#REF!</v>
      </c>
    </row>
    <row r="1390" spans="1:11" ht="26.25" hidden="1" customHeight="1" x14ac:dyDescent="0.2">
      <c r="A1390" s="25" t="s">
        <v>6845</v>
      </c>
      <c r="B1390" s="32" t="s">
        <v>1214</v>
      </c>
      <c r="C1390" s="27" t="s">
        <v>7944</v>
      </c>
      <c r="D1390" s="28" t="e">
        <f>(#REF!+#REF!)-#REF!</f>
        <v>#REF!</v>
      </c>
      <c r="E1390" s="358" t="e">
        <f>#REF!-#REF!</f>
        <v>#REF!</v>
      </c>
      <c r="F1390" s="76"/>
      <c r="G1390" s="28"/>
      <c r="H1390" s="28"/>
      <c r="I1390" s="77"/>
      <c r="J1390" s="94" t="e">
        <f>#REF!-#REF!</f>
        <v>#REF!</v>
      </c>
      <c r="K1390" s="317" t="e">
        <f>#REF!-#REF!</f>
        <v>#REF!</v>
      </c>
    </row>
    <row r="1391" spans="1:11" ht="30" hidden="1" customHeight="1" x14ac:dyDescent="0.2">
      <c r="A1391" s="25" t="s">
        <v>6910</v>
      </c>
      <c r="B1391" s="32" t="s">
        <v>1215</v>
      </c>
      <c r="C1391" s="27" t="s">
        <v>84</v>
      </c>
      <c r="D1391" s="28" t="e">
        <f>(#REF!+#REF!)-#REF!</f>
        <v>#REF!</v>
      </c>
      <c r="E1391" s="358" t="e">
        <f>#REF!-#REF!</f>
        <v>#REF!</v>
      </c>
      <c r="F1391" s="76"/>
      <c r="G1391" s="28"/>
      <c r="H1391" s="28"/>
      <c r="I1391" s="77"/>
      <c r="J1391" s="94" t="e">
        <f>#REF!-#REF!</f>
        <v>#REF!</v>
      </c>
      <c r="K1391" s="317" t="e">
        <f>#REF!-#REF!</f>
        <v>#REF!</v>
      </c>
    </row>
    <row r="1392" spans="1:11" ht="44.25" hidden="1" customHeight="1" x14ac:dyDescent="0.2">
      <c r="A1392" s="25" t="s">
        <v>5608</v>
      </c>
      <c r="B1392" s="32" t="s">
        <v>7945</v>
      </c>
      <c r="C1392" s="27" t="s">
        <v>2879</v>
      </c>
      <c r="D1392" s="28" t="e">
        <f>(#REF!+#REF!)-#REF!</f>
        <v>#REF!</v>
      </c>
      <c r="E1392" s="358" t="e">
        <f>#REF!-#REF!</f>
        <v>#REF!</v>
      </c>
      <c r="F1392" s="76"/>
      <c r="G1392" s="28"/>
      <c r="H1392" s="28"/>
      <c r="I1392" s="77"/>
      <c r="J1392" s="94" t="e">
        <f>#REF!-#REF!</f>
        <v>#REF!</v>
      </c>
      <c r="K1392" s="317" t="e">
        <f>#REF!-#REF!</f>
        <v>#REF!</v>
      </c>
    </row>
    <row r="1393" spans="1:11" ht="36.75" hidden="1" customHeight="1" x14ac:dyDescent="0.2">
      <c r="A1393" s="25" t="s">
        <v>5760</v>
      </c>
      <c r="B1393" s="32" t="s">
        <v>7946</v>
      </c>
      <c r="C1393" s="27" t="s">
        <v>154</v>
      </c>
      <c r="D1393" s="28" t="e">
        <f>(#REF!+#REF!)-#REF!</f>
        <v>#REF!</v>
      </c>
      <c r="E1393" s="358" t="e">
        <f>#REF!-#REF!</f>
        <v>#REF!</v>
      </c>
      <c r="F1393" s="76"/>
      <c r="G1393" s="28"/>
      <c r="H1393" s="28"/>
      <c r="I1393" s="77"/>
      <c r="J1393" s="94" t="e">
        <f>#REF!-#REF!</f>
        <v>#REF!</v>
      </c>
      <c r="K1393" s="317" t="e">
        <f>#REF!-#REF!</f>
        <v>#REF!</v>
      </c>
    </row>
    <row r="1394" spans="1:11" ht="42" hidden="1" customHeight="1" x14ac:dyDescent="0.2">
      <c r="A1394" s="25" t="s">
        <v>7430</v>
      </c>
      <c r="B1394" s="32" t="s">
        <v>7909</v>
      </c>
      <c r="C1394" s="27" t="s">
        <v>8404</v>
      </c>
      <c r="D1394" s="28" t="e">
        <f>(#REF!+#REF!)-#REF!</f>
        <v>#REF!</v>
      </c>
      <c r="E1394" s="358" t="e">
        <f>#REF!-#REF!</f>
        <v>#REF!</v>
      </c>
      <c r="F1394" s="76"/>
      <c r="G1394" s="28"/>
      <c r="H1394" s="28"/>
      <c r="I1394" s="77"/>
      <c r="J1394" s="94" t="e">
        <f>#REF!-#REF!</f>
        <v>#REF!</v>
      </c>
      <c r="K1394" s="317" t="e">
        <f>#REF!-#REF!</f>
        <v>#REF!</v>
      </c>
    </row>
    <row r="1395" spans="1:11" ht="48" hidden="1" customHeight="1" x14ac:dyDescent="0.2">
      <c r="A1395" s="25" t="s">
        <v>7308</v>
      </c>
      <c r="B1395" s="32" t="s">
        <v>7910</v>
      </c>
      <c r="C1395" s="27" t="s">
        <v>3645</v>
      </c>
      <c r="D1395" s="28" t="e">
        <f>(#REF!+#REF!)-#REF!</f>
        <v>#REF!</v>
      </c>
      <c r="E1395" s="358" t="e">
        <f>#REF!-#REF!</f>
        <v>#REF!</v>
      </c>
      <c r="F1395" s="76"/>
      <c r="G1395" s="28"/>
      <c r="H1395" s="28"/>
      <c r="I1395" s="77"/>
      <c r="J1395" s="94" t="e">
        <f>#REF!-#REF!</f>
        <v>#REF!</v>
      </c>
      <c r="K1395" s="317" t="e">
        <f>#REF!-#REF!</f>
        <v>#REF!</v>
      </c>
    </row>
    <row r="1396" spans="1:11" ht="27.75" hidden="1" customHeight="1" x14ac:dyDescent="0.2">
      <c r="A1396" s="25" t="s">
        <v>951</v>
      </c>
      <c r="B1396" s="32" t="s">
        <v>7911</v>
      </c>
      <c r="C1396" s="27" t="s">
        <v>3837</v>
      </c>
      <c r="D1396" s="28" t="e">
        <f>(#REF!+#REF!)-#REF!</f>
        <v>#REF!</v>
      </c>
      <c r="E1396" s="358" t="e">
        <f>#REF!-#REF!</f>
        <v>#REF!</v>
      </c>
      <c r="F1396" s="76"/>
      <c r="G1396" s="28"/>
      <c r="H1396" s="28"/>
      <c r="I1396" s="77"/>
      <c r="J1396" s="94" t="e">
        <f>#REF!-#REF!</f>
        <v>#REF!</v>
      </c>
      <c r="K1396" s="317" t="e">
        <f>#REF!-#REF!</f>
        <v>#REF!</v>
      </c>
    </row>
    <row r="1397" spans="1:11" ht="32.25" hidden="1" customHeight="1" x14ac:dyDescent="0.2">
      <c r="A1397" s="25" t="s">
        <v>1990</v>
      </c>
      <c r="B1397" s="32" t="s">
        <v>4196</v>
      </c>
      <c r="C1397" s="27" t="s">
        <v>7363</v>
      </c>
      <c r="D1397" s="28" t="e">
        <f>(#REF!+#REF!)-#REF!</f>
        <v>#REF!</v>
      </c>
      <c r="E1397" s="358" t="e">
        <f>#REF!-#REF!</f>
        <v>#REF!</v>
      </c>
      <c r="F1397" s="76"/>
      <c r="G1397" s="28"/>
      <c r="H1397" s="28"/>
      <c r="I1397" s="77"/>
      <c r="J1397" s="94" t="e">
        <f>#REF!-#REF!</f>
        <v>#REF!</v>
      </c>
      <c r="K1397" s="317" t="e">
        <f>#REF!-#REF!</f>
        <v>#REF!</v>
      </c>
    </row>
    <row r="1398" spans="1:11" ht="29.25" hidden="1" customHeight="1" x14ac:dyDescent="0.2">
      <c r="A1398" s="25" t="s">
        <v>7631</v>
      </c>
      <c r="B1398" s="32" t="s">
        <v>4197</v>
      </c>
      <c r="C1398" s="27" t="s">
        <v>7364</v>
      </c>
      <c r="D1398" s="28" t="e">
        <f>(#REF!+#REF!)-#REF!</f>
        <v>#REF!</v>
      </c>
      <c r="E1398" s="358" t="e">
        <f>#REF!-#REF!</f>
        <v>#REF!</v>
      </c>
      <c r="F1398" s="76"/>
      <c r="G1398" s="28"/>
      <c r="H1398" s="28"/>
      <c r="I1398" s="77"/>
      <c r="J1398" s="94" t="e">
        <f>#REF!-#REF!</f>
        <v>#REF!</v>
      </c>
      <c r="K1398" s="317" t="e">
        <f>#REF!-#REF!</f>
        <v>#REF!</v>
      </c>
    </row>
    <row r="1399" spans="1:11" ht="23.25" hidden="1" customHeight="1" x14ac:dyDescent="0.2">
      <c r="A1399" s="25" t="s">
        <v>550</v>
      </c>
      <c r="B1399" s="32" t="s">
        <v>2590</v>
      </c>
      <c r="C1399" s="27" t="s">
        <v>4925</v>
      </c>
      <c r="D1399" s="28" t="e">
        <f>(#REF!+#REF!)-#REF!</f>
        <v>#REF!</v>
      </c>
      <c r="E1399" s="358" t="e">
        <f>#REF!-#REF!</f>
        <v>#REF!</v>
      </c>
      <c r="F1399" s="76"/>
      <c r="G1399" s="28"/>
      <c r="H1399" s="28"/>
      <c r="I1399" s="77"/>
      <c r="J1399" s="94" t="e">
        <f>#REF!-#REF!</f>
        <v>#REF!</v>
      </c>
      <c r="K1399" s="317" t="e">
        <f>#REF!-#REF!</f>
        <v>#REF!</v>
      </c>
    </row>
    <row r="1400" spans="1:11" ht="21.75" hidden="1" customHeight="1" x14ac:dyDescent="0.2">
      <c r="A1400" s="25" t="s">
        <v>2752</v>
      </c>
      <c r="B1400" s="32" t="s">
        <v>2591</v>
      </c>
      <c r="C1400" s="27" t="s">
        <v>429</v>
      </c>
      <c r="D1400" s="28" t="e">
        <f>(#REF!+#REF!)-#REF!</f>
        <v>#REF!</v>
      </c>
      <c r="E1400" s="358" t="e">
        <f>#REF!-#REF!</f>
        <v>#REF!</v>
      </c>
      <c r="F1400" s="76"/>
      <c r="G1400" s="28"/>
      <c r="H1400" s="28"/>
      <c r="I1400" s="77"/>
      <c r="J1400" s="94" t="e">
        <f>#REF!-#REF!</f>
        <v>#REF!</v>
      </c>
      <c r="K1400" s="317" t="e">
        <f>#REF!-#REF!</f>
        <v>#REF!</v>
      </c>
    </row>
    <row r="1401" spans="1:11" ht="24" hidden="1" customHeight="1" x14ac:dyDescent="0.2">
      <c r="A1401" s="25" t="s">
        <v>2296</v>
      </c>
      <c r="B1401" s="32" t="s">
        <v>2592</v>
      </c>
      <c r="C1401" s="27" t="s">
        <v>7096</v>
      </c>
      <c r="D1401" s="28" t="e">
        <f>(#REF!+#REF!)-#REF!</f>
        <v>#REF!</v>
      </c>
      <c r="E1401" s="358" t="e">
        <f>#REF!-#REF!</f>
        <v>#REF!</v>
      </c>
      <c r="F1401" s="76"/>
      <c r="G1401" s="28"/>
      <c r="H1401" s="28"/>
      <c r="I1401" s="77"/>
      <c r="J1401" s="94" t="e">
        <f>#REF!-#REF!</f>
        <v>#REF!</v>
      </c>
      <c r="K1401" s="317" t="e">
        <f>#REF!-#REF!</f>
        <v>#REF!</v>
      </c>
    </row>
    <row r="1402" spans="1:11" ht="34.5" hidden="1" customHeight="1" x14ac:dyDescent="0.2">
      <c r="A1402" s="25" t="s">
        <v>8501</v>
      </c>
      <c r="B1402" s="32" t="s">
        <v>2593</v>
      </c>
      <c r="C1402" s="27" t="s">
        <v>7165</v>
      </c>
      <c r="D1402" s="28" t="e">
        <f>(#REF!+#REF!)-#REF!</f>
        <v>#REF!</v>
      </c>
      <c r="E1402" s="358" t="e">
        <f>#REF!-#REF!</f>
        <v>#REF!</v>
      </c>
      <c r="F1402" s="76"/>
      <c r="G1402" s="28"/>
      <c r="H1402" s="28"/>
      <c r="I1402" s="77"/>
      <c r="J1402" s="94" t="e">
        <f>#REF!-#REF!</f>
        <v>#REF!</v>
      </c>
      <c r="K1402" s="317" t="e">
        <f>#REF!-#REF!</f>
        <v>#REF!</v>
      </c>
    </row>
    <row r="1403" spans="1:11" ht="44.25" hidden="1" customHeight="1" x14ac:dyDescent="0.2">
      <c r="A1403" s="25" t="s">
        <v>2995</v>
      </c>
      <c r="B1403" s="32" t="s">
        <v>2594</v>
      </c>
      <c r="C1403" s="27" t="s">
        <v>6220</v>
      </c>
      <c r="D1403" s="28" t="e">
        <f>(#REF!+#REF!)-#REF!</f>
        <v>#REF!</v>
      </c>
      <c r="E1403" s="358" t="e">
        <f>#REF!-#REF!</f>
        <v>#REF!</v>
      </c>
      <c r="F1403" s="76"/>
      <c r="G1403" s="28"/>
      <c r="H1403" s="28"/>
      <c r="I1403" s="77"/>
      <c r="J1403" s="94" t="e">
        <f>#REF!-#REF!</f>
        <v>#REF!</v>
      </c>
      <c r="K1403" s="317" t="e">
        <f>#REF!-#REF!</f>
        <v>#REF!</v>
      </c>
    </row>
    <row r="1404" spans="1:11" ht="34.5" hidden="1" customHeight="1" x14ac:dyDescent="0.2">
      <c r="A1404" s="25" t="s">
        <v>3639</v>
      </c>
      <c r="B1404" s="32" t="s">
        <v>2595</v>
      </c>
      <c r="C1404" s="27" t="s">
        <v>5558</v>
      </c>
      <c r="D1404" s="28" t="e">
        <f>(#REF!+#REF!)-#REF!</f>
        <v>#REF!</v>
      </c>
      <c r="E1404" s="358" t="e">
        <f>#REF!-#REF!</f>
        <v>#REF!</v>
      </c>
      <c r="F1404" s="76"/>
      <c r="G1404" s="28"/>
      <c r="H1404" s="28"/>
      <c r="I1404" s="77"/>
      <c r="J1404" s="94" t="e">
        <f>#REF!-#REF!</f>
        <v>#REF!</v>
      </c>
      <c r="K1404" s="317" t="e">
        <f>#REF!-#REF!</f>
        <v>#REF!</v>
      </c>
    </row>
    <row r="1405" spans="1:11" ht="31.5" hidden="1" customHeight="1" x14ac:dyDescent="0.2">
      <c r="A1405" s="25" t="s">
        <v>552</v>
      </c>
      <c r="B1405" s="32" t="s">
        <v>6716</v>
      </c>
      <c r="C1405" s="27" t="s">
        <v>1374</v>
      </c>
      <c r="D1405" s="28" t="e">
        <f>(#REF!+#REF!)-#REF!</f>
        <v>#REF!</v>
      </c>
      <c r="E1405" s="358" t="e">
        <f>#REF!-#REF!</f>
        <v>#REF!</v>
      </c>
      <c r="F1405" s="76"/>
      <c r="G1405" s="28"/>
      <c r="H1405" s="28"/>
      <c r="I1405" s="77"/>
      <c r="J1405" s="94" t="e">
        <f>#REF!-#REF!</f>
        <v>#REF!</v>
      </c>
      <c r="K1405" s="317" t="e">
        <f>#REF!-#REF!</f>
        <v>#REF!</v>
      </c>
    </row>
    <row r="1406" spans="1:11" ht="31.5" hidden="1" customHeight="1" x14ac:dyDescent="0.2">
      <c r="A1406" s="25" t="s">
        <v>5659</v>
      </c>
      <c r="B1406" s="32" t="s">
        <v>6717</v>
      </c>
      <c r="C1406" s="27" t="s">
        <v>2778</v>
      </c>
      <c r="D1406" s="28" t="e">
        <f>(#REF!+#REF!)-#REF!</f>
        <v>#REF!</v>
      </c>
      <c r="E1406" s="358" t="e">
        <f>#REF!-#REF!</f>
        <v>#REF!</v>
      </c>
      <c r="F1406" s="76"/>
      <c r="G1406" s="28"/>
      <c r="H1406" s="28"/>
      <c r="I1406" s="77"/>
      <c r="J1406" s="94" t="e">
        <f>#REF!-#REF!</f>
        <v>#REF!</v>
      </c>
      <c r="K1406" s="317" t="e">
        <f>#REF!-#REF!</f>
        <v>#REF!</v>
      </c>
    </row>
    <row r="1407" spans="1:11" ht="44.25" hidden="1" customHeight="1" x14ac:dyDescent="0.2">
      <c r="A1407" s="25" t="s">
        <v>4340</v>
      </c>
      <c r="B1407" s="32" t="s">
        <v>982</v>
      </c>
      <c r="C1407" s="27" t="s">
        <v>4907</v>
      </c>
      <c r="D1407" s="28" t="e">
        <f>(#REF!+#REF!)-#REF!</f>
        <v>#REF!</v>
      </c>
      <c r="E1407" s="358" t="e">
        <f>#REF!-#REF!</f>
        <v>#REF!</v>
      </c>
      <c r="F1407" s="76"/>
      <c r="G1407" s="28"/>
      <c r="H1407" s="28"/>
      <c r="I1407" s="77"/>
      <c r="J1407" s="94" t="e">
        <f>#REF!-#REF!</f>
        <v>#REF!</v>
      </c>
      <c r="K1407" s="317" t="e">
        <f>#REF!-#REF!</f>
        <v>#REF!</v>
      </c>
    </row>
    <row r="1408" spans="1:11" ht="48" hidden="1" customHeight="1" x14ac:dyDescent="0.2">
      <c r="A1408" s="25" t="s">
        <v>881</v>
      </c>
      <c r="B1408" s="32" t="s">
        <v>983</v>
      </c>
      <c r="C1408" s="27" t="s">
        <v>2166</v>
      </c>
      <c r="D1408" s="28" t="e">
        <f>(#REF!+#REF!)-#REF!</f>
        <v>#REF!</v>
      </c>
      <c r="E1408" s="358" t="e">
        <f>#REF!-#REF!</f>
        <v>#REF!</v>
      </c>
      <c r="F1408" s="76"/>
      <c r="G1408" s="28"/>
      <c r="H1408" s="28"/>
      <c r="I1408" s="77"/>
      <c r="J1408" s="94" t="e">
        <f>#REF!-#REF!</f>
        <v>#REF!</v>
      </c>
      <c r="K1408" s="317" t="e">
        <f>#REF!-#REF!</f>
        <v>#REF!</v>
      </c>
    </row>
    <row r="1409" spans="1:11" ht="35.25" hidden="1" customHeight="1" x14ac:dyDescent="0.2">
      <c r="A1409" s="25" t="s">
        <v>8427</v>
      </c>
      <c r="B1409" s="32" t="s">
        <v>3922</v>
      </c>
      <c r="C1409" s="27" t="s">
        <v>3984</v>
      </c>
      <c r="D1409" s="28" t="e">
        <f>(#REF!+#REF!)-#REF!</f>
        <v>#REF!</v>
      </c>
      <c r="E1409" s="358" t="e">
        <f>#REF!-#REF!</f>
        <v>#REF!</v>
      </c>
      <c r="F1409" s="76"/>
      <c r="G1409" s="28"/>
      <c r="H1409" s="28"/>
      <c r="I1409" s="77"/>
      <c r="J1409" s="94" t="e">
        <f>#REF!-#REF!</f>
        <v>#REF!</v>
      </c>
      <c r="K1409" s="317" t="e">
        <f>#REF!-#REF!</f>
        <v>#REF!</v>
      </c>
    </row>
    <row r="1410" spans="1:11" ht="45" hidden="1" customHeight="1" x14ac:dyDescent="0.2">
      <c r="A1410" s="25" t="s">
        <v>7453</v>
      </c>
      <c r="B1410" s="32" t="s">
        <v>9147</v>
      </c>
      <c r="C1410" s="27" t="s">
        <v>4606</v>
      </c>
      <c r="D1410" s="28" t="e">
        <f>(#REF!+#REF!)-#REF!</f>
        <v>#REF!</v>
      </c>
      <c r="E1410" s="358" t="e">
        <f>#REF!-#REF!</f>
        <v>#REF!</v>
      </c>
      <c r="F1410" s="76"/>
      <c r="G1410" s="28"/>
      <c r="H1410" s="28"/>
      <c r="I1410" s="77"/>
      <c r="J1410" s="94" t="e">
        <f>#REF!-#REF!</f>
        <v>#REF!</v>
      </c>
      <c r="K1410" s="317" t="e">
        <f>#REF!-#REF!</f>
        <v>#REF!</v>
      </c>
    </row>
    <row r="1411" spans="1:11" ht="31.5" hidden="1" customHeight="1" x14ac:dyDescent="0.2">
      <c r="A1411" s="25" t="s">
        <v>8490</v>
      </c>
      <c r="B1411" s="32" t="s">
        <v>9148</v>
      </c>
      <c r="C1411" s="27" t="s">
        <v>3538</v>
      </c>
      <c r="D1411" s="28" t="e">
        <f>(#REF!+#REF!)-#REF!</f>
        <v>#REF!</v>
      </c>
      <c r="E1411" s="358" t="e">
        <f>#REF!-#REF!</f>
        <v>#REF!</v>
      </c>
      <c r="F1411" s="76"/>
      <c r="G1411" s="28"/>
      <c r="H1411" s="28"/>
      <c r="I1411" s="77"/>
      <c r="J1411" s="94" t="e">
        <f>#REF!-#REF!</f>
        <v>#REF!</v>
      </c>
      <c r="K1411" s="317" t="e">
        <f>#REF!-#REF!</f>
        <v>#REF!</v>
      </c>
    </row>
    <row r="1412" spans="1:11" ht="35.25" hidden="1" customHeight="1" x14ac:dyDescent="0.2">
      <c r="A1412" s="25" t="s">
        <v>1057</v>
      </c>
      <c r="B1412" s="32" t="s">
        <v>9149</v>
      </c>
      <c r="C1412" s="27" t="s">
        <v>820</v>
      </c>
      <c r="D1412" s="28" t="e">
        <f>(#REF!+#REF!)-#REF!</f>
        <v>#REF!</v>
      </c>
      <c r="E1412" s="358" t="e">
        <f>#REF!-#REF!</f>
        <v>#REF!</v>
      </c>
      <c r="F1412" s="76"/>
      <c r="G1412" s="28"/>
      <c r="H1412" s="28"/>
      <c r="I1412" s="77"/>
      <c r="J1412" s="94" t="e">
        <f>#REF!-#REF!</f>
        <v>#REF!</v>
      </c>
      <c r="K1412" s="317" t="e">
        <f>#REF!-#REF!</f>
        <v>#REF!</v>
      </c>
    </row>
    <row r="1413" spans="1:11" ht="39" hidden="1" customHeight="1" x14ac:dyDescent="0.2">
      <c r="A1413" s="25" t="s">
        <v>1761</v>
      </c>
      <c r="B1413" s="32" t="s">
        <v>8302</v>
      </c>
      <c r="C1413" s="27" t="s">
        <v>3872</v>
      </c>
      <c r="D1413" s="28" t="e">
        <f>(#REF!+#REF!)-#REF!</f>
        <v>#REF!</v>
      </c>
      <c r="E1413" s="358" t="e">
        <f>#REF!-#REF!</f>
        <v>#REF!</v>
      </c>
      <c r="F1413" s="76"/>
      <c r="G1413" s="28"/>
      <c r="H1413" s="28"/>
      <c r="I1413" s="77"/>
      <c r="J1413" s="94" t="e">
        <f>#REF!-#REF!</f>
        <v>#REF!</v>
      </c>
      <c r="K1413" s="317" t="e">
        <f>#REF!-#REF!</f>
        <v>#REF!</v>
      </c>
    </row>
    <row r="1414" spans="1:11" ht="33" hidden="1" customHeight="1" x14ac:dyDescent="0.2">
      <c r="A1414" s="25" t="s">
        <v>8998</v>
      </c>
      <c r="B1414" s="32" t="s">
        <v>1581</v>
      </c>
      <c r="C1414" s="27" t="s">
        <v>1304</v>
      </c>
      <c r="D1414" s="28" t="e">
        <f>(#REF!+#REF!)-#REF!</f>
        <v>#REF!</v>
      </c>
      <c r="E1414" s="358" t="e">
        <f>#REF!-#REF!</f>
        <v>#REF!</v>
      </c>
      <c r="F1414" s="76"/>
      <c r="G1414" s="28"/>
      <c r="H1414" s="28"/>
      <c r="I1414" s="77"/>
      <c r="J1414" s="94" t="e">
        <f>#REF!-#REF!</f>
        <v>#REF!</v>
      </c>
      <c r="K1414" s="317" t="e">
        <f>#REF!-#REF!</f>
        <v>#REF!</v>
      </c>
    </row>
    <row r="1415" spans="1:11" ht="39.75" hidden="1" customHeight="1" x14ac:dyDescent="0.2">
      <c r="A1415" s="25" t="s">
        <v>1668</v>
      </c>
      <c r="B1415" s="32" t="s">
        <v>1582</v>
      </c>
      <c r="C1415" s="27" t="s">
        <v>4997</v>
      </c>
      <c r="D1415" s="28" t="e">
        <f>(#REF!+#REF!)-#REF!</f>
        <v>#REF!</v>
      </c>
      <c r="E1415" s="358" t="e">
        <f>#REF!-#REF!</f>
        <v>#REF!</v>
      </c>
      <c r="F1415" s="76"/>
      <c r="G1415" s="28"/>
      <c r="H1415" s="28"/>
      <c r="I1415" s="77"/>
      <c r="J1415" s="94" t="e">
        <f>#REF!-#REF!</f>
        <v>#REF!</v>
      </c>
      <c r="K1415" s="317" t="e">
        <f>#REF!-#REF!</f>
        <v>#REF!</v>
      </c>
    </row>
    <row r="1416" spans="1:11" ht="35.25" hidden="1" customHeight="1" x14ac:dyDescent="0.2">
      <c r="A1416" s="25" t="s">
        <v>54</v>
      </c>
      <c r="B1416" s="32" t="s">
        <v>1583</v>
      </c>
      <c r="C1416" s="27" t="s">
        <v>4998</v>
      </c>
      <c r="D1416" s="28" t="e">
        <f>(#REF!+#REF!)-#REF!</f>
        <v>#REF!</v>
      </c>
      <c r="E1416" s="358" t="e">
        <f>#REF!-#REF!</f>
        <v>#REF!</v>
      </c>
      <c r="F1416" s="76"/>
      <c r="G1416" s="28"/>
      <c r="H1416" s="28"/>
      <c r="I1416" s="77"/>
      <c r="J1416" s="94" t="e">
        <f>#REF!-#REF!</f>
        <v>#REF!</v>
      </c>
      <c r="K1416" s="317" t="e">
        <f>#REF!-#REF!</f>
        <v>#REF!</v>
      </c>
    </row>
    <row r="1417" spans="1:11" ht="35.25" hidden="1" customHeight="1" x14ac:dyDescent="0.2">
      <c r="A1417" s="25" t="s">
        <v>7064</v>
      </c>
      <c r="B1417" s="32" t="s">
        <v>1584</v>
      </c>
      <c r="C1417" s="27" t="s">
        <v>871</v>
      </c>
      <c r="D1417" s="28" t="e">
        <f>(#REF!+#REF!)-#REF!</f>
        <v>#REF!</v>
      </c>
      <c r="E1417" s="358" t="e">
        <f>#REF!-#REF!</f>
        <v>#REF!</v>
      </c>
      <c r="F1417" s="76"/>
      <c r="G1417" s="28"/>
      <c r="H1417" s="28"/>
      <c r="I1417" s="77"/>
      <c r="J1417" s="94" t="e">
        <f>#REF!-#REF!</f>
        <v>#REF!</v>
      </c>
      <c r="K1417" s="317" t="e">
        <f>#REF!-#REF!</f>
        <v>#REF!</v>
      </c>
    </row>
    <row r="1418" spans="1:11" ht="31.5" hidden="1" customHeight="1" x14ac:dyDescent="0.2">
      <c r="A1418" s="25" t="s">
        <v>6521</v>
      </c>
      <c r="B1418" s="32" t="s">
        <v>4003</v>
      </c>
      <c r="C1418" s="27" t="s">
        <v>1371</v>
      </c>
      <c r="D1418" s="28" t="e">
        <f>(#REF!+#REF!)-#REF!</f>
        <v>#REF!</v>
      </c>
      <c r="E1418" s="358" t="e">
        <f>#REF!-#REF!</f>
        <v>#REF!</v>
      </c>
      <c r="F1418" s="76"/>
      <c r="G1418" s="28"/>
      <c r="H1418" s="28"/>
      <c r="I1418" s="77"/>
      <c r="J1418" s="94" t="e">
        <f>#REF!-#REF!</f>
        <v>#REF!</v>
      </c>
      <c r="K1418" s="317" t="e">
        <f>#REF!-#REF!</f>
        <v>#REF!</v>
      </c>
    </row>
    <row r="1419" spans="1:11" ht="30.75" hidden="1" customHeight="1" x14ac:dyDescent="0.2">
      <c r="A1419" s="25" t="s">
        <v>5920</v>
      </c>
      <c r="B1419" s="32" t="s">
        <v>4004</v>
      </c>
      <c r="C1419" s="27" t="s">
        <v>391</v>
      </c>
      <c r="D1419" s="28" t="e">
        <f>(#REF!+#REF!)-#REF!</f>
        <v>#REF!</v>
      </c>
      <c r="E1419" s="358" t="e">
        <f>#REF!-#REF!</f>
        <v>#REF!</v>
      </c>
      <c r="F1419" s="76"/>
      <c r="G1419" s="28"/>
      <c r="H1419" s="28"/>
      <c r="I1419" s="77"/>
      <c r="J1419" s="94" t="e">
        <f>#REF!-#REF!</f>
        <v>#REF!</v>
      </c>
      <c r="K1419" s="317" t="e">
        <f>#REF!-#REF!</f>
        <v>#REF!</v>
      </c>
    </row>
    <row r="1420" spans="1:11" ht="31.5" hidden="1" customHeight="1" x14ac:dyDescent="0.2">
      <c r="A1420" s="25" t="s">
        <v>7210</v>
      </c>
      <c r="B1420" s="32" t="s">
        <v>4005</v>
      </c>
      <c r="C1420" s="27" t="s">
        <v>5434</v>
      </c>
      <c r="D1420" s="28" t="e">
        <f>(#REF!+#REF!)-#REF!</f>
        <v>#REF!</v>
      </c>
      <c r="E1420" s="358" t="e">
        <f>#REF!-#REF!</f>
        <v>#REF!</v>
      </c>
      <c r="F1420" s="76"/>
      <c r="G1420" s="28"/>
      <c r="H1420" s="28"/>
      <c r="I1420" s="77"/>
      <c r="J1420" s="94" t="e">
        <f>#REF!-#REF!</f>
        <v>#REF!</v>
      </c>
      <c r="K1420" s="317" t="e">
        <f>#REF!-#REF!</f>
        <v>#REF!</v>
      </c>
    </row>
    <row r="1421" spans="1:11" ht="42" hidden="1" customHeight="1" x14ac:dyDescent="0.2">
      <c r="A1421" s="25" t="s">
        <v>5050</v>
      </c>
      <c r="B1421" s="32" t="s">
        <v>1791</v>
      </c>
      <c r="C1421" s="27" t="s">
        <v>5435</v>
      </c>
      <c r="D1421" s="28" t="e">
        <f>(#REF!+#REF!)-#REF!</f>
        <v>#REF!</v>
      </c>
      <c r="E1421" s="358" t="e">
        <f>#REF!-#REF!</f>
        <v>#REF!</v>
      </c>
      <c r="F1421" s="76"/>
      <c r="G1421" s="28"/>
      <c r="H1421" s="28"/>
      <c r="I1421" s="77"/>
      <c r="J1421" s="94" t="e">
        <f>#REF!-#REF!</f>
        <v>#REF!</v>
      </c>
      <c r="K1421" s="317" t="e">
        <f>#REF!-#REF!</f>
        <v>#REF!</v>
      </c>
    </row>
    <row r="1422" spans="1:11" ht="35.25" hidden="1" customHeight="1" x14ac:dyDescent="0.2">
      <c r="A1422" s="25" t="s">
        <v>626</v>
      </c>
      <c r="B1422" s="32" t="s">
        <v>1792</v>
      </c>
      <c r="C1422" s="27" t="s">
        <v>7099</v>
      </c>
      <c r="D1422" s="28" t="e">
        <f>(#REF!+#REF!)-#REF!</f>
        <v>#REF!</v>
      </c>
      <c r="E1422" s="358" t="e">
        <f>#REF!-#REF!</f>
        <v>#REF!</v>
      </c>
      <c r="F1422" s="76"/>
      <c r="G1422" s="28"/>
      <c r="H1422" s="28"/>
      <c r="I1422" s="77"/>
      <c r="J1422" s="94" t="e">
        <f>#REF!-#REF!</f>
        <v>#REF!</v>
      </c>
      <c r="K1422" s="317" t="e">
        <f>#REF!-#REF!</f>
        <v>#REF!</v>
      </c>
    </row>
    <row r="1423" spans="1:11" ht="43.5" hidden="1" customHeight="1" x14ac:dyDescent="0.2">
      <c r="A1423" s="25" t="s">
        <v>7432</v>
      </c>
      <c r="B1423" s="32" t="s">
        <v>1793</v>
      </c>
      <c r="C1423" s="27" t="s">
        <v>4013</v>
      </c>
      <c r="D1423" s="28" t="e">
        <f>(#REF!+#REF!)-#REF!</f>
        <v>#REF!</v>
      </c>
      <c r="E1423" s="358" t="e">
        <f>#REF!-#REF!</f>
        <v>#REF!</v>
      </c>
      <c r="F1423" s="76"/>
      <c r="G1423" s="28"/>
      <c r="H1423" s="28"/>
      <c r="I1423" s="77"/>
      <c r="J1423" s="94" t="e">
        <f>#REF!-#REF!</f>
        <v>#REF!</v>
      </c>
      <c r="K1423" s="317" t="e">
        <f>#REF!-#REF!</f>
        <v>#REF!</v>
      </c>
    </row>
    <row r="1424" spans="1:11" ht="27" hidden="1" customHeight="1" x14ac:dyDescent="0.2">
      <c r="A1424" s="25" t="s">
        <v>3930</v>
      </c>
      <c r="B1424" s="32" t="s">
        <v>1794</v>
      </c>
      <c r="C1424" s="27" t="s">
        <v>6641</v>
      </c>
      <c r="D1424" s="28" t="e">
        <f>(#REF!+#REF!)-#REF!</f>
        <v>#REF!</v>
      </c>
      <c r="E1424" s="358" t="e">
        <f>#REF!-#REF!</f>
        <v>#REF!</v>
      </c>
      <c r="F1424" s="76"/>
      <c r="G1424" s="28"/>
      <c r="H1424" s="28"/>
      <c r="I1424" s="77"/>
      <c r="J1424" s="94" t="e">
        <f>#REF!-#REF!</f>
        <v>#REF!</v>
      </c>
      <c r="K1424" s="317" t="e">
        <f>#REF!-#REF!</f>
        <v>#REF!</v>
      </c>
    </row>
    <row r="1425" spans="1:11" ht="24.75" hidden="1" customHeight="1" x14ac:dyDescent="0.2">
      <c r="A1425" s="25" t="s">
        <v>6845</v>
      </c>
      <c r="B1425" s="32" t="s">
        <v>4094</v>
      </c>
      <c r="C1425" s="27" t="s">
        <v>6642</v>
      </c>
      <c r="D1425" s="28" t="e">
        <f>(#REF!+#REF!)-#REF!</f>
        <v>#REF!</v>
      </c>
      <c r="E1425" s="358" t="e">
        <f>#REF!-#REF!</f>
        <v>#REF!</v>
      </c>
      <c r="F1425" s="76"/>
      <c r="G1425" s="28"/>
      <c r="H1425" s="28"/>
      <c r="I1425" s="77"/>
      <c r="J1425" s="94" t="e">
        <f>#REF!-#REF!</f>
        <v>#REF!</v>
      </c>
      <c r="K1425" s="317" t="e">
        <f>#REF!-#REF!</f>
        <v>#REF!</v>
      </c>
    </row>
    <row r="1426" spans="1:11" ht="29.25" hidden="1" customHeight="1" x14ac:dyDescent="0.2">
      <c r="A1426" s="140" t="s">
        <v>7305</v>
      </c>
      <c r="B1426" s="32" t="s">
        <v>8952</v>
      </c>
      <c r="C1426" s="95" t="s">
        <v>1151</v>
      </c>
      <c r="D1426" s="130" t="e">
        <f>(#REF!+#REF!)-#REF!</f>
        <v>#REF!</v>
      </c>
      <c r="E1426" s="358" t="e">
        <f>#REF!-#REF!</f>
        <v>#REF!</v>
      </c>
      <c r="F1426" s="74">
        <f>F1427+F1454+F1459</f>
        <v>0</v>
      </c>
      <c r="G1426" s="74">
        <f>G1427+G1454+G1459</f>
        <v>0</v>
      </c>
      <c r="H1426" s="74">
        <f>H1427+H1454+H1459</f>
        <v>0</v>
      </c>
      <c r="I1426" s="74">
        <f>I1427+I1454+I1459</f>
        <v>0</v>
      </c>
      <c r="J1426" s="94" t="e">
        <f>#REF!-#REF!</f>
        <v>#REF!</v>
      </c>
      <c r="K1426" s="317" t="e">
        <f>#REF!-#REF!</f>
        <v>#REF!</v>
      </c>
    </row>
    <row r="1427" spans="1:11" ht="21.75" hidden="1" customHeight="1" x14ac:dyDescent="0.2">
      <c r="A1427" s="25" t="s">
        <v>5608</v>
      </c>
      <c r="B1427" s="32" t="s">
        <v>4769</v>
      </c>
      <c r="C1427" s="27" t="s">
        <v>6225</v>
      </c>
      <c r="D1427" s="28" t="e">
        <f>(#REF!+#REF!)-#REF!</f>
        <v>#REF!</v>
      </c>
      <c r="E1427" s="358" t="e">
        <f>#REF!-#REF!</f>
        <v>#REF!</v>
      </c>
      <c r="F1427" s="76">
        <f>F1428+F1432+F1439+F1442+F1445+F1449+F1453</f>
        <v>0</v>
      </c>
      <c r="G1427" s="76">
        <f>G1428+G1432+G1439+G1442+G1445+G1449+G1453</f>
        <v>0</v>
      </c>
      <c r="H1427" s="76">
        <f>H1428+H1432+H1439+H1442+H1445+H1449+H1453</f>
        <v>0</v>
      </c>
      <c r="I1427" s="76">
        <f>I1428+I1432+I1439+I1442+I1445+I1449+I1453</f>
        <v>0</v>
      </c>
      <c r="J1427" s="94" t="e">
        <f>#REF!-#REF!</f>
        <v>#REF!</v>
      </c>
      <c r="K1427" s="317" t="e">
        <f>#REF!-#REF!</f>
        <v>#REF!</v>
      </c>
    </row>
    <row r="1428" spans="1:11" ht="30" hidden="1" customHeight="1" x14ac:dyDescent="0.2">
      <c r="A1428" s="25" t="s">
        <v>5760</v>
      </c>
      <c r="B1428" s="32" t="s">
        <v>4770</v>
      </c>
      <c r="C1428" s="27" t="s">
        <v>2921</v>
      </c>
      <c r="D1428" s="28" t="e">
        <f>(#REF!+#REF!)-#REF!</f>
        <v>#REF!</v>
      </c>
      <c r="E1428" s="358" t="e">
        <f>#REF!-#REF!</f>
        <v>#REF!</v>
      </c>
      <c r="F1428" s="76">
        <f>F1429+F1430+F1431</f>
        <v>0</v>
      </c>
      <c r="G1428" s="76">
        <f>G1429+G1430+G1431</f>
        <v>0</v>
      </c>
      <c r="H1428" s="76">
        <f>H1429+H1430+H1431</f>
        <v>0</v>
      </c>
      <c r="I1428" s="76">
        <f>I1429+I1430+I1431</f>
        <v>0</v>
      </c>
      <c r="J1428" s="94" t="e">
        <f>#REF!-#REF!</f>
        <v>#REF!</v>
      </c>
      <c r="K1428" s="317" t="e">
        <f>#REF!-#REF!</f>
        <v>#REF!</v>
      </c>
    </row>
    <row r="1429" spans="1:11" ht="23.25" hidden="1" customHeight="1" x14ac:dyDescent="0.2">
      <c r="A1429" s="25" t="s">
        <v>7430</v>
      </c>
      <c r="B1429" s="32" t="s">
        <v>4771</v>
      </c>
      <c r="C1429" s="27" t="s">
        <v>4379</v>
      </c>
      <c r="D1429" s="28" t="e">
        <f>(#REF!+#REF!)-#REF!</f>
        <v>#REF!</v>
      </c>
      <c r="E1429" s="358" t="e">
        <f>#REF!-#REF!</f>
        <v>#REF!</v>
      </c>
      <c r="F1429" s="76"/>
      <c r="G1429" s="76"/>
      <c r="H1429" s="76"/>
      <c r="I1429" s="76"/>
      <c r="J1429" s="94" t="e">
        <f>#REF!-#REF!</f>
        <v>#REF!</v>
      </c>
      <c r="K1429" s="317" t="e">
        <f>#REF!-#REF!</f>
        <v>#REF!</v>
      </c>
    </row>
    <row r="1430" spans="1:11" ht="40.5" hidden="1" customHeight="1" x14ac:dyDescent="0.2">
      <c r="A1430" s="25" t="s">
        <v>7308</v>
      </c>
      <c r="B1430" s="32" t="s">
        <v>4772</v>
      </c>
      <c r="C1430" s="27" t="s">
        <v>8627</v>
      </c>
      <c r="D1430" s="28" t="e">
        <f>(#REF!+#REF!)-#REF!</f>
        <v>#REF!</v>
      </c>
      <c r="E1430" s="358" t="e">
        <f>#REF!-#REF!</f>
        <v>#REF!</v>
      </c>
      <c r="F1430" s="76"/>
      <c r="G1430" s="76"/>
      <c r="H1430" s="76"/>
      <c r="I1430" s="76"/>
      <c r="J1430" s="94" t="e">
        <f>#REF!-#REF!</f>
        <v>#REF!</v>
      </c>
      <c r="K1430" s="317" t="e">
        <f>#REF!-#REF!</f>
        <v>#REF!</v>
      </c>
    </row>
    <row r="1431" spans="1:11" ht="23.25" hidden="1" customHeight="1" x14ac:dyDescent="0.2">
      <c r="A1431" s="25" t="s">
        <v>951</v>
      </c>
      <c r="B1431" s="32" t="s">
        <v>6790</v>
      </c>
      <c r="C1431" s="27" t="s">
        <v>3351</v>
      </c>
      <c r="D1431" s="28" t="e">
        <f>(#REF!+#REF!)-#REF!</f>
        <v>#REF!</v>
      </c>
      <c r="E1431" s="358" t="e">
        <f>#REF!-#REF!</f>
        <v>#REF!</v>
      </c>
      <c r="F1431" s="76"/>
      <c r="G1431" s="76"/>
      <c r="H1431" s="76"/>
      <c r="I1431" s="76"/>
      <c r="J1431" s="94" t="e">
        <f>#REF!-#REF!</f>
        <v>#REF!</v>
      </c>
      <c r="K1431" s="317" t="e">
        <f>#REF!-#REF!</f>
        <v>#REF!</v>
      </c>
    </row>
    <row r="1432" spans="1:11" ht="30.75" hidden="1" customHeight="1" x14ac:dyDescent="0.2">
      <c r="A1432" s="25" t="s">
        <v>1990</v>
      </c>
      <c r="B1432" s="32" t="s">
        <v>6791</v>
      </c>
      <c r="C1432" s="27" t="s">
        <v>5280</v>
      </c>
      <c r="D1432" s="28" t="e">
        <f>(#REF!+#REF!)-#REF!</f>
        <v>#REF!</v>
      </c>
      <c r="E1432" s="358" t="e">
        <f>#REF!-#REF!</f>
        <v>#REF!</v>
      </c>
      <c r="F1432" s="76">
        <f>F1433+F1434+F1435+F1436+F1437+F1438</f>
        <v>0</v>
      </c>
      <c r="G1432" s="76">
        <f>G1433+G1434+G1435+G1436+G1437+G1438</f>
        <v>0</v>
      </c>
      <c r="H1432" s="76">
        <f>H1433+H1434+H1435+H1436+H1437+H1438</f>
        <v>0</v>
      </c>
      <c r="I1432" s="76">
        <f>I1433+I1434+I1435+I1436+I1437+I1438</f>
        <v>0</v>
      </c>
      <c r="J1432" s="94" t="e">
        <f>#REF!-#REF!</f>
        <v>#REF!</v>
      </c>
      <c r="K1432" s="317" t="e">
        <f>#REF!-#REF!</f>
        <v>#REF!</v>
      </c>
    </row>
    <row r="1433" spans="1:11" ht="19.5" hidden="1" customHeight="1" x14ac:dyDescent="0.2">
      <c r="A1433" s="25" t="s">
        <v>7631</v>
      </c>
      <c r="B1433" s="32" t="s">
        <v>6792</v>
      </c>
      <c r="C1433" s="27" t="s">
        <v>3981</v>
      </c>
      <c r="D1433" s="28" t="e">
        <f>(#REF!+#REF!)-#REF!</f>
        <v>#REF!</v>
      </c>
      <c r="E1433" s="358" t="e">
        <f>#REF!-#REF!</f>
        <v>#REF!</v>
      </c>
      <c r="F1433" s="76"/>
      <c r="G1433" s="76"/>
      <c r="H1433" s="76"/>
      <c r="I1433" s="76"/>
      <c r="J1433" s="94" t="e">
        <f>#REF!-#REF!</f>
        <v>#REF!</v>
      </c>
      <c r="K1433" s="317" t="e">
        <f>#REF!-#REF!</f>
        <v>#REF!</v>
      </c>
    </row>
    <row r="1434" spans="1:11" ht="20.25" hidden="1" customHeight="1" x14ac:dyDescent="0.2">
      <c r="A1434" s="25" t="s">
        <v>550</v>
      </c>
      <c r="B1434" s="32" t="s">
        <v>6793</v>
      </c>
      <c r="C1434" s="27" t="s">
        <v>3982</v>
      </c>
      <c r="D1434" s="28" t="e">
        <f>(#REF!+#REF!)-#REF!</f>
        <v>#REF!</v>
      </c>
      <c r="E1434" s="358" t="e">
        <f>#REF!-#REF!</f>
        <v>#REF!</v>
      </c>
      <c r="F1434" s="76"/>
      <c r="G1434" s="76"/>
      <c r="H1434" s="76"/>
      <c r="I1434" s="76"/>
      <c r="J1434" s="94" t="e">
        <f>#REF!-#REF!</f>
        <v>#REF!</v>
      </c>
      <c r="K1434" s="317" t="e">
        <f>#REF!-#REF!</f>
        <v>#REF!</v>
      </c>
    </row>
    <row r="1435" spans="1:11" ht="24" hidden="1" customHeight="1" x14ac:dyDescent="0.2">
      <c r="A1435" s="25" t="s">
        <v>2752</v>
      </c>
      <c r="B1435" s="32" t="s">
        <v>923</v>
      </c>
      <c r="C1435" s="27" t="s">
        <v>640</v>
      </c>
      <c r="D1435" s="28" t="e">
        <f>(#REF!+#REF!)-#REF!</f>
        <v>#REF!</v>
      </c>
      <c r="E1435" s="358" t="e">
        <f>#REF!-#REF!</f>
        <v>#REF!</v>
      </c>
      <c r="F1435" s="76"/>
      <c r="G1435" s="76"/>
      <c r="H1435" s="76"/>
      <c r="I1435" s="76"/>
      <c r="J1435" s="94" t="e">
        <f>#REF!-#REF!</f>
        <v>#REF!</v>
      </c>
      <c r="K1435" s="317" t="e">
        <f>#REF!-#REF!</f>
        <v>#REF!</v>
      </c>
    </row>
    <row r="1436" spans="1:11" ht="27.75" hidden="1" customHeight="1" x14ac:dyDescent="0.2">
      <c r="A1436" s="25" t="s">
        <v>2296</v>
      </c>
      <c r="B1436" s="32" t="s">
        <v>1180</v>
      </c>
      <c r="C1436" s="27" t="s">
        <v>3956</v>
      </c>
      <c r="D1436" s="28" t="e">
        <f>(#REF!+#REF!)-#REF!</f>
        <v>#REF!</v>
      </c>
      <c r="E1436" s="358" t="e">
        <f>#REF!-#REF!</f>
        <v>#REF!</v>
      </c>
      <c r="F1436" s="76"/>
      <c r="G1436" s="76"/>
      <c r="H1436" s="76"/>
      <c r="I1436" s="76"/>
      <c r="J1436" s="94" t="e">
        <f>#REF!-#REF!</f>
        <v>#REF!</v>
      </c>
      <c r="K1436" s="317" t="e">
        <f>#REF!-#REF!</f>
        <v>#REF!</v>
      </c>
    </row>
    <row r="1437" spans="1:11" ht="31.5" hidden="1" customHeight="1" x14ac:dyDescent="0.2">
      <c r="A1437" s="25" t="s">
        <v>8501</v>
      </c>
      <c r="B1437" s="32" t="s">
        <v>1181</v>
      </c>
      <c r="C1437" s="27" t="s">
        <v>4151</v>
      </c>
      <c r="D1437" s="28" t="e">
        <f>(#REF!+#REF!)-#REF!</f>
        <v>#REF!</v>
      </c>
      <c r="E1437" s="358" t="e">
        <f>#REF!-#REF!</f>
        <v>#REF!</v>
      </c>
      <c r="F1437" s="76"/>
      <c r="G1437" s="76"/>
      <c r="H1437" s="76"/>
      <c r="I1437" s="76"/>
      <c r="J1437" s="94" t="e">
        <f>#REF!-#REF!</f>
        <v>#REF!</v>
      </c>
      <c r="K1437" s="317" t="e">
        <f>#REF!-#REF!</f>
        <v>#REF!</v>
      </c>
    </row>
    <row r="1438" spans="1:11" ht="33.75" hidden="1" customHeight="1" x14ac:dyDescent="0.2">
      <c r="A1438" s="25" t="s">
        <v>2995</v>
      </c>
      <c r="B1438" s="32" t="s">
        <v>1182</v>
      </c>
      <c r="C1438" s="27" t="s">
        <v>2677</v>
      </c>
      <c r="D1438" s="28" t="e">
        <f>(#REF!+#REF!)-#REF!</f>
        <v>#REF!</v>
      </c>
      <c r="E1438" s="358" t="e">
        <f>#REF!-#REF!</f>
        <v>#REF!</v>
      </c>
      <c r="F1438" s="76"/>
      <c r="G1438" s="76"/>
      <c r="H1438" s="76"/>
      <c r="I1438" s="76"/>
      <c r="J1438" s="94" t="e">
        <f>#REF!-#REF!</f>
        <v>#REF!</v>
      </c>
      <c r="K1438" s="317" t="e">
        <f>#REF!-#REF!</f>
        <v>#REF!</v>
      </c>
    </row>
    <row r="1439" spans="1:11" ht="32.25" hidden="1" customHeight="1" x14ac:dyDescent="0.2">
      <c r="A1439" s="25" t="s">
        <v>3639</v>
      </c>
      <c r="B1439" s="26" t="s">
        <v>923</v>
      </c>
      <c r="C1439" s="27" t="s">
        <v>4403</v>
      </c>
      <c r="D1439" s="28" t="e">
        <f>(#REF!+#REF!)-#REF!</f>
        <v>#REF!</v>
      </c>
      <c r="E1439" s="358" t="e">
        <f>#REF!-#REF!</f>
        <v>#REF!</v>
      </c>
      <c r="F1439" s="76">
        <f>F1440+F1441</f>
        <v>0</v>
      </c>
      <c r="G1439" s="76">
        <f>G1440+G1441</f>
        <v>0</v>
      </c>
      <c r="H1439" s="76">
        <f>H1440+H1441</f>
        <v>0</v>
      </c>
      <c r="I1439" s="76">
        <f>I1440+I1441</f>
        <v>0</v>
      </c>
      <c r="J1439" s="94" t="e">
        <f>#REF!-#REF!</f>
        <v>#REF!</v>
      </c>
      <c r="K1439" s="317" t="e">
        <f>#REF!-#REF!</f>
        <v>#REF!</v>
      </c>
    </row>
    <row r="1440" spans="1:11" ht="27" hidden="1" customHeight="1" x14ac:dyDescent="0.2">
      <c r="A1440" s="25" t="s">
        <v>552</v>
      </c>
      <c r="B1440" s="26" t="s">
        <v>1180</v>
      </c>
      <c r="C1440" s="27" t="s">
        <v>4404</v>
      </c>
      <c r="D1440" s="28" t="e">
        <f>(#REF!+#REF!)-#REF!</f>
        <v>#REF!</v>
      </c>
      <c r="E1440" s="358" t="e">
        <f>#REF!-#REF!</f>
        <v>#REF!</v>
      </c>
      <c r="F1440" s="76"/>
      <c r="G1440" s="76"/>
      <c r="H1440" s="76"/>
      <c r="I1440" s="76"/>
      <c r="J1440" s="94" t="e">
        <f>#REF!-#REF!</f>
        <v>#REF!</v>
      </c>
      <c r="K1440" s="317" t="e">
        <f>#REF!-#REF!</f>
        <v>#REF!</v>
      </c>
    </row>
    <row r="1441" spans="1:11" ht="23.25" hidden="1" customHeight="1" x14ac:dyDescent="0.2">
      <c r="A1441" s="25" t="s">
        <v>5659</v>
      </c>
      <c r="B1441" s="26" t="s">
        <v>1181</v>
      </c>
      <c r="C1441" s="27" t="s">
        <v>3525</v>
      </c>
      <c r="D1441" s="28" t="e">
        <f>(#REF!+#REF!)-#REF!</f>
        <v>#REF!</v>
      </c>
      <c r="E1441" s="358" t="e">
        <f>#REF!-#REF!</f>
        <v>#REF!</v>
      </c>
      <c r="F1441" s="76"/>
      <c r="G1441" s="76"/>
      <c r="H1441" s="76"/>
      <c r="I1441" s="76"/>
      <c r="J1441" s="94" t="e">
        <f>#REF!-#REF!</f>
        <v>#REF!</v>
      </c>
      <c r="K1441" s="317" t="e">
        <f>#REF!-#REF!</f>
        <v>#REF!</v>
      </c>
    </row>
    <row r="1442" spans="1:11" ht="32.25" hidden="1" customHeight="1" x14ac:dyDescent="0.2">
      <c r="A1442" s="25" t="s">
        <v>4340</v>
      </c>
      <c r="B1442" s="26" t="s">
        <v>1182</v>
      </c>
      <c r="C1442" s="27" t="s">
        <v>2896</v>
      </c>
      <c r="D1442" s="28" t="e">
        <f>(#REF!+#REF!)-#REF!</f>
        <v>#REF!</v>
      </c>
      <c r="E1442" s="358" t="e">
        <f>#REF!-#REF!</f>
        <v>#REF!</v>
      </c>
      <c r="F1442" s="76">
        <f>F1443+F1444</f>
        <v>0</v>
      </c>
      <c r="G1442" s="76">
        <f>G1443+G1444</f>
        <v>0</v>
      </c>
      <c r="H1442" s="76">
        <f>H1443+H1444</f>
        <v>0</v>
      </c>
      <c r="I1442" s="76">
        <f>I1443+I1444</f>
        <v>0</v>
      </c>
      <c r="J1442" s="94" t="e">
        <f>#REF!-#REF!</f>
        <v>#REF!</v>
      </c>
      <c r="K1442" s="317" t="e">
        <f>#REF!-#REF!</f>
        <v>#REF!</v>
      </c>
    </row>
    <row r="1443" spans="1:11" ht="27" hidden="1" customHeight="1" x14ac:dyDescent="0.2">
      <c r="A1443" s="25" t="s">
        <v>881</v>
      </c>
      <c r="B1443" s="26" t="s">
        <v>1183</v>
      </c>
      <c r="C1443" s="27" t="s">
        <v>6541</v>
      </c>
      <c r="D1443" s="28" t="e">
        <f>(#REF!+#REF!)-#REF!</f>
        <v>#REF!</v>
      </c>
      <c r="E1443" s="358" t="e">
        <f>#REF!-#REF!</f>
        <v>#REF!</v>
      </c>
      <c r="F1443" s="76"/>
      <c r="G1443" s="76"/>
      <c r="H1443" s="76"/>
      <c r="I1443" s="76"/>
      <c r="J1443" s="94" t="e">
        <f>#REF!-#REF!</f>
        <v>#REF!</v>
      </c>
      <c r="K1443" s="317" t="e">
        <f>#REF!-#REF!</f>
        <v>#REF!</v>
      </c>
    </row>
    <row r="1444" spans="1:11" ht="30" hidden="1" customHeight="1" x14ac:dyDescent="0.2">
      <c r="A1444" s="25" t="s">
        <v>8427</v>
      </c>
      <c r="B1444" s="26" t="s">
        <v>1184</v>
      </c>
      <c r="C1444" s="27" t="s">
        <v>619</v>
      </c>
      <c r="D1444" s="28" t="e">
        <f>(#REF!+#REF!)-#REF!</f>
        <v>#REF!</v>
      </c>
      <c r="E1444" s="358" t="e">
        <f>#REF!-#REF!</f>
        <v>#REF!</v>
      </c>
      <c r="F1444" s="76"/>
      <c r="G1444" s="76"/>
      <c r="H1444" s="76"/>
      <c r="I1444" s="76"/>
      <c r="J1444" s="94" t="e">
        <f>#REF!-#REF!</f>
        <v>#REF!</v>
      </c>
      <c r="K1444" s="317" t="e">
        <f>#REF!-#REF!</f>
        <v>#REF!</v>
      </c>
    </row>
    <row r="1445" spans="1:11" ht="27" hidden="1" customHeight="1" x14ac:dyDescent="0.2">
      <c r="A1445" s="25" t="s">
        <v>7453</v>
      </c>
      <c r="B1445" s="26" t="s">
        <v>1185</v>
      </c>
      <c r="C1445" s="27" t="s">
        <v>620</v>
      </c>
      <c r="D1445" s="28" t="e">
        <f>(#REF!+#REF!)-#REF!</f>
        <v>#REF!</v>
      </c>
      <c r="E1445" s="358" t="e">
        <f>#REF!-#REF!</f>
        <v>#REF!</v>
      </c>
      <c r="F1445" s="76">
        <f>F1446+F1447+F1448</f>
        <v>0</v>
      </c>
      <c r="G1445" s="76">
        <f>G1446+G1447+G1448</f>
        <v>0</v>
      </c>
      <c r="H1445" s="76">
        <f>H1446+H1447+H1448</f>
        <v>0</v>
      </c>
      <c r="I1445" s="76">
        <f>I1446+I1447+I1448</f>
        <v>0</v>
      </c>
      <c r="J1445" s="94" t="e">
        <f>#REF!-#REF!</f>
        <v>#REF!</v>
      </c>
      <c r="K1445" s="317" t="e">
        <f>#REF!-#REF!</f>
        <v>#REF!</v>
      </c>
    </row>
    <row r="1446" spans="1:11" ht="23.25" hidden="1" customHeight="1" x14ac:dyDescent="0.2">
      <c r="A1446" s="25" t="s">
        <v>8490</v>
      </c>
      <c r="B1446" s="26" t="s">
        <v>3346</v>
      </c>
      <c r="C1446" s="27" t="s">
        <v>4563</v>
      </c>
      <c r="D1446" s="28" t="e">
        <f>(#REF!+#REF!)-#REF!</f>
        <v>#REF!</v>
      </c>
      <c r="E1446" s="358" t="e">
        <f>#REF!-#REF!</f>
        <v>#REF!</v>
      </c>
      <c r="F1446" s="76"/>
      <c r="G1446" s="76"/>
      <c r="H1446" s="76"/>
      <c r="I1446" s="76"/>
      <c r="J1446" s="94" t="e">
        <f>#REF!-#REF!</f>
        <v>#REF!</v>
      </c>
      <c r="K1446" s="317" t="e">
        <f>#REF!-#REF!</f>
        <v>#REF!</v>
      </c>
    </row>
    <row r="1447" spans="1:11" ht="34.5" hidden="1" customHeight="1" x14ac:dyDescent="0.2">
      <c r="A1447" s="25" t="s">
        <v>1057</v>
      </c>
      <c r="B1447" s="26" t="s">
        <v>3347</v>
      </c>
      <c r="C1447" s="27" t="s">
        <v>6187</v>
      </c>
      <c r="D1447" s="28" t="e">
        <f>(#REF!+#REF!)-#REF!</f>
        <v>#REF!</v>
      </c>
      <c r="E1447" s="358" t="e">
        <f>#REF!-#REF!</f>
        <v>#REF!</v>
      </c>
      <c r="F1447" s="76"/>
      <c r="G1447" s="76"/>
      <c r="H1447" s="76"/>
      <c r="I1447" s="76"/>
      <c r="J1447" s="94" t="e">
        <f>#REF!-#REF!</f>
        <v>#REF!</v>
      </c>
      <c r="K1447" s="317" t="e">
        <f>#REF!-#REF!</f>
        <v>#REF!</v>
      </c>
    </row>
    <row r="1448" spans="1:11" ht="31.5" hidden="1" customHeight="1" x14ac:dyDescent="0.2">
      <c r="A1448" s="25" t="s">
        <v>1761</v>
      </c>
      <c r="B1448" s="26" t="s">
        <v>5413</v>
      </c>
      <c r="C1448" s="27" t="s">
        <v>5929</v>
      </c>
      <c r="D1448" s="28" t="e">
        <f>(#REF!+#REF!)-#REF!</f>
        <v>#REF!</v>
      </c>
      <c r="E1448" s="358" t="e">
        <f>#REF!-#REF!</f>
        <v>#REF!</v>
      </c>
      <c r="F1448" s="76"/>
      <c r="G1448" s="76"/>
      <c r="H1448" s="76"/>
      <c r="I1448" s="76"/>
      <c r="J1448" s="94" t="e">
        <f>#REF!-#REF!</f>
        <v>#REF!</v>
      </c>
      <c r="K1448" s="317" t="e">
        <f>#REF!-#REF!</f>
        <v>#REF!</v>
      </c>
    </row>
    <row r="1449" spans="1:11" ht="31.5" hidden="1" customHeight="1" x14ac:dyDescent="0.2">
      <c r="A1449" s="25" t="s">
        <v>8998</v>
      </c>
      <c r="B1449" s="26" t="s">
        <v>4024</v>
      </c>
      <c r="C1449" s="27" t="s">
        <v>3461</v>
      </c>
      <c r="D1449" s="28" t="e">
        <f>(#REF!+#REF!)-#REF!</f>
        <v>#REF!</v>
      </c>
      <c r="E1449" s="358" t="e">
        <f>#REF!-#REF!</f>
        <v>#REF!</v>
      </c>
      <c r="F1449" s="76">
        <f>F1450+F1451+F1452</f>
        <v>0</v>
      </c>
      <c r="G1449" s="76">
        <f>G1450+G1451+G1452</f>
        <v>0</v>
      </c>
      <c r="H1449" s="76">
        <f>H1450+H1451+H1452</f>
        <v>0</v>
      </c>
      <c r="I1449" s="76">
        <f>I1450+I1451+I1452</f>
        <v>0</v>
      </c>
      <c r="J1449" s="94" t="e">
        <f>#REF!-#REF!</f>
        <v>#REF!</v>
      </c>
      <c r="K1449" s="317" t="e">
        <f>#REF!-#REF!</f>
        <v>#REF!</v>
      </c>
    </row>
    <row r="1450" spans="1:11" ht="27" hidden="1" customHeight="1" x14ac:dyDescent="0.2">
      <c r="A1450" s="25" t="s">
        <v>1668</v>
      </c>
      <c r="B1450" s="26" t="s">
        <v>4025</v>
      </c>
      <c r="C1450" s="27" t="s">
        <v>6932</v>
      </c>
      <c r="D1450" s="28" t="e">
        <f>(#REF!+#REF!)-#REF!</f>
        <v>#REF!</v>
      </c>
      <c r="E1450" s="358" t="e">
        <f>#REF!-#REF!</f>
        <v>#REF!</v>
      </c>
      <c r="F1450" s="76"/>
      <c r="G1450" s="76"/>
      <c r="H1450" s="76"/>
      <c r="I1450" s="76"/>
      <c r="J1450" s="94" t="e">
        <f>#REF!-#REF!</f>
        <v>#REF!</v>
      </c>
      <c r="K1450" s="317" t="e">
        <f>#REF!-#REF!</f>
        <v>#REF!</v>
      </c>
    </row>
    <row r="1451" spans="1:11" ht="22.5" hidden="1" customHeight="1" x14ac:dyDescent="0.2">
      <c r="A1451" s="25" t="s">
        <v>54</v>
      </c>
      <c r="B1451" s="26" t="s">
        <v>4026</v>
      </c>
      <c r="C1451" s="27" t="s">
        <v>3133</v>
      </c>
      <c r="D1451" s="28" t="e">
        <f>(#REF!+#REF!)-#REF!</f>
        <v>#REF!</v>
      </c>
      <c r="E1451" s="358" t="e">
        <f>#REF!-#REF!</f>
        <v>#REF!</v>
      </c>
      <c r="F1451" s="76"/>
      <c r="G1451" s="76"/>
      <c r="H1451" s="76"/>
      <c r="I1451" s="76"/>
      <c r="J1451" s="94" t="e">
        <f>#REF!-#REF!</f>
        <v>#REF!</v>
      </c>
      <c r="K1451" s="317" t="e">
        <f>#REF!-#REF!</f>
        <v>#REF!</v>
      </c>
    </row>
    <row r="1452" spans="1:11" ht="17.25" hidden="1" customHeight="1" x14ac:dyDescent="0.2">
      <c r="A1452" s="25" t="s">
        <v>7064</v>
      </c>
      <c r="B1452" s="26" t="s">
        <v>5290</v>
      </c>
      <c r="C1452" s="27" t="s">
        <v>3134</v>
      </c>
      <c r="D1452" s="28" t="e">
        <f>(#REF!+#REF!)-#REF!</f>
        <v>#REF!</v>
      </c>
      <c r="E1452" s="358" t="e">
        <f>#REF!-#REF!</f>
        <v>#REF!</v>
      </c>
      <c r="F1452" s="76"/>
      <c r="G1452" s="76"/>
      <c r="H1452" s="76"/>
      <c r="I1452" s="76"/>
      <c r="J1452" s="94" t="e">
        <f>#REF!-#REF!</f>
        <v>#REF!</v>
      </c>
      <c r="K1452" s="317" t="e">
        <f>#REF!-#REF!</f>
        <v>#REF!</v>
      </c>
    </row>
    <row r="1453" spans="1:11" ht="18.75" hidden="1" customHeight="1" x14ac:dyDescent="0.2">
      <c r="A1453" s="25" t="s">
        <v>6521</v>
      </c>
      <c r="B1453" s="26" t="s">
        <v>5291</v>
      </c>
      <c r="C1453" s="27" t="s">
        <v>1900</v>
      </c>
      <c r="D1453" s="28" t="e">
        <f>(#REF!+#REF!)-#REF!</f>
        <v>#REF!</v>
      </c>
      <c r="E1453" s="358" t="e">
        <f>#REF!-#REF!</f>
        <v>#REF!</v>
      </c>
      <c r="F1453" s="76"/>
      <c r="G1453" s="76"/>
      <c r="H1453" s="76"/>
      <c r="I1453" s="76"/>
      <c r="J1453" s="94" t="e">
        <f>#REF!-#REF!</f>
        <v>#REF!</v>
      </c>
      <c r="K1453" s="317" t="e">
        <f>#REF!-#REF!</f>
        <v>#REF!</v>
      </c>
    </row>
    <row r="1454" spans="1:11" ht="19.5" hidden="1" customHeight="1" x14ac:dyDescent="0.2">
      <c r="A1454" s="25" t="s">
        <v>5920</v>
      </c>
      <c r="B1454" s="26" t="s">
        <v>5292</v>
      </c>
      <c r="C1454" s="27" t="s">
        <v>3928</v>
      </c>
      <c r="D1454" s="28" t="e">
        <f>(#REF!+#REF!)-#REF!</f>
        <v>#REF!</v>
      </c>
      <c r="E1454" s="358" t="e">
        <f>#REF!-#REF!</f>
        <v>#REF!</v>
      </c>
      <c r="F1454" s="76">
        <f>F1455+F1456+F1457+F1458</f>
        <v>0</v>
      </c>
      <c r="G1454" s="76">
        <f>G1455+G1456+G1457+G1458</f>
        <v>0</v>
      </c>
      <c r="H1454" s="76">
        <f>H1455+H1456+H1457+H1458</f>
        <v>0</v>
      </c>
      <c r="I1454" s="76">
        <f>I1455+I1456+I1457+I1458</f>
        <v>0</v>
      </c>
      <c r="J1454" s="94" t="e">
        <f>#REF!-#REF!</f>
        <v>#REF!</v>
      </c>
      <c r="K1454" s="317" t="e">
        <f>#REF!-#REF!</f>
        <v>#REF!</v>
      </c>
    </row>
    <row r="1455" spans="1:11" ht="19.5" hidden="1" customHeight="1" x14ac:dyDescent="0.2">
      <c r="A1455" s="25" t="s">
        <v>7210</v>
      </c>
      <c r="B1455" s="26" t="s">
        <v>5293</v>
      </c>
      <c r="C1455" s="27" t="s">
        <v>9108</v>
      </c>
      <c r="D1455" s="28" t="e">
        <f>(#REF!+#REF!)-#REF!</f>
        <v>#REF!</v>
      </c>
      <c r="E1455" s="358" t="e">
        <f>#REF!-#REF!</f>
        <v>#REF!</v>
      </c>
      <c r="F1455" s="76"/>
      <c r="G1455" s="76"/>
      <c r="H1455" s="76"/>
      <c r="I1455" s="76"/>
      <c r="J1455" s="94" t="e">
        <f>#REF!-#REF!</f>
        <v>#REF!</v>
      </c>
      <c r="K1455" s="317" t="e">
        <f>#REF!-#REF!</f>
        <v>#REF!</v>
      </c>
    </row>
    <row r="1456" spans="1:11" ht="18.75" hidden="1" customHeight="1" x14ac:dyDescent="0.2">
      <c r="A1456" s="25" t="s">
        <v>5050</v>
      </c>
      <c r="B1456" s="26" t="s">
        <v>5294</v>
      </c>
      <c r="C1456" s="27" t="s">
        <v>9109</v>
      </c>
      <c r="D1456" s="28" t="e">
        <f>(#REF!+#REF!)-#REF!</f>
        <v>#REF!</v>
      </c>
      <c r="E1456" s="358" t="e">
        <f>#REF!-#REF!</f>
        <v>#REF!</v>
      </c>
      <c r="F1456" s="76"/>
      <c r="G1456" s="76"/>
      <c r="H1456" s="76"/>
      <c r="I1456" s="76"/>
      <c r="J1456" s="94" t="e">
        <f>#REF!-#REF!</f>
        <v>#REF!</v>
      </c>
      <c r="K1456" s="317" t="e">
        <f>#REF!-#REF!</f>
        <v>#REF!</v>
      </c>
    </row>
    <row r="1457" spans="1:11" ht="20.25" hidden="1" customHeight="1" x14ac:dyDescent="0.2">
      <c r="A1457" s="25" t="s">
        <v>626</v>
      </c>
      <c r="B1457" s="26" t="s">
        <v>8630</v>
      </c>
      <c r="C1457" s="27" t="s">
        <v>9110</v>
      </c>
      <c r="D1457" s="28" t="e">
        <f>(#REF!+#REF!)-#REF!</f>
        <v>#REF!</v>
      </c>
      <c r="E1457" s="358" t="e">
        <f>#REF!-#REF!</f>
        <v>#REF!</v>
      </c>
      <c r="F1457" s="76"/>
      <c r="G1457" s="76"/>
      <c r="H1457" s="76"/>
      <c r="I1457" s="76"/>
      <c r="J1457" s="94" t="e">
        <f>#REF!-#REF!</f>
        <v>#REF!</v>
      </c>
      <c r="K1457" s="317" t="e">
        <f>#REF!-#REF!</f>
        <v>#REF!</v>
      </c>
    </row>
    <row r="1458" spans="1:11" ht="20.25" hidden="1" customHeight="1" x14ac:dyDescent="0.2">
      <c r="A1458" s="25" t="s">
        <v>7432</v>
      </c>
      <c r="B1458" s="26" t="s">
        <v>8631</v>
      </c>
      <c r="C1458" s="27" t="s">
        <v>9111</v>
      </c>
      <c r="D1458" s="28" t="e">
        <f>(#REF!+#REF!)-#REF!</f>
        <v>#REF!</v>
      </c>
      <c r="E1458" s="358" t="e">
        <f>#REF!-#REF!</f>
        <v>#REF!</v>
      </c>
      <c r="F1458" s="76"/>
      <c r="G1458" s="76"/>
      <c r="H1458" s="76"/>
      <c r="I1458" s="76"/>
      <c r="J1458" s="94" t="e">
        <f>#REF!-#REF!</f>
        <v>#REF!</v>
      </c>
      <c r="K1458" s="317" t="e">
        <f>#REF!-#REF!</f>
        <v>#REF!</v>
      </c>
    </row>
    <row r="1459" spans="1:11" ht="15" hidden="1" customHeight="1" x14ac:dyDescent="0.2">
      <c r="A1459" s="25" t="s">
        <v>3930</v>
      </c>
      <c r="B1459" s="26" t="s">
        <v>6020</v>
      </c>
      <c r="C1459" s="27" t="s">
        <v>9112</v>
      </c>
      <c r="D1459" s="28" t="e">
        <f>(#REF!+#REF!)-#REF!</f>
        <v>#REF!</v>
      </c>
      <c r="E1459" s="358" t="e">
        <f>#REF!-#REF!</f>
        <v>#REF!</v>
      </c>
      <c r="F1459" s="76">
        <f>F1460</f>
        <v>0</v>
      </c>
      <c r="G1459" s="76">
        <f>G1460</f>
        <v>0</v>
      </c>
      <c r="H1459" s="76">
        <f>H1460</f>
        <v>0</v>
      </c>
      <c r="I1459" s="76">
        <f>I1460</f>
        <v>0</v>
      </c>
      <c r="J1459" s="94" t="e">
        <f>#REF!-#REF!</f>
        <v>#REF!</v>
      </c>
      <c r="K1459" s="317" t="e">
        <f>#REF!-#REF!</f>
        <v>#REF!</v>
      </c>
    </row>
    <row r="1460" spans="1:11" ht="14.25" hidden="1" customHeight="1" x14ac:dyDescent="0.2">
      <c r="A1460" s="25" t="s">
        <v>6845</v>
      </c>
      <c r="B1460" s="26" t="s">
        <v>6021</v>
      </c>
      <c r="C1460" s="27" t="s">
        <v>7550</v>
      </c>
      <c r="D1460" s="28" t="e">
        <f>(#REF!+#REF!)-#REF!</f>
        <v>#REF!</v>
      </c>
      <c r="E1460" s="358" t="e">
        <f>#REF!-#REF!</f>
        <v>#REF!</v>
      </c>
      <c r="F1460" s="76"/>
      <c r="G1460" s="76"/>
      <c r="H1460" s="76"/>
      <c r="I1460" s="76"/>
      <c r="J1460" s="94" t="e">
        <f>#REF!-#REF!</f>
        <v>#REF!</v>
      </c>
      <c r="K1460" s="317" t="e">
        <f>#REF!-#REF!</f>
        <v>#REF!</v>
      </c>
    </row>
    <row r="1461" spans="1:11" ht="22.5" x14ac:dyDescent="0.2">
      <c r="A1461" s="31" t="s">
        <v>4445</v>
      </c>
      <c r="B1461" s="32" t="s">
        <v>3530</v>
      </c>
      <c r="C1461" s="33" t="s">
        <v>4030</v>
      </c>
      <c r="D1461" s="24" t="e">
        <f>(#REF!+#REF!)-#REF!</f>
        <v>#REF!</v>
      </c>
      <c r="E1461" s="358" t="e">
        <f>#REF!-#REF!</f>
        <v>#REF!</v>
      </c>
      <c r="F1461" s="74">
        <f>F1462+F1490</f>
        <v>2300</v>
      </c>
      <c r="G1461" s="24">
        <f>G1462+G1490</f>
        <v>383900</v>
      </c>
      <c r="H1461" s="24">
        <f>H1462+H1490</f>
        <v>2300</v>
      </c>
      <c r="I1461" s="75">
        <f>I1462+I1490</f>
        <v>67300</v>
      </c>
      <c r="J1461" s="94" t="e">
        <f>#REF!-#REF!</f>
        <v>#REF!</v>
      </c>
      <c r="K1461" s="317" t="e">
        <f>#REF!-#REF!</f>
        <v>#REF!</v>
      </c>
    </row>
    <row r="1462" spans="1:11" ht="11.25" hidden="1" customHeight="1" x14ac:dyDescent="0.2">
      <c r="A1462" s="25" t="s">
        <v>5608</v>
      </c>
      <c r="B1462" s="32" t="s">
        <v>3531</v>
      </c>
      <c r="C1462" s="27" t="s">
        <v>6777</v>
      </c>
      <c r="D1462" s="28" t="e">
        <f>(#REF!+#REF!)-#REF!</f>
        <v>#REF!</v>
      </c>
      <c r="E1462" s="358" t="e">
        <f>#REF!-#REF!</f>
        <v>#REF!</v>
      </c>
      <c r="F1462" s="76">
        <f>F1463+F1467+F1475+F1478+F1481+F1485+F1489</f>
        <v>2300</v>
      </c>
      <c r="G1462" s="28">
        <f>G1463+G1467+G1475+G1478+G1481+G1485+G1489</f>
        <v>383900</v>
      </c>
      <c r="H1462" s="28">
        <f>H1463+H1467+H1475+H1478+H1481+H1485+H1489</f>
        <v>2300</v>
      </c>
      <c r="I1462" s="77">
        <f>I1463+I1467+I1475+I1478+I1481+I1485+I1489</f>
        <v>67300</v>
      </c>
      <c r="J1462" s="94" t="e">
        <f>#REF!-#REF!</f>
        <v>#REF!</v>
      </c>
      <c r="K1462" s="317" t="e">
        <f>#REF!-#REF!</f>
        <v>#REF!</v>
      </c>
    </row>
    <row r="1463" spans="1:11" ht="22.5" hidden="1" customHeight="1" x14ac:dyDescent="0.2">
      <c r="A1463" s="25" t="s">
        <v>5760</v>
      </c>
      <c r="B1463" s="32" t="s">
        <v>2537</v>
      </c>
      <c r="C1463" s="27" t="s">
        <v>5503</v>
      </c>
      <c r="D1463" s="28" t="e">
        <f>(#REF!+#REF!)-#REF!</f>
        <v>#REF!</v>
      </c>
      <c r="E1463" s="358" t="e">
        <f>#REF!-#REF!</f>
        <v>#REF!</v>
      </c>
      <c r="F1463" s="76">
        <f>SUM(F1464:F1466)</f>
        <v>0</v>
      </c>
      <c r="G1463" s="28">
        <f>SUM(G1464:G1466)</f>
        <v>0</v>
      </c>
      <c r="H1463" s="28">
        <f>SUM(H1464:H1466)</f>
        <v>0</v>
      </c>
      <c r="I1463" s="77">
        <f>SUM(I1464:I1466)</f>
        <v>0</v>
      </c>
      <c r="J1463" s="94" t="e">
        <f>#REF!-#REF!</f>
        <v>#REF!</v>
      </c>
      <c r="K1463" s="317" t="e">
        <f>#REF!-#REF!</f>
        <v>#REF!</v>
      </c>
    </row>
    <row r="1464" spans="1:11" ht="11.25" hidden="1" customHeight="1" x14ac:dyDescent="0.2">
      <c r="A1464" s="25" t="s">
        <v>7430</v>
      </c>
      <c r="B1464" s="32" t="s">
        <v>2538</v>
      </c>
      <c r="C1464" s="27" t="s">
        <v>3995</v>
      </c>
      <c r="D1464" s="28" t="e">
        <f>(#REF!+#REF!)-#REF!</f>
        <v>#REF!</v>
      </c>
      <c r="E1464" s="358" t="e">
        <f>#REF!-#REF!</f>
        <v>#REF!</v>
      </c>
      <c r="F1464" s="76">
        <f t="shared" ref="F1464:I1466" si="30">F1504+F1537</f>
        <v>0</v>
      </c>
      <c r="G1464" s="28">
        <f t="shared" si="30"/>
        <v>0</v>
      </c>
      <c r="H1464" s="28">
        <f t="shared" si="30"/>
        <v>0</v>
      </c>
      <c r="I1464" s="77">
        <f t="shared" si="30"/>
        <v>0</v>
      </c>
      <c r="J1464" s="94" t="e">
        <f>#REF!-#REF!</f>
        <v>#REF!</v>
      </c>
      <c r="K1464" s="317" t="e">
        <f>#REF!-#REF!</f>
        <v>#REF!</v>
      </c>
    </row>
    <row r="1465" spans="1:11" ht="11.25" hidden="1" customHeight="1" x14ac:dyDescent="0.2">
      <c r="A1465" s="25" t="s">
        <v>7308</v>
      </c>
      <c r="B1465" s="32" t="s">
        <v>7415</v>
      </c>
      <c r="C1465" s="27" t="s">
        <v>6004</v>
      </c>
      <c r="D1465" s="28" t="e">
        <f>(#REF!+#REF!)-#REF!</f>
        <v>#REF!</v>
      </c>
      <c r="E1465" s="358" t="e">
        <f>#REF!-#REF!</f>
        <v>#REF!</v>
      </c>
      <c r="F1465" s="76">
        <f t="shared" si="30"/>
        <v>0</v>
      </c>
      <c r="G1465" s="28">
        <f t="shared" si="30"/>
        <v>0</v>
      </c>
      <c r="H1465" s="28">
        <f t="shared" si="30"/>
        <v>0</v>
      </c>
      <c r="I1465" s="77">
        <f t="shared" si="30"/>
        <v>0</v>
      </c>
      <c r="J1465" s="94" t="e">
        <f>#REF!-#REF!</f>
        <v>#REF!</v>
      </c>
      <c r="K1465" s="317" t="e">
        <f>#REF!-#REF!</f>
        <v>#REF!</v>
      </c>
    </row>
    <row r="1466" spans="1:11" ht="11.25" hidden="1" customHeight="1" x14ac:dyDescent="0.2">
      <c r="A1466" s="25" t="s">
        <v>951</v>
      </c>
      <c r="B1466" s="32" t="s">
        <v>7416</v>
      </c>
      <c r="C1466" s="27" t="s">
        <v>7400</v>
      </c>
      <c r="D1466" s="28" t="e">
        <f>(#REF!+#REF!)-#REF!</f>
        <v>#REF!</v>
      </c>
      <c r="E1466" s="358" t="e">
        <f>#REF!-#REF!</f>
        <v>#REF!</v>
      </c>
      <c r="F1466" s="76">
        <f t="shared" si="30"/>
        <v>0</v>
      </c>
      <c r="G1466" s="28">
        <f t="shared" si="30"/>
        <v>0</v>
      </c>
      <c r="H1466" s="28">
        <f t="shared" si="30"/>
        <v>0</v>
      </c>
      <c r="I1466" s="77">
        <f t="shared" si="30"/>
        <v>0</v>
      </c>
      <c r="J1466" s="94" t="e">
        <f>#REF!-#REF!</f>
        <v>#REF!</v>
      </c>
      <c r="K1466" s="317" t="e">
        <f>#REF!-#REF!</f>
        <v>#REF!</v>
      </c>
    </row>
    <row r="1467" spans="1:11" ht="11.25" hidden="1" customHeight="1" x14ac:dyDescent="0.2">
      <c r="A1467" s="25" t="s">
        <v>1990</v>
      </c>
      <c r="B1467" s="32" t="s">
        <v>3447</v>
      </c>
      <c r="C1467" s="27" t="s">
        <v>5720</v>
      </c>
      <c r="D1467" s="28" t="e">
        <f>(#REF!+#REF!)-#REF!</f>
        <v>#REF!</v>
      </c>
      <c r="E1467" s="358" t="e">
        <f>#REF!-#REF!</f>
        <v>#REF!</v>
      </c>
      <c r="F1467" s="28">
        <f>SUM(F1468:F1474)</f>
        <v>0</v>
      </c>
      <c r="G1467" s="28">
        <f>SUM(G1468:G1474)</f>
        <v>381600</v>
      </c>
      <c r="H1467" s="28">
        <f>SUM(H1468:H1474)</f>
        <v>0</v>
      </c>
      <c r="I1467" s="28">
        <f>SUM(I1468:I1474)</f>
        <v>65000</v>
      </c>
      <c r="J1467" s="94" t="e">
        <f>#REF!-#REF!</f>
        <v>#REF!</v>
      </c>
      <c r="K1467" s="317" t="e">
        <f>#REF!-#REF!</f>
        <v>#REF!</v>
      </c>
    </row>
    <row r="1468" spans="1:11" ht="11.25" hidden="1" customHeight="1" x14ac:dyDescent="0.2">
      <c r="A1468" s="25" t="s">
        <v>7631</v>
      </c>
      <c r="B1468" s="32" t="s">
        <v>9098</v>
      </c>
      <c r="C1468" s="27" t="s">
        <v>5721</v>
      </c>
      <c r="D1468" s="28" t="e">
        <f>(#REF!+#REF!)-#REF!</f>
        <v>#REF!</v>
      </c>
      <c r="E1468" s="358" t="e">
        <f>#REF!-#REF!</f>
        <v>#REF!</v>
      </c>
      <c r="F1468" s="76">
        <f t="shared" ref="F1468:I1471" si="31">F1508+F1541</f>
        <v>0</v>
      </c>
      <c r="G1468" s="28">
        <f t="shared" si="31"/>
        <v>0</v>
      </c>
      <c r="H1468" s="28">
        <f t="shared" si="31"/>
        <v>0</v>
      </c>
      <c r="I1468" s="77">
        <f t="shared" si="31"/>
        <v>0</v>
      </c>
      <c r="J1468" s="94" t="e">
        <f>#REF!-#REF!</f>
        <v>#REF!</v>
      </c>
      <c r="K1468" s="317" t="e">
        <f>#REF!-#REF!</f>
        <v>#REF!</v>
      </c>
    </row>
    <row r="1469" spans="1:11" ht="11.25" hidden="1" customHeight="1" x14ac:dyDescent="0.2">
      <c r="A1469" s="25" t="s">
        <v>550</v>
      </c>
      <c r="B1469" s="32" t="s">
        <v>6093</v>
      </c>
      <c r="C1469" s="27" t="s">
        <v>5722</v>
      </c>
      <c r="D1469" s="28" t="e">
        <f>(#REF!+#REF!)-#REF!</f>
        <v>#REF!</v>
      </c>
      <c r="E1469" s="358" t="e">
        <f>#REF!-#REF!</f>
        <v>#REF!</v>
      </c>
      <c r="F1469" s="76">
        <f t="shared" si="31"/>
        <v>0</v>
      </c>
      <c r="G1469" s="28">
        <f t="shared" si="31"/>
        <v>0</v>
      </c>
      <c r="H1469" s="28">
        <f t="shared" si="31"/>
        <v>0</v>
      </c>
      <c r="I1469" s="77">
        <f t="shared" si="31"/>
        <v>0</v>
      </c>
      <c r="J1469" s="94" t="e">
        <f>#REF!-#REF!</f>
        <v>#REF!</v>
      </c>
      <c r="K1469" s="317" t="e">
        <f>#REF!-#REF!</f>
        <v>#REF!</v>
      </c>
    </row>
    <row r="1470" spans="1:11" ht="11.25" hidden="1" customHeight="1" x14ac:dyDescent="0.2">
      <c r="A1470" s="25" t="s">
        <v>2752</v>
      </c>
      <c r="B1470" s="32" t="s">
        <v>6094</v>
      </c>
      <c r="C1470" s="27" t="s">
        <v>8003</v>
      </c>
      <c r="D1470" s="28" t="e">
        <f>(#REF!+#REF!)-#REF!</f>
        <v>#REF!</v>
      </c>
      <c r="E1470" s="358" t="e">
        <f>#REF!-#REF!</f>
        <v>#REF!</v>
      </c>
      <c r="F1470" s="76">
        <f t="shared" si="31"/>
        <v>0</v>
      </c>
      <c r="G1470" s="28">
        <f t="shared" si="31"/>
        <v>0</v>
      </c>
      <c r="H1470" s="28">
        <f t="shared" si="31"/>
        <v>0</v>
      </c>
      <c r="I1470" s="77">
        <f t="shared" si="31"/>
        <v>0</v>
      </c>
      <c r="J1470" s="94" t="e">
        <f>#REF!-#REF!</f>
        <v>#REF!</v>
      </c>
      <c r="K1470" s="317" t="e">
        <f>#REF!-#REF!</f>
        <v>#REF!</v>
      </c>
    </row>
    <row r="1471" spans="1:11" ht="11.25" hidden="1" customHeight="1" x14ac:dyDescent="0.2">
      <c r="A1471" s="25" t="s">
        <v>2296</v>
      </c>
      <c r="B1471" s="32" t="s">
        <v>6095</v>
      </c>
      <c r="C1471" s="27" t="s">
        <v>8497</v>
      </c>
      <c r="D1471" s="28" t="e">
        <f>(#REF!+#REF!)-#REF!</f>
        <v>#REF!</v>
      </c>
      <c r="E1471" s="358" t="e">
        <f>#REF!-#REF!</f>
        <v>#REF!</v>
      </c>
      <c r="F1471" s="76">
        <f t="shared" si="31"/>
        <v>0</v>
      </c>
      <c r="G1471" s="28">
        <f t="shared" si="31"/>
        <v>0</v>
      </c>
      <c r="H1471" s="28">
        <f t="shared" si="31"/>
        <v>0</v>
      </c>
      <c r="I1471" s="77">
        <f t="shared" si="31"/>
        <v>0</v>
      </c>
      <c r="J1471" s="94" t="e">
        <f>#REF!-#REF!</f>
        <v>#REF!</v>
      </c>
      <c r="K1471" s="317" t="e">
        <f>#REF!-#REF!</f>
        <v>#REF!</v>
      </c>
    </row>
    <row r="1472" spans="1:11" ht="11.25" hidden="1" customHeight="1" x14ac:dyDescent="0.2">
      <c r="A1472" s="25" t="s">
        <v>8501</v>
      </c>
      <c r="B1472" s="32" t="s">
        <v>6096</v>
      </c>
      <c r="C1472" s="27" t="s">
        <v>3569</v>
      </c>
      <c r="D1472" s="28" t="e">
        <f>(#REF!+#REF!)-#REF!</f>
        <v>#REF!</v>
      </c>
      <c r="E1472" s="358" t="e">
        <f>#REF!-#REF!</f>
        <v>#REF!</v>
      </c>
      <c r="F1472" s="28">
        <f>F1512+F1545+F1500</f>
        <v>0</v>
      </c>
      <c r="G1472" s="28">
        <f>G1512+G1545+G1500</f>
        <v>381600</v>
      </c>
      <c r="H1472" s="28">
        <f>H1512+H1545+H1500</f>
        <v>0</v>
      </c>
      <c r="I1472" s="28">
        <f>I1512+I1545+I1500</f>
        <v>65000</v>
      </c>
      <c r="J1472" s="94" t="e">
        <f>#REF!-#REF!</f>
        <v>#REF!</v>
      </c>
      <c r="K1472" s="317" t="e">
        <f>#REF!-#REF!</f>
        <v>#REF!</v>
      </c>
    </row>
    <row r="1473" spans="1:11" ht="11.25" hidden="1" customHeight="1" x14ac:dyDescent="0.2">
      <c r="A1473" s="25" t="s">
        <v>2995</v>
      </c>
      <c r="B1473" s="32" t="s">
        <v>2704</v>
      </c>
      <c r="C1473" s="27" t="s">
        <v>799</v>
      </c>
      <c r="D1473" s="28" t="e">
        <f>(#REF!+#REF!)-#REF!</f>
        <v>#REF!</v>
      </c>
      <c r="E1473" s="358" t="e">
        <f>#REF!-#REF!</f>
        <v>#REF!</v>
      </c>
      <c r="F1473" s="76">
        <f>F1513+F1546</f>
        <v>0</v>
      </c>
      <c r="G1473" s="76">
        <f>G1513+G1546</f>
        <v>0</v>
      </c>
      <c r="H1473" s="76">
        <f>H1513+H1546</f>
        <v>0</v>
      </c>
      <c r="I1473" s="76">
        <f>I1513+I1546</f>
        <v>0</v>
      </c>
      <c r="J1473" s="94" t="e">
        <f>#REF!-#REF!</f>
        <v>#REF!</v>
      </c>
      <c r="K1473" s="317" t="e">
        <f>#REF!-#REF!</f>
        <v>#REF!</v>
      </c>
    </row>
    <row r="1474" spans="1:11" ht="11.25" hidden="1" customHeight="1" x14ac:dyDescent="0.2">
      <c r="A1474" s="333" t="s">
        <v>1088</v>
      </c>
      <c r="B1474" s="32" t="s">
        <v>2705</v>
      </c>
      <c r="C1474" s="236" t="s">
        <v>7218</v>
      </c>
      <c r="D1474" s="28"/>
      <c r="E1474" s="358" t="e">
        <f>#REF!-#REF!</f>
        <v>#REF!</v>
      </c>
      <c r="F1474" s="28">
        <f>F1547</f>
        <v>0</v>
      </c>
      <c r="G1474" s="28">
        <f>G1547</f>
        <v>0</v>
      </c>
      <c r="H1474" s="28">
        <f>H1547</f>
        <v>0</v>
      </c>
      <c r="I1474" s="28">
        <f>I1547</f>
        <v>0</v>
      </c>
      <c r="J1474" s="94"/>
      <c r="K1474" s="317" t="e">
        <f>#REF!-#REF!</f>
        <v>#REF!</v>
      </c>
    </row>
    <row r="1475" spans="1:11" ht="22.5" hidden="1" customHeight="1" x14ac:dyDescent="0.2">
      <c r="A1475" s="25" t="s">
        <v>3639</v>
      </c>
      <c r="B1475" s="32" t="s">
        <v>2706</v>
      </c>
      <c r="C1475" s="27" t="s">
        <v>8067</v>
      </c>
      <c r="D1475" s="28" t="e">
        <f>(#REF!+#REF!)-#REF!</f>
        <v>#REF!</v>
      </c>
      <c r="E1475" s="358" t="e">
        <f>#REF!-#REF!</f>
        <v>#REF!</v>
      </c>
      <c r="F1475" s="76">
        <f>F1476+F1477</f>
        <v>0</v>
      </c>
      <c r="G1475" s="28">
        <f>G1476+G1477</f>
        <v>0</v>
      </c>
      <c r="H1475" s="28">
        <f>H1476+H1477</f>
        <v>0</v>
      </c>
      <c r="I1475" s="77">
        <f>I1476+I1477</f>
        <v>0</v>
      </c>
      <c r="J1475" s="94" t="e">
        <f>#REF!-#REF!</f>
        <v>#REF!</v>
      </c>
      <c r="K1475" s="317" t="e">
        <f>#REF!-#REF!</f>
        <v>#REF!</v>
      </c>
    </row>
    <row r="1476" spans="1:11" ht="11.25" hidden="1" customHeight="1" x14ac:dyDescent="0.2">
      <c r="A1476" s="25" t="s">
        <v>552</v>
      </c>
      <c r="B1476" s="32" t="s">
        <v>4534</v>
      </c>
      <c r="C1476" s="27" t="s">
        <v>1468</v>
      </c>
      <c r="D1476" s="28" t="e">
        <f>(#REF!+#REF!)-#REF!</f>
        <v>#REF!</v>
      </c>
      <c r="E1476" s="358" t="e">
        <f>#REF!-#REF!</f>
        <v>#REF!</v>
      </c>
      <c r="F1476" s="76">
        <f t="shared" ref="F1476:I1477" si="32">F1515+F1549</f>
        <v>0</v>
      </c>
      <c r="G1476" s="28">
        <f t="shared" si="32"/>
        <v>0</v>
      </c>
      <c r="H1476" s="28">
        <f t="shared" si="32"/>
        <v>0</v>
      </c>
      <c r="I1476" s="77">
        <f t="shared" si="32"/>
        <v>0</v>
      </c>
      <c r="J1476" s="94" t="e">
        <f>#REF!-#REF!</f>
        <v>#REF!</v>
      </c>
      <c r="K1476" s="317" t="e">
        <f>#REF!-#REF!</f>
        <v>#REF!</v>
      </c>
    </row>
    <row r="1477" spans="1:11" ht="11.25" hidden="1" customHeight="1" x14ac:dyDescent="0.2">
      <c r="A1477" s="25" t="s">
        <v>5659</v>
      </c>
      <c r="B1477" s="32" t="s">
        <v>392</v>
      </c>
      <c r="C1477" s="27" t="s">
        <v>6122</v>
      </c>
      <c r="D1477" s="28" t="e">
        <f>(#REF!+#REF!)-#REF!</f>
        <v>#REF!</v>
      </c>
      <c r="E1477" s="358" t="e">
        <f>#REF!-#REF!</f>
        <v>#REF!</v>
      </c>
      <c r="F1477" s="76">
        <f t="shared" si="32"/>
        <v>0</v>
      </c>
      <c r="G1477" s="28">
        <f t="shared" si="32"/>
        <v>0</v>
      </c>
      <c r="H1477" s="28">
        <f t="shared" si="32"/>
        <v>0</v>
      </c>
      <c r="I1477" s="77">
        <f t="shared" si="32"/>
        <v>0</v>
      </c>
      <c r="J1477" s="94" t="e">
        <f>#REF!-#REF!</f>
        <v>#REF!</v>
      </c>
      <c r="K1477" s="317" t="e">
        <f>#REF!-#REF!</f>
        <v>#REF!</v>
      </c>
    </row>
    <row r="1478" spans="1:11" ht="11.25" hidden="1" customHeight="1" x14ac:dyDescent="0.2">
      <c r="A1478" s="25" t="s">
        <v>4340</v>
      </c>
      <c r="B1478" s="32" t="s">
        <v>2204</v>
      </c>
      <c r="C1478" s="27" t="s">
        <v>1738</v>
      </c>
      <c r="D1478" s="28" t="e">
        <f>(#REF!+#REF!)-#REF!</f>
        <v>#REF!</v>
      </c>
      <c r="E1478" s="358" t="e">
        <f>#REF!-#REF!</f>
        <v>#REF!</v>
      </c>
      <c r="F1478" s="76">
        <f>F1479+F1480</f>
        <v>0</v>
      </c>
      <c r="G1478" s="28">
        <f>G1479+G1480</f>
        <v>0</v>
      </c>
      <c r="H1478" s="28">
        <f>H1479+H1480</f>
        <v>0</v>
      </c>
      <c r="I1478" s="77">
        <f>I1479+I1480</f>
        <v>0</v>
      </c>
      <c r="J1478" s="94" t="e">
        <f>#REF!-#REF!</f>
        <v>#REF!</v>
      </c>
      <c r="K1478" s="317" t="e">
        <f>#REF!-#REF!</f>
        <v>#REF!</v>
      </c>
    </row>
    <row r="1479" spans="1:11" ht="22.5" hidden="1" customHeight="1" x14ac:dyDescent="0.2">
      <c r="A1479" s="25" t="s">
        <v>881</v>
      </c>
      <c r="B1479" s="32" t="s">
        <v>4447</v>
      </c>
      <c r="C1479" s="27" t="s">
        <v>7557</v>
      </c>
      <c r="D1479" s="28" t="e">
        <f>(#REF!+#REF!)-#REF!</f>
        <v>#REF!</v>
      </c>
      <c r="E1479" s="358" t="e">
        <f>#REF!-#REF!</f>
        <v>#REF!</v>
      </c>
      <c r="F1479" s="28">
        <f>F1518+F1552+F1497</f>
        <v>0</v>
      </c>
      <c r="G1479" s="28">
        <f>G1518+G1552+G1497</f>
        <v>0</v>
      </c>
      <c r="H1479" s="28">
        <f>H1518+H1552+H1497</f>
        <v>0</v>
      </c>
      <c r="I1479" s="28">
        <f>I1518+I1552+I1497</f>
        <v>0</v>
      </c>
      <c r="J1479" s="94" t="e">
        <f>#REF!-#REF!</f>
        <v>#REF!</v>
      </c>
      <c r="K1479" s="317" t="e">
        <f>#REF!-#REF!</f>
        <v>#REF!</v>
      </c>
    </row>
    <row r="1480" spans="1:11" ht="33.75" hidden="1" customHeight="1" x14ac:dyDescent="0.2">
      <c r="A1480" s="25" t="s">
        <v>8427</v>
      </c>
      <c r="B1480" s="32" t="s">
        <v>4448</v>
      </c>
      <c r="C1480" s="27" t="s">
        <v>7558</v>
      </c>
      <c r="D1480" s="28" t="e">
        <f>(#REF!+#REF!)-#REF!</f>
        <v>#REF!</v>
      </c>
      <c r="E1480" s="358" t="e">
        <f>#REF!-#REF!</f>
        <v>#REF!</v>
      </c>
      <c r="F1480" s="76">
        <f>F1519+F1553</f>
        <v>0</v>
      </c>
      <c r="G1480" s="28">
        <f>G1519+G1553</f>
        <v>0</v>
      </c>
      <c r="H1480" s="28">
        <f>H1519+H1553</f>
        <v>0</v>
      </c>
      <c r="I1480" s="77">
        <f>I1519+I1553</f>
        <v>0</v>
      </c>
      <c r="J1480" s="94" t="e">
        <f>#REF!-#REF!</f>
        <v>#REF!</v>
      </c>
      <c r="K1480" s="317" t="e">
        <f>#REF!-#REF!</f>
        <v>#REF!</v>
      </c>
    </row>
    <row r="1481" spans="1:11" ht="11.25" hidden="1" customHeight="1" x14ac:dyDescent="0.2">
      <c r="A1481" s="25" t="s">
        <v>7453</v>
      </c>
      <c r="B1481" s="32" t="s">
        <v>4449</v>
      </c>
      <c r="C1481" s="27" t="s">
        <v>3343</v>
      </c>
      <c r="D1481" s="28" t="e">
        <f>(#REF!+#REF!)-#REF!</f>
        <v>#REF!</v>
      </c>
      <c r="E1481" s="358" t="e">
        <f>#REF!-#REF!</f>
        <v>#REF!</v>
      </c>
      <c r="F1481" s="76">
        <f>F1482+F1483+F1484</f>
        <v>2300</v>
      </c>
      <c r="G1481" s="28">
        <f>G1482+G1483+G1484</f>
        <v>2300</v>
      </c>
      <c r="H1481" s="28">
        <f>H1482+H1483+H1484</f>
        <v>2300</v>
      </c>
      <c r="I1481" s="77">
        <f>I1482+I1483+I1484</f>
        <v>2300</v>
      </c>
      <c r="J1481" s="94" t="e">
        <f>#REF!-#REF!</f>
        <v>#REF!</v>
      </c>
      <c r="K1481" s="317" t="e">
        <f>#REF!-#REF!</f>
        <v>#REF!</v>
      </c>
    </row>
    <row r="1482" spans="1:11" ht="33.75" hidden="1" customHeight="1" x14ac:dyDescent="0.2">
      <c r="A1482" s="25" t="s">
        <v>8490</v>
      </c>
      <c r="B1482" s="32" t="s">
        <v>6140</v>
      </c>
      <c r="C1482" s="27" t="s">
        <v>6314</v>
      </c>
      <c r="D1482" s="28" t="e">
        <f>(#REF!+#REF!)-#REF!</f>
        <v>#REF!</v>
      </c>
      <c r="E1482" s="358" t="e">
        <f>#REF!-#REF!</f>
        <v>#REF!</v>
      </c>
      <c r="F1482" s="28">
        <f t="shared" ref="F1482:I1484" si="33">F1521+F1555</f>
        <v>2300</v>
      </c>
      <c r="G1482" s="28">
        <f t="shared" si="33"/>
        <v>2300</v>
      </c>
      <c r="H1482" s="28">
        <f t="shared" si="33"/>
        <v>2300</v>
      </c>
      <c r="I1482" s="28">
        <f t="shared" si="33"/>
        <v>2300</v>
      </c>
      <c r="J1482" s="94" t="e">
        <f>#REF!-#REF!</f>
        <v>#REF!</v>
      </c>
      <c r="K1482" s="317" t="e">
        <f>#REF!-#REF!</f>
        <v>#REF!</v>
      </c>
    </row>
    <row r="1483" spans="1:11" ht="22.5" hidden="1" customHeight="1" x14ac:dyDescent="0.2">
      <c r="A1483" s="25" t="s">
        <v>1057</v>
      </c>
      <c r="B1483" s="32" t="s">
        <v>6252</v>
      </c>
      <c r="C1483" s="27" t="s">
        <v>5625</v>
      </c>
      <c r="D1483" s="28" t="e">
        <f>(#REF!+#REF!)-#REF!</f>
        <v>#REF!</v>
      </c>
      <c r="E1483" s="358" t="e">
        <f>#REF!-#REF!</f>
        <v>#REF!</v>
      </c>
      <c r="F1483" s="76">
        <f t="shared" si="33"/>
        <v>0</v>
      </c>
      <c r="G1483" s="28">
        <f t="shared" si="33"/>
        <v>0</v>
      </c>
      <c r="H1483" s="28">
        <f t="shared" si="33"/>
        <v>0</v>
      </c>
      <c r="I1483" s="77">
        <f t="shared" si="33"/>
        <v>0</v>
      </c>
      <c r="J1483" s="94" t="e">
        <f>#REF!-#REF!</f>
        <v>#REF!</v>
      </c>
      <c r="K1483" s="317" t="e">
        <f>#REF!-#REF!</f>
        <v>#REF!</v>
      </c>
    </row>
    <row r="1484" spans="1:11" ht="11.25" hidden="1" customHeight="1" x14ac:dyDescent="0.2">
      <c r="A1484" s="25" t="s">
        <v>1761</v>
      </c>
      <c r="B1484" s="32" t="s">
        <v>6357</v>
      </c>
      <c r="C1484" s="27" t="s">
        <v>5626</v>
      </c>
      <c r="D1484" s="28" t="e">
        <f>(#REF!+#REF!)-#REF!</f>
        <v>#REF!</v>
      </c>
      <c r="E1484" s="358" t="e">
        <f>#REF!-#REF!</f>
        <v>#REF!</v>
      </c>
      <c r="F1484" s="76">
        <f t="shared" si="33"/>
        <v>0</v>
      </c>
      <c r="G1484" s="28">
        <f t="shared" si="33"/>
        <v>0</v>
      </c>
      <c r="H1484" s="28">
        <f t="shared" si="33"/>
        <v>0</v>
      </c>
      <c r="I1484" s="77">
        <f t="shared" si="33"/>
        <v>0</v>
      </c>
      <c r="J1484" s="94" t="e">
        <f>#REF!-#REF!</f>
        <v>#REF!</v>
      </c>
      <c r="K1484" s="317" t="e">
        <f>#REF!-#REF!</f>
        <v>#REF!</v>
      </c>
    </row>
    <row r="1485" spans="1:11" ht="11.25" hidden="1" customHeight="1" x14ac:dyDescent="0.2">
      <c r="A1485" s="25" t="s">
        <v>8998</v>
      </c>
      <c r="B1485" s="32" t="s">
        <v>6358</v>
      </c>
      <c r="C1485" s="27" t="s">
        <v>5627</v>
      </c>
      <c r="D1485" s="28" t="e">
        <f>(#REF!+#REF!)-#REF!</f>
        <v>#REF!</v>
      </c>
      <c r="E1485" s="358" t="e">
        <f>#REF!-#REF!</f>
        <v>#REF!</v>
      </c>
      <c r="F1485" s="76">
        <f>F1486+F1487+F1488</f>
        <v>0</v>
      </c>
      <c r="G1485" s="28">
        <f>G1486+G1487+G1488</f>
        <v>0</v>
      </c>
      <c r="H1485" s="28">
        <f>H1486+H1487+H1488</f>
        <v>0</v>
      </c>
      <c r="I1485" s="77">
        <f>I1486+I1487+I1488</f>
        <v>0</v>
      </c>
      <c r="J1485" s="94" t="e">
        <f>#REF!-#REF!</f>
        <v>#REF!</v>
      </c>
      <c r="K1485" s="317" t="e">
        <f>#REF!-#REF!</f>
        <v>#REF!</v>
      </c>
    </row>
    <row r="1486" spans="1:11" ht="33.75" hidden="1" customHeight="1" x14ac:dyDescent="0.2">
      <c r="A1486" s="25" t="s">
        <v>1668</v>
      </c>
      <c r="B1486" s="32" t="s">
        <v>6359</v>
      </c>
      <c r="C1486" s="27" t="s">
        <v>5496</v>
      </c>
      <c r="D1486" s="28" t="e">
        <f>(#REF!+#REF!)-#REF!</f>
        <v>#REF!</v>
      </c>
      <c r="E1486" s="358" t="e">
        <f>#REF!-#REF!</f>
        <v>#REF!</v>
      </c>
      <c r="F1486" s="76">
        <f t="shared" ref="F1486:I1489" si="34">F1525+F1559</f>
        <v>0</v>
      </c>
      <c r="G1486" s="28">
        <f t="shared" si="34"/>
        <v>0</v>
      </c>
      <c r="H1486" s="28">
        <f t="shared" si="34"/>
        <v>0</v>
      </c>
      <c r="I1486" s="77">
        <f t="shared" si="34"/>
        <v>0</v>
      </c>
      <c r="J1486" s="94" t="e">
        <f>#REF!-#REF!</f>
        <v>#REF!</v>
      </c>
      <c r="K1486" s="317" t="e">
        <f>#REF!-#REF!</f>
        <v>#REF!</v>
      </c>
    </row>
    <row r="1487" spans="1:11" ht="11.25" hidden="1" customHeight="1" x14ac:dyDescent="0.2">
      <c r="A1487" s="25" t="s">
        <v>54</v>
      </c>
      <c r="B1487" s="32" t="s">
        <v>8483</v>
      </c>
      <c r="C1487" s="27" t="s">
        <v>5928</v>
      </c>
      <c r="D1487" s="28" t="e">
        <f>(#REF!+#REF!)-#REF!</f>
        <v>#REF!</v>
      </c>
      <c r="E1487" s="358" t="e">
        <f>#REF!-#REF!</f>
        <v>#REF!</v>
      </c>
      <c r="F1487" s="76">
        <f t="shared" si="34"/>
        <v>0</v>
      </c>
      <c r="G1487" s="28">
        <f t="shared" si="34"/>
        <v>0</v>
      </c>
      <c r="H1487" s="28">
        <f t="shared" si="34"/>
        <v>0</v>
      </c>
      <c r="I1487" s="77">
        <f t="shared" si="34"/>
        <v>0</v>
      </c>
      <c r="J1487" s="94" t="e">
        <f>#REF!-#REF!</f>
        <v>#REF!</v>
      </c>
      <c r="K1487" s="317" t="e">
        <f>#REF!-#REF!</f>
        <v>#REF!</v>
      </c>
    </row>
    <row r="1488" spans="1:11" ht="33.75" hidden="1" customHeight="1" x14ac:dyDescent="0.2">
      <c r="A1488" s="25" t="s">
        <v>7064</v>
      </c>
      <c r="B1488" s="32" t="s">
        <v>9033</v>
      </c>
      <c r="C1488" s="27" t="s">
        <v>361</v>
      </c>
      <c r="D1488" s="28" t="e">
        <f>(#REF!+#REF!)-#REF!</f>
        <v>#REF!</v>
      </c>
      <c r="E1488" s="358" t="e">
        <f>#REF!-#REF!</f>
        <v>#REF!</v>
      </c>
      <c r="F1488" s="76">
        <f t="shared" si="34"/>
        <v>0</v>
      </c>
      <c r="G1488" s="28">
        <f t="shared" si="34"/>
        <v>0</v>
      </c>
      <c r="H1488" s="28">
        <f t="shared" si="34"/>
        <v>0</v>
      </c>
      <c r="I1488" s="77">
        <f t="shared" si="34"/>
        <v>0</v>
      </c>
      <c r="J1488" s="94" t="e">
        <f>#REF!-#REF!</f>
        <v>#REF!</v>
      </c>
      <c r="K1488" s="317" t="e">
        <f>#REF!-#REF!</f>
        <v>#REF!</v>
      </c>
    </row>
    <row r="1489" spans="1:12" ht="11.25" hidden="1" customHeight="1" x14ac:dyDescent="0.2">
      <c r="A1489" s="25" t="s">
        <v>6521</v>
      </c>
      <c r="B1489" s="32" t="s">
        <v>1369</v>
      </c>
      <c r="C1489" s="27" t="s">
        <v>1472</v>
      </c>
      <c r="D1489" s="28" t="e">
        <f>(#REF!+#REF!)-#REF!</f>
        <v>#REF!</v>
      </c>
      <c r="E1489" s="358" t="e">
        <f>#REF!-#REF!</f>
        <v>#REF!</v>
      </c>
      <c r="F1489" s="76">
        <f t="shared" si="34"/>
        <v>0</v>
      </c>
      <c r="G1489" s="28">
        <f t="shared" si="34"/>
        <v>0</v>
      </c>
      <c r="H1489" s="28">
        <f t="shared" si="34"/>
        <v>0</v>
      </c>
      <c r="I1489" s="77">
        <f t="shared" si="34"/>
        <v>0</v>
      </c>
      <c r="J1489" s="94" t="e">
        <f>#REF!-#REF!</f>
        <v>#REF!</v>
      </c>
      <c r="K1489" s="317" t="e">
        <f>#REF!-#REF!</f>
        <v>#REF!</v>
      </c>
    </row>
    <row r="1490" spans="1:12" ht="11.25" hidden="1" customHeight="1" x14ac:dyDescent="0.2">
      <c r="A1490" s="25" t="s">
        <v>5920</v>
      </c>
      <c r="B1490" s="32" t="s">
        <v>1370</v>
      </c>
      <c r="C1490" s="27" t="s">
        <v>7014</v>
      </c>
      <c r="D1490" s="28" t="e">
        <f>(#REF!+#REF!)-#REF!</f>
        <v>#REF!</v>
      </c>
      <c r="E1490" s="358" t="e">
        <f>#REF!-#REF!</f>
        <v>#REF!</v>
      </c>
      <c r="F1490" s="76">
        <f>F1491+F1492+F1493+F1494</f>
        <v>0</v>
      </c>
      <c r="G1490" s="28">
        <f>G1491+G1492+G1493+G1494</f>
        <v>0</v>
      </c>
      <c r="H1490" s="28">
        <f>H1491+H1492+H1493+H1494</f>
        <v>0</v>
      </c>
      <c r="I1490" s="77">
        <f>I1491+I1492+I1493+I1494</f>
        <v>0</v>
      </c>
      <c r="J1490" s="94" t="e">
        <f>#REF!-#REF!</f>
        <v>#REF!</v>
      </c>
      <c r="K1490" s="317" t="e">
        <f>#REF!-#REF!</f>
        <v>#REF!</v>
      </c>
    </row>
    <row r="1491" spans="1:12" ht="11.25" hidden="1" customHeight="1" x14ac:dyDescent="0.2">
      <c r="A1491" s="25" t="s">
        <v>7210</v>
      </c>
      <c r="B1491" s="32" t="s">
        <v>2374</v>
      </c>
      <c r="C1491" s="27" t="s">
        <v>7015</v>
      </c>
      <c r="D1491" s="28" t="e">
        <f>(#REF!+#REF!)-#REF!</f>
        <v>#REF!</v>
      </c>
      <c r="E1491" s="358" t="e">
        <f>#REF!-#REF!</f>
        <v>#REF!</v>
      </c>
      <c r="F1491" s="76">
        <f t="shared" ref="F1491:I1494" si="35">F1530+F1564</f>
        <v>0</v>
      </c>
      <c r="G1491" s="28">
        <f t="shared" si="35"/>
        <v>0</v>
      </c>
      <c r="H1491" s="28">
        <f t="shared" si="35"/>
        <v>0</v>
      </c>
      <c r="I1491" s="77">
        <f t="shared" si="35"/>
        <v>0</v>
      </c>
      <c r="J1491" s="94" t="e">
        <f>#REF!-#REF!</f>
        <v>#REF!</v>
      </c>
      <c r="K1491" s="317" t="e">
        <f>#REF!-#REF!</f>
        <v>#REF!</v>
      </c>
    </row>
    <row r="1492" spans="1:12" ht="22.5" hidden="1" customHeight="1" x14ac:dyDescent="0.2">
      <c r="A1492" s="25" t="s">
        <v>5050</v>
      </c>
      <c r="B1492" s="32" t="s">
        <v>2375</v>
      </c>
      <c r="C1492" s="27" t="s">
        <v>7624</v>
      </c>
      <c r="D1492" s="28" t="e">
        <f>(#REF!+#REF!)-#REF!</f>
        <v>#REF!</v>
      </c>
      <c r="E1492" s="358" t="e">
        <f>#REF!-#REF!</f>
        <v>#REF!</v>
      </c>
      <c r="F1492" s="76">
        <f t="shared" si="35"/>
        <v>0</v>
      </c>
      <c r="G1492" s="28">
        <f t="shared" si="35"/>
        <v>0</v>
      </c>
      <c r="H1492" s="28">
        <f t="shared" si="35"/>
        <v>0</v>
      </c>
      <c r="I1492" s="77">
        <f t="shared" si="35"/>
        <v>0</v>
      </c>
      <c r="J1492" s="94" t="e">
        <f>#REF!-#REF!</f>
        <v>#REF!</v>
      </c>
      <c r="K1492" s="317" t="e">
        <f>#REF!-#REF!</f>
        <v>#REF!</v>
      </c>
    </row>
    <row r="1493" spans="1:12" ht="22.5" hidden="1" customHeight="1" x14ac:dyDescent="0.2">
      <c r="A1493" s="25" t="s">
        <v>626</v>
      </c>
      <c r="B1493" s="32" t="s">
        <v>2376</v>
      </c>
      <c r="C1493" s="27" t="s">
        <v>7625</v>
      </c>
      <c r="D1493" s="28" t="e">
        <f>(#REF!+#REF!)-#REF!</f>
        <v>#REF!</v>
      </c>
      <c r="E1493" s="358" t="e">
        <f>#REF!-#REF!</f>
        <v>#REF!</v>
      </c>
      <c r="F1493" s="76">
        <f t="shared" si="35"/>
        <v>0</v>
      </c>
      <c r="G1493" s="28">
        <f t="shared" si="35"/>
        <v>0</v>
      </c>
      <c r="H1493" s="28">
        <f t="shared" si="35"/>
        <v>0</v>
      </c>
      <c r="I1493" s="77">
        <f t="shared" si="35"/>
        <v>0</v>
      </c>
      <c r="J1493" s="94" t="e">
        <f>#REF!-#REF!</f>
        <v>#REF!</v>
      </c>
      <c r="K1493" s="317" t="e">
        <f>#REF!-#REF!</f>
        <v>#REF!</v>
      </c>
    </row>
    <row r="1494" spans="1:12" ht="11.25" hidden="1" customHeight="1" x14ac:dyDescent="0.2">
      <c r="A1494" s="25" t="s">
        <v>7432</v>
      </c>
      <c r="B1494" s="32" t="s">
        <v>5396</v>
      </c>
      <c r="C1494" s="27" t="s">
        <v>4364</v>
      </c>
      <c r="D1494" s="28" t="e">
        <f>(#REF!+#REF!)-#REF!</f>
        <v>#REF!</v>
      </c>
      <c r="E1494" s="358" t="e">
        <f>#REF!-#REF!</f>
        <v>#REF!</v>
      </c>
      <c r="F1494" s="76">
        <f t="shared" si="35"/>
        <v>0</v>
      </c>
      <c r="G1494" s="28">
        <f t="shared" si="35"/>
        <v>0</v>
      </c>
      <c r="H1494" s="28">
        <f t="shared" si="35"/>
        <v>0</v>
      </c>
      <c r="I1494" s="77">
        <f t="shared" si="35"/>
        <v>0</v>
      </c>
      <c r="J1494" s="94" t="e">
        <f>#REF!-#REF!</f>
        <v>#REF!</v>
      </c>
      <c r="K1494" s="317" t="e">
        <f>#REF!-#REF!</f>
        <v>#REF!</v>
      </c>
    </row>
    <row r="1495" spans="1:12" ht="11.25" customHeight="1" x14ac:dyDescent="0.2">
      <c r="A1495" s="140" t="s">
        <v>3106</v>
      </c>
      <c r="B1495" s="32"/>
      <c r="C1495" s="95" t="s">
        <v>3107</v>
      </c>
      <c r="D1495" s="130"/>
      <c r="E1495" s="358" t="e">
        <f>#REF!-#REF!</f>
        <v>#REF!</v>
      </c>
      <c r="F1495" s="130">
        <f t="shared" ref="F1495:I1496" si="36">F1496</f>
        <v>0</v>
      </c>
      <c r="G1495" s="130">
        <f t="shared" si="36"/>
        <v>0</v>
      </c>
      <c r="H1495" s="130">
        <f t="shared" si="36"/>
        <v>0</v>
      </c>
      <c r="I1495" s="130">
        <f t="shared" si="36"/>
        <v>0</v>
      </c>
      <c r="J1495" s="94"/>
      <c r="K1495" s="317" t="e">
        <f>#REF!-#REF!</f>
        <v>#REF!</v>
      </c>
    </row>
    <row r="1496" spans="1:12" ht="11.25" customHeight="1" x14ac:dyDescent="0.2">
      <c r="A1496" s="25" t="s">
        <v>4340</v>
      </c>
      <c r="B1496" s="32" t="s">
        <v>2204</v>
      </c>
      <c r="C1496" s="27" t="s">
        <v>3108</v>
      </c>
      <c r="D1496" s="28"/>
      <c r="E1496" s="358" t="e">
        <f>#REF!-#REF!</f>
        <v>#REF!</v>
      </c>
      <c r="F1496" s="28">
        <f t="shared" si="36"/>
        <v>0</v>
      </c>
      <c r="G1496" s="28">
        <f t="shared" si="36"/>
        <v>0</v>
      </c>
      <c r="H1496" s="28">
        <f t="shared" si="36"/>
        <v>0</v>
      </c>
      <c r="I1496" s="28">
        <f t="shared" si="36"/>
        <v>0</v>
      </c>
      <c r="J1496" s="94"/>
      <c r="K1496" s="317" t="e">
        <f>#REF!-#REF!</f>
        <v>#REF!</v>
      </c>
    </row>
    <row r="1497" spans="1:12" ht="11.25" customHeight="1" x14ac:dyDescent="0.2">
      <c r="A1497" s="25" t="s">
        <v>881</v>
      </c>
      <c r="B1497" s="32" t="s">
        <v>4447</v>
      </c>
      <c r="C1497" s="27" t="s">
        <v>7075</v>
      </c>
      <c r="D1497" s="28"/>
      <c r="E1497" s="358" t="e">
        <f>#REF!-#REF!</f>
        <v>#REF!</v>
      </c>
      <c r="F1497" s="161"/>
      <c r="G1497" s="34"/>
      <c r="H1497" s="34"/>
      <c r="I1497" s="162"/>
      <c r="J1497" s="94"/>
      <c r="K1497" s="317" t="e">
        <f>#REF!-#REF!</f>
        <v>#REF!</v>
      </c>
    </row>
    <row r="1498" spans="1:12" ht="11.25" customHeight="1" x14ac:dyDescent="0.2">
      <c r="A1498" s="140" t="s">
        <v>7559</v>
      </c>
      <c r="B1498" s="32"/>
      <c r="C1498" s="95" t="s">
        <v>4870</v>
      </c>
      <c r="D1498" s="130"/>
      <c r="E1498" s="358" t="e">
        <f>#REF!-#REF!</f>
        <v>#REF!</v>
      </c>
      <c r="F1498" s="130">
        <f t="shared" ref="F1498:I1499" si="37">F1499</f>
        <v>0</v>
      </c>
      <c r="G1498" s="130">
        <f t="shared" si="37"/>
        <v>0</v>
      </c>
      <c r="H1498" s="130">
        <f t="shared" si="37"/>
        <v>0</v>
      </c>
      <c r="I1498" s="130">
        <f t="shared" si="37"/>
        <v>0</v>
      </c>
      <c r="J1498" s="94"/>
      <c r="K1498" s="317" t="e">
        <f>#REF!-#REF!</f>
        <v>#REF!</v>
      </c>
    </row>
    <row r="1499" spans="1:12" ht="11.25" customHeight="1" x14ac:dyDescent="0.2">
      <c r="A1499" s="25" t="s">
        <v>5608</v>
      </c>
      <c r="B1499" s="32" t="s">
        <v>5398</v>
      </c>
      <c r="C1499" s="27" t="s">
        <v>4869</v>
      </c>
      <c r="D1499" s="28"/>
      <c r="E1499" s="358" t="e">
        <f>#REF!-#REF!</f>
        <v>#REF!</v>
      </c>
      <c r="F1499" s="28">
        <f t="shared" si="37"/>
        <v>0</v>
      </c>
      <c r="G1499" s="28">
        <f t="shared" si="37"/>
        <v>0</v>
      </c>
      <c r="H1499" s="28">
        <f t="shared" si="37"/>
        <v>0</v>
      </c>
      <c r="I1499" s="28">
        <f t="shared" si="37"/>
        <v>0</v>
      </c>
      <c r="J1499" s="94"/>
      <c r="K1499" s="317" t="e">
        <f>#REF!-#REF!</f>
        <v>#REF!</v>
      </c>
    </row>
    <row r="1500" spans="1:12" ht="11.25" customHeight="1" x14ac:dyDescent="0.2">
      <c r="A1500" s="25" t="s">
        <v>8501</v>
      </c>
      <c r="B1500" s="32" t="s">
        <v>5408</v>
      </c>
      <c r="C1500" s="27" t="s">
        <v>4868</v>
      </c>
      <c r="D1500" s="28"/>
      <c r="E1500" s="358" t="e">
        <f>#REF!-#REF!</f>
        <v>#REF!</v>
      </c>
      <c r="F1500" s="161"/>
      <c r="G1500" s="34"/>
      <c r="H1500" s="34"/>
      <c r="I1500" s="162"/>
      <c r="J1500" s="94"/>
      <c r="K1500" s="317" t="e">
        <f>#REF!-#REF!</f>
        <v>#REF!</v>
      </c>
    </row>
    <row r="1501" spans="1:12" ht="11.25" customHeight="1" x14ac:dyDescent="0.2">
      <c r="A1501" s="140" t="s">
        <v>92</v>
      </c>
      <c r="B1501" s="32" t="s">
        <v>5397</v>
      </c>
      <c r="C1501" s="95" t="s">
        <v>9</v>
      </c>
      <c r="D1501" s="130" t="e">
        <f>(#REF!+#REF!)-#REF!</f>
        <v>#REF!</v>
      </c>
      <c r="E1501" s="358" t="e">
        <f>#REF!-#REF!</f>
        <v>#REF!</v>
      </c>
      <c r="F1501" s="24">
        <f>F1502</f>
        <v>0</v>
      </c>
      <c r="G1501" s="24">
        <f>G1502</f>
        <v>381600</v>
      </c>
      <c r="H1501" s="24">
        <f>H1502</f>
        <v>0</v>
      </c>
      <c r="I1501" s="24">
        <f>I1502</f>
        <v>65000</v>
      </c>
      <c r="J1501" s="94" t="e">
        <f>#REF!-#REF!</f>
        <v>#REF!</v>
      </c>
      <c r="K1501" s="317" t="e">
        <f>#REF!-#REF!</f>
        <v>#REF!</v>
      </c>
      <c r="L1501" s="94" t="e">
        <f>#REF!-#REF!</f>
        <v>#REF!</v>
      </c>
    </row>
    <row r="1502" spans="1:12" ht="11.25" customHeight="1" x14ac:dyDescent="0.2">
      <c r="A1502" s="25" t="s">
        <v>5608</v>
      </c>
      <c r="B1502" s="32" t="s">
        <v>5398</v>
      </c>
      <c r="C1502" s="27" t="s">
        <v>4862</v>
      </c>
      <c r="D1502" s="28" t="e">
        <f>(#REF!+#REF!)-#REF!</f>
        <v>#REF!</v>
      </c>
      <c r="E1502" s="358" t="e">
        <f>#REF!-#REF!</f>
        <v>#REF!</v>
      </c>
      <c r="F1502" s="28">
        <f>F1503+F1507+F1514+F1517+F1520+F1524+F1528</f>
        <v>0</v>
      </c>
      <c r="G1502" s="28">
        <f>G1503+G1507+G1514+G1517+G1520+G1524+G1528</f>
        <v>381600</v>
      </c>
      <c r="H1502" s="28">
        <f>H1503+H1507+H1514+H1517+H1520+H1524+H1528</f>
        <v>0</v>
      </c>
      <c r="I1502" s="28">
        <f>I1503+I1507+I1514+I1517+I1520+I1524+I1528</f>
        <v>65000</v>
      </c>
      <c r="J1502" s="94" t="e">
        <f>#REF!-#REF!</f>
        <v>#REF!</v>
      </c>
      <c r="K1502" s="317" t="e">
        <f>#REF!-#REF!</f>
        <v>#REF!</v>
      </c>
    </row>
    <row r="1503" spans="1:12" ht="22.5" hidden="1" customHeight="1" x14ac:dyDescent="0.2">
      <c r="A1503" s="25" t="s">
        <v>5760</v>
      </c>
      <c r="B1503" s="32" t="s">
        <v>5399</v>
      </c>
      <c r="C1503" s="27" t="s">
        <v>3692</v>
      </c>
      <c r="D1503" s="28" t="e">
        <f>(#REF!+#REF!)-#REF!</f>
        <v>#REF!</v>
      </c>
      <c r="E1503" s="358" t="e">
        <f>#REF!-#REF!</f>
        <v>#REF!</v>
      </c>
      <c r="F1503" s="28">
        <f>F1504+F1505+F1506</f>
        <v>0</v>
      </c>
      <c r="G1503" s="28">
        <f>G1504+G1505+G1506</f>
        <v>0</v>
      </c>
      <c r="H1503" s="28">
        <f>H1504+H1505+H1506</f>
        <v>0</v>
      </c>
      <c r="I1503" s="28">
        <f>I1504+I1505+I1506</f>
        <v>0</v>
      </c>
      <c r="J1503" s="94" t="e">
        <f>#REF!-#REF!</f>
        <v>#REF!</v>
      </c>
      <c r="K1503" s="317" t="e">
        <f>#REF!-#REF!</f>
        <v>#REF!</v>
      </c>
    </row>
    <row r="1504" spans="1:12" ht="11.25" hidden="1" customHeight="1" x14ac:dyDescent="0.2">
      <c r="A1504" s="25" t="s">
        <v>7430</v>
      </c>
      <c r="B1504" s="32" t="s">
        <v>5400</v>
      </c>
      <c r="C1504" s="27" t="s">
        <v>3693</v>
      </c>
      <c r="D1504" s="28" t="e">
        <f>(#REF!+#REF!)-#REF!</f>
        <v>#REF!</v>
      </c>
      <c r="E1504" s="358" t="e">
        <f>#REF!-#REF!</f>
        <v>#REF!</v>
      </c>
      <c r="F1504" s="28"/>
      <c r="G1504" s="28"/>
      <c r="H1504" s="28"/>
      <c r="I1504" s="28"/>
      <c r="J1504" s="94" t="e">
        <f>#REF!-#REF!</f>
        <v>#REF!</v>
      </c>
      <c r="K1504" s="317" t="e">
        <f>#REF!-#REF!</f>
        <v>#REF!</v>
      </c>
    </row>
    <row r="1505" spans="1:71" ht="11.25" hidden="1" customHeight="1" x14ac:dyDescent="0.2">
      <c r="A1505" s="25" t="s">
        <v>7308</v>
      </c>
      <c r="B1505" s="32" t="s">
        <v>5401</v>
      </c>
      <c r="C1505" s="27" t="s">
        <v>831</v>
      </c>
      <c r="D1505" s="28" t="e">
        <f>(#REF!+#REF!)-#REF!</f>
        <v>#REF!</v>
      </c>
      <c r="E1505" s="358" t="e">
        <f>#REF!-#REF!</f>
        <v>#REF!</v>
      </c>
      <c r="F1505" s="28"/>
      <c r="G1505" s="28"/>
      <c r="H1505" s="28"/>
      <c r="I1505" s="28"/>
      <c r="J1505" s="94" t="e">
        <f>#REF!-#REF!</f>
        <v>#REF!</v>
      </c>
      <c r="K1505" s="317" t="e">
        <f>#REF!-#REF!</f>
        <v>#REF!</v>
      </c>
    </row>
    <row r="1506" spans="1:71" ht="11.25" hidden="1" customHeight="1" x14ac:dyDescent="0.2">
      <c r="A1506" s="25" t="s">
        <v>951</v>
      </c>
      <c r="B1506" s="32" t="s">
        <v>5402</v>
      </c>
      <c r="C1506" s="27" t="s">
        <v>832</v>
      </c>
      <c r="D1506" s="28" t="e">
        <f>(#REF!+#REF!)-#REF!</f>
        <v>#REF!</v>
      </c>
      <c r="E1506" s="358" t="e">
        <f>#REF!-#REF!</f>
        <v>#REF!</v>
      </c>
      <c r="F1506" s="28"/>
      <c r="G1506" s="28"/>
      <c r="H1506" s="28"/>
      <c r="I1506" s="28"/>
      <c r="J1506" s="94" t="e">
        <f>#REF!-#REF!</f>
        <v>#REF!</v>
      </c>
      <c r="K1506" s="317" t="e">
        <f>#REF!-#REF!</f>
        <v>#REF!</v>
      </c>
    </row>
    <row r="1507" spans="1:71" ht="11.25" customHeight="1" x14ac:dyDescent="0.2">
      <c r="A1507" s="25" t="s">
        <v>1990</v>
      </c>
      <c r="B1507" s="32" t="s">
        <v>5403</v>
      </c>
      <c r="C1507" s="27" t="s">
        <v>7864</v>
      </c>
      <c r="D1507" s="28" t="e">
        <f>(#REF!+#REF!)-#REF!</f>
        <v>#REF!</v>
      </c>
      <c r="E1507" s="358" t="e">
        <f>#REF!-#REF!</f>
        <v>#REF!</v>
      </c>
      <c r="F1507" s="28">
        <f>F1508+F1509+F1510+F1511+F1512+F1513</f>
        <v>0</v>
      </c>
      <c r="G1507" s="28">
        <f>G1508+G1509+G1510+G1511+G1512+G1513</f>
        <v>381600</v>
      </c>
      <c r="H1507" s="28">
        <f>H1508+H1509+H1510+H1511+H1512+H1513</f>
        <v>0</v>
      </c>
      <c r="I1507" s="28">
        <f>I1508+I1509+I1510+I1511+I1512+I1513</f>
        <v>65000</v>
      </c>
      <c r="J1507" s="94" t="e">
        <f>#REF!-#REF!</f>
        <v>#REF!</v>
      </c>
      <c r="K1507" s="317" t="e">
        <f>#REF!-#REF!</f>
        <v>#REF!</v>
      </c>
    </row>
    <row r="1508" spans="1:71" ht="9.75" hidden="1" customHeight="1" x14ac:dyDescent="0.2">
      <c r="A1508" s="25" t="s">
        <v>7631</v>
      </c>
      <c r="B1508" s="32" t="s">
        <v>5404</v>
      </c>
      <c r="C1508" s="27" t="s">
        <v>7865</v>
      </c>
      <c r="D1508" s="28" t="e">
        <f>(#REF!+#REF!)-#REF!</f>
        <v>#REF!</v>
      </c>
      <c r="E1508" s="358" t="e">
        <f>#REF!-#REF!</f>
        <v>#REF!</v>
      </c>
      <c r="F1508" s="28"/>
      <c r="G1508" s="28"/>
      <c r="H1508" s="28"/>
      <c r="I1508" s="28"/>
      <c r="J1508" s="94" t="e">
        <f>#REF!-#REF!</f>
        <v>#REF!</v>
      </c>
      <c r="K1508" s="317" t="e">
        <f>#REF!-#REF!</f>
        <v>#REF!</v>
      </c>
    </row>
    <row r="1509" spans="1:71" ht="11.25" hidden="1" customHeight="1" x14ac:dyDescent="0.2">
      <c r="A1509" s="25" t="s">
        <v>550</v>
      </c>
      <c r="B1509" s="32" t="s">
        <v>5405</v>
      </c>
      <c r="C1509" s="27" t="s">
        <v>7579</v>
      </c>
      <c r="D1509" s="28" t="e">
        <f>(#REF!+#REF!)-#REF!</f>
        <v>#REF!</v>
      </c>
      <c r="E1509" s="358" t="e">
        <f>#REF!-#REF!</f>
        <v>#REF!</v>
      </c>
      <c r="F1509" s="28"/>
      <c r="G1509" s="28"/>
      <c r="H1509" s="28"/>
      <c r="I1509" s="28"/>
      <c r="J1509" s="94" t="e">
        <f>#REF!-#REF!</f>
        <v>#REF!</v>
      </c>
      <c r="K1509" s="317" t="e">
        <f>#REF!-#REF!</f>
        <v>#REF!</v>
      </c>
    </row>
    <row r="1510" spans="1:71" s="150" customFormat="1" ht="11.25" customHeight="1" x14ac:dyDescent="0.2">
      <c r="A1510" s="165" t="s">
        <v>2752</v>
      </c>
      <c r="B1510" s="32" t="s">
        <v>5406</v>
      </c>
      <c r="C1510" s="41" t="s">
        <v>8753</v>
      </c>
      <c r="D1510" s="43" t="e">
        <f>(#REF!+#REF!)-#REF!</f>
        <v>#REF!</v>
      </c>
      <c r="E1510" s="358" t="e">
        <f>#REF!-#REF!</f>
        <v>#REF!</v>
      </c>
      <c r="F1510" s="34"/>
      <c r="G1510" s="34"/>
      <c r="H1510" s="34"/>
      <c r="I1510" s="34"/>
      <c r="J1510" s="94" t="e">
        <f>#REF!-#REF!</f>
        <v>#REF!</v>
      </c>
      <c r="K1510" s="317" t="e">
        <f>#REF!-#REF!</f>
        <v>#REF!</v>
      </c>
      <c r="L1510" s="92"/>
      <c r="M1510" s="92"/>
      <c r="N1510" s="92"/>
      <c r="O1510" s="92"/>
      <c r="P1510" s="92"/>
      <c r="Q1510" s="92"/>
      <c r="R1510" s="92"/>
      <c r="S1510" s="92"/>
      <c r="T1510" s="92"/>
      <c r="U1510" s="92"/>
      <c r="V1510" s="92"/>
      <c r="W1510" s="92"/>
      <c r="X1510" s="92"/>
      <c r="Y1510" s="92"/>
      <c r="Z1510" s="92"/>
      <c r="AA1510" s="92"/>
      <c r="AB1510" s="92"/>
      <c r="AC1510" s="92"/>
      <c r="AD1510" s="92"/>
      <c r="AE1510" s="92"/>
      <c r="AF1510" s="92"/>
      <c r="AG1510" s="92"/>
      <c r="AH1510" s="92"/>
      <c r="AI1510" s="92"/>
      <c r="AJ1510" s="92"/>
      <c r="AK1510" s="92"/>
      <c r="AL1510" s="92"/>
      <c r="AM1510" s="92"/>
      <c r="AN1510" s="92"/>
      <c r="AO1510" s="92"/>
      <c r="AP1510" s="92"/>
      <c r="AQ1510" s="92"/>
      <c r="AR1510" s="92"/>
      <c r="AS1510" s="92"/>
      <c r="AT1510" s="92"/>
      <c r="AU1510" s="92"/>
      <c r="AV1510" s="92"/>
      <c r="AW1510" s="92"/>
      <c r="AX1510" s="92"/>
      <c r="AY1510" s="92"/>
      <c r="AZ1510" s="92"/>
      <c r="BA1510" s="92"/>
      <c r="BB1510" s="92"/>
      <c r="BC1510" s="92"/>
      <c r="BD1510" s="92"/>
      <c r="BE1510" s="92"/>
      <c r="BF1510" s="92"/>
      <c r="BG1510" s="92"/>
      <c r="BH1510" s="92"/>
      <c r="BI1510" s="92"/>
      <c r="BJ1510" s="92"/>
      <c r="BK1510" s="92"/>
      <c r="BL1510" s="92"/>
      <c r="BM1510" s="92"/>
      <c r="BN1510" s="92"/>
      <c r="BO1510" s="92"/>
      <c r="BP1510" s="92"/>
      <c r="BQ1510" s="92"/>
      <c r="BR1510" s="92"/>
      <c r="BS1510" s="92"/>
    </row>
    <row r="1511" spans="1:71" ht="11.25" hidden="1" customHeight="1" x14ac:dyDescent="0.2">
      <c r="A1511" s="25" t="s">
        <v>2296</v>
      </c>
      <c r="B1511" s="32" t="s">
        <v>5407</v>
      </c>
      <c r="C1511" s="27" t="s">
        <v>9215</v>
      </c>
      <c r="D1511" s="28" t="e">
        <f>(#REF!+#REF!)-#REF!</f>
        <v>#REF!</v>
      </c>
      <c r="E1511" s="358" t="e">
        <f>#REF!-#REF!</f>
        <v>#REF!</v>
      </c>
      <c r="F1511" s="28"/>
      <c r="G1511" s="28"/>
      <c r="H1511" s="28"/>
      <c r="I1511" s="28"/>
      <c r="J1511" s="94" t="e">
        <f>#REF!-#REF!</f>
        <v>#REF!</v>
      </c>
      <c r="K1511" s="317" t="e">
        <f>#REF!-#REF!</f>
        <v>#REF!</v>
      </c>
    </row>
    <row r="1512" spans="1:71" ht="33.75" customHeight="1" x14ac:dyDescent="0.2">
      <c r="A1512" s="25" t="s">
        <v>8501</v>
      </c>
      <c r="B1512" s="32" t="s">
        <v>5408</v>
      </c>
      <c r="C1512" s="27" t="s">
        <v>641</v>
      </c>
      <c r="D1512" s="28" t="e">
        <f>(#REF!+#REF!)-#REF!</f>
        <v>#REF!</v>
      </c>
      <c r="E1512" s="358" t="e">
        <f>#REF!-#REF!</f>
        <v>#REF!</v>
      </c>
      <c r="F1512" s="34"/>
      <c r="G1512" s="34">
        <v>381600</v>
      </c>
      <c r="H1512" s="34"/>
      <c r="I1512" s="34">
        <v>65000</v>
      </c>
      <c r="J1512" s="94" t="e">
        <f>#REF!-#REF!</f>
        <v>#REF!</v>
      </c>
      <c r="K1512" s="317" t="e">
        <f>#REF!-#REF!</f>
        <v>#REF!</v>
      </c>
    </row>
    <row r="1513" spans="1:71" ht="11.25" customHeight="1" x14ac:dyDescent="0.2">
      <c r="A1513" s="25" t="s">
        <v>2995</v>
      </c>
      <c r="B1513" s="32" t="s">
        <v>5409</v>
      </c>
      <c r="C1513" s="27" t="s">
        <v>8071</v>
      </c>
      <c r="D1513" s="28" t="e">
        <f>(#REF!+#REF!)-#REF!</f>
        <v>#REF!</v>
      </c>
      <c r="E1513" s="358" t="e">
        <f>#REF!-#REF!</f>
        <v>#REF!</v>
      </c>
      <c r="F1513" s="34"/>
      <c r="G1513" s="34"/>
      <c r="H1513" s="34"/>
      <c r="I1513" s="34"/>
      <c r="J1513" s="94" t="e">
        <f>#REF!-#REF!</f>
        <v>#REF!</v>
      </c>
      <c r="K1513" s="317" t="e">
        <f>#REF!-#REF!</f>
        <v>#REF!</v>
      </c>
    </row>
    <row r="1514" spans="1:71" ht="22.5" hidden="1" customHeight="1" x14ac:dyDescent="0.2">
      <c r="A1514" s="25" t="s">
        <v>3639</v>
      </c>
      <c r="B1514" s="32" t="s">
        <v>465</v>
      </c>
      <c r="C1514" s="27" t="s">
        <v>9216</v>
      </c>
      <c r="D1514" s="28" t="e">
        <f>(#REF!+#REF!)-#REF!</f>
        <v>#REF!</v>
      </c>
      <c r="E1514" s="358" t="e">
        <f>#REF!-#REF!</f>
        <v>#REF!</v>
      </c>
      <c r="F1514" s="28">
        <f>F1515+F1516</f>
        <v>0</v>
      </c>
      <c r="G1514" s="28">
        <f>G1515+G1516</f>
        <v>0</v>
      </c>
      <c r="H1514" s="28">
        <f>H1515+H1516</f>
        <v>0</v>
      </c>
      <c r="I1514" s="28">
        <f>I1515+I1516</f>
        <v>0</v>
      </c>
      <c r="J1514" s="94" t="e">
        <f>#REF!-#REF!</f>
        <v>#REF!</v>
      </c>
      <c r="K1514" s="317" t="e">
        <f>#REF!-#REF!</f>
        <v>#REF!</v>
      </c>
    </row>
    <row r="1515" spans="1:71" ht="11.25" hidden="1" customHeight="1" x14ac:dyDescent="0.2">
      <c r="A1515" s="25" t="s">
        <v>552</v>
      </c>
      <c r="B1515" s="32" t="s">
        <v>4715</v>
      </c>
      <c r="C1515" s="27" t="s">
        <v>9217</v>
      </c>
      <c r="D1515" s="28" t="e">
        <f>(#REF!+#REF!)-#REF!</f>
        <v>#REF!</v>
      </c>
      <c r="E1515" s="358" t="e">
        <f>#REF!-#REF!</f>
        <v>#REF!</v>
      </c>
      <c r="F1515" s="28"/>
      <c r="G1515" s="28"/>
      <c r="H1515" s="28"/>
      <c r="I1515" s="28"/>
      <c r="J1515" s="94" t="e">
        <f>#REF!-#REF!</f>
        <v>#REF!</v>
      </c>
      <c r="K1515" s="317" t="e">
        <f>#REF!-#REF!</f>
        <v>#REF!</v>
      </c>
    </row>
    <row r="1516" spans="1:71" ht="11.25" hidden="1" customHeight="1" x14ac:dyDescent="0.2">
      <c r="A1516" s="25" t="s">
        <v>5659</v>
      </c>
      <c r="B1516" s="32" t="s">
        <v>4716</v>
      </c>
      <c r="C1516" s="27" t="s">
        <v>593</v>
      </c>
      <c r="D1516" s="28" t="e">
        <f>(#REF!+#REF!)-#REF!</f>
        <v>#REF!</v>
      </c>
      <c r="E1516" s="358" t="e">
        <f>#REF!-#REF!</f>
        <v>#REF!</v>
      </c>
      <c r="F1516" s="28"/>
      <c r="G1516" s="28"/>
      <c r="H1516" s="28"/>
      <c r="I1516" s="28"/>
      <c r="J1516" s="94" t="e">
        <f>#REF!-#REF!</f>
        <v>#REF!</v>
      </c>
      <c r="K1516" s="317" t="e">
        <f>#REF!-#REF!</f>
        <v>#REF!</v>
      </c>
    </row>
    <row r="1517" spans="1:71" ht="11.25" hidden="1" customHeight="1" x14ac:dyDescent="0.2">
      <c r="A1517" s="25" t="s">
        <v>4340</v>
      </c>
      <c r="B1517" s="32" t="s">
        <v>4717</v>
      </c>
      <c r="C1517" s="27" t="s">
        <v>2206</v>
      </c>
      <c r="D1517" s="28" t="e">
        <f>(#REF!+#REF!)-#REF!</f>
        <v>#REF!</v>
      </c>
      <c r="E1517" s="358" t="e">
        <f>#REF!-#REF!</f>
        <v>#REF!</v>
      </c>
      <c r="F1517" s="28">
        <f>F1518+F1519</f>
        <v>0</v>
      </c>
      <c r="G1517" s="28">
        <f>G1518+G1519</f>
        <v>0</v>
      </c>
      <c r="H1517" s="28">
        <f>H1518+H1519</f>
        <v>0</v>
      </c>
      <c r="I1517" s="28">
        <f>I1518+I1519</f>
        <v>0</v>
      </c>
      <c r="J1517" s="94" t="e">
        <f>#REF!-#REF!</f>
        <v>#REF!</v>
      </c>
      <c r="K1517" s="317" t="e">
        <f>#REF!-#REF!</f>
        <v>#REF!</v>
      </c>
    </row>
    <row r="1518" spans="1:71" ht="22.5" hidden="1" customHeight="1" x14ac:dyDescent="0.2">
      <c r="A1518" s="25" t="s">
        <v>881</v>
      </c>
      <c r="B1518" s="32" t="s">
        <v>4718</v>
      </c>
      <c r="C1518" s="27" t="s">
        <v>1192</v>
      </c>
      <c r="D1518" s="28" t="e">
        <f>(#REF!+#REF!)-#REF!</f>
        <v>#REF!</v>
      </c>
      <c r="E1518" s="358" t="e">
        <f>#REF!-#REF!</f>
        <v>#REF!</v>
      </c>
      <c r="F1518" s="28"/>
      <c r="G1518" s="28"/>
      <c r="H1518" s="28"/>
      <c r="I1518" s="28"/>
      <c r="J1518" s="94" t="e">
        <f>#REF!-#REF!</f>
        <v>#REF!</v>
      </c>
      <c r="K1518" s="317" t="e">
        <f>#REF!-#REF!</f>
        <v>#REF!</v>
      </c>
    </row>
    <row r="1519" spans="1:71" ht="33.75" hidden="1" customHeight="1" x14ac:dyDescent="0.2">
      <c r="A1519" s="25" t="s">
        <v>8427</v>
      </c>
      <c r="B1519" s="32" t="s">
        <v>4719</v>
      </c>
      <c r="C1519" s="27" t="s">
        <v>1193</v>
      </c>
      <c r="D1519" s="28" t="e">
        <f>(#REF!+#REF!)-#REF!</f>
        <v>#REF!</v>
      </c>
      <c r="E1519" s="358" t="e">
        <f>#REF!-#REF!</f>
        <v>#REF!</v>
      </c>
      <c r="F1519" s="28"/>
      <c r="G1519" s="28"/>
      <c r="H1519" s="28"/>
      <c r="I1519" s="28"/>
      <c r="J1519" s="94" t="e">
        <f>#REF!-#REF!</f>
        <v>#REF!</v>
      </c>
      <c r="K1519" s="317" t="e">
        <f>#REF!-#REF!</f>
        <v>#REF!</v>
      </c>
    </row>
    <row r="1520" spans="1:71" ht="11.25" hidden="1" customHeight="1" x14ac:dyDescent="0.2">
      <c r="A1520" s="25" t="s">
        <v>7453</v>
      </c>
      <c r="B1520" s="32" t="s">
        <v>4720</v>
      </c>
      <c r="C1520" s="27" t="s">
        <v>133</v>
      </c>
      <c r="D1520" s="28" t="e">
        <f>(#REF!+#REF!)-#REF!</f>
        <v>#REF!</v>
      </c>
      <c r="E1520" s="358" t="e">
        <f>#REF!-#REF!</f>
        <v>#REF!</v>
      </c>
      <c r="F1520" s="28">
        <f>F1521+F1522+F1523</f>
        <v>0</v>
      </c>
      <c r="G1520" s="28">
        <f>G1521+G1522+G1523</f>
        <v>0</v>
      </c>
      <c r="H1520" s="28">
        <f>H1521+H1522+H1523</f>
        <v>0</v>
      </c>
      <c r="I1520" s="28">
        <f>I1521+I1522+I1523</f>
        <v>0</v>
      </c>
      <c r="J1520" s="94" t="e">
        <f>#REF!-#REF!</f>
        <v>#REF!</v>
      </c>
      <c r="K1520" s="317" t="e">
        <f>#REF!-#REF!</f>
        <v>#REF!</v>
      </c>
    </row>
    <row r="1521" spans="1:11" ht="22.5" hidden="1" customHeight="1" x14ac:dyDescent="0.2">
      <c r="A1521" s="35" t="s">
        <v>8490</v>
      </c>
      <c r="B1521" s="32" t="s">
        <v>4721</v>
      </c>
      <c r="C1521" s="36" t="s">
        <v>5597</v>
      </c>
      <c r="D1521" s="28" t="e">
        <f>(#REF!+#REF!)-#REF!</f>
        <v>#REF!</v>
      </c>
      <c r="E1521" s="358" t="e">
        <f>#REF!-#REF!</f>
        <v>#REF!</v>
      </c>
      <c r="F1521" s="34"/>
      <c r="G1521" s="34"/>
      <c r="H1521" s="34"/>
      <c r="I1521" s="34"/>
      <c r="J1521" s="94" t="e">
        <f>#REF!-#REF!</f>
        <v>#REF!</v>
      </c>
      <c r="K1521" s="317" t="e">
        <f>#REF!-#REF!</f>
        <v>#REF!</v>
      </c>
    </row>
    <row r="1522" spans="1:11" ht="22.5" hidden="1" customHeight="1" x14ac:dyDescent="0.2">
      <c r="A1522" s="25" t="s">
        <v>1057</v>
      </c>
      <c r="B1522" s="32" t="s">
        <v>734</v>
      </c>
      <c r="C1522" s="27" t="s">
        <v>7730</v>
      </c>
      <c r="D1522" s="28" t="e">
        <f>(#REF!+#REF!)-#REF!</f>
        <v>#REF!</v>
      </c>
      <c r="E1522" s="358" t="e">
        <f>#REF!-#REF!</f>
        <v>#REF!</v>
      </c>
      <c r="F1522" s="28"/>
      <c r="G1522" s="28"/>
      <c r="H1522" s="28"/>
      <c r="I1522" s="77"/>
      <c r="J1522" s="94" t="e">
        <f>#REF!-#REF!</f>
        <v>#REF!</v>
      </c>
      <c r="K1522" s="317" t="e">
        <f>#REF!-#REF!</f>
        <v>#REF!</v>
      </c>
    </row>
    <row r="1523" spans="1:11" ht="11.25" hidden="1" customHeight="1" x14ac:dyDescent="0.2">
      <c r="A1523" s="25" t="s">
        <v>1761</v>
      </c>
      <c r="B1523" s="32" t="s">
        <v>735</v>
      </c>
      <c r="C1523" s="27" t="s">
        <v>7731</v>
      </c>
      <c r="D1523" s="28" t="e">
        <f>(#REF!+#REF!)-#REF!</f>
        <v>#REF!</v>
      </c>
      <c r="E1523" s="358" t="e">
        <f>#REF!-#REF!</f>
        <v>#REF!</v>
      </c>
      <c r="F1523" s="28"/>
      <c r="G1523" s="28"/>
      <c r="H1523" s="28"/>
      <c r="I1523" s="77"/>
      <c r="J1523" s="94" t="e">
        <f>#REF!-#REF!</f>
        <v>#REF!</v>
      </c>
      <c r="K1523" s="317" t="e">
        <f>#REF!-#REF!</f>
        <v>#REF!</v>
      </c>
    </row>
    <row r="1524" spans="1:11" ht="11.25" hidden="1" customHeight="1" x14ac:dyDescent="0.2">
      <c r="A1524" s="25" t="s">
        <v>8998</v>
      </c>
      <c r="B1524" s="32" t="s">
        <v>736</v>
      </c>
      <c r="C1524" s="27" t="s">
        <v>8544</v>
      </c>
      <c r="D1524" s="28" t="e">
        <f>(#REF!+#REF!)-#REF!</f>
        <v>#REF!</v>
      </c>
      <c r="E1524" s="358" t="e">
        <f>#REF!-#REF!</f>
        <v>#REF!</v>
      </c>
      <c r="F1524" s="28">
        <f>F1525+F1527</f>
        <v>0</v>
      </c>
      <c r="G1524" s="28">
        <f>G1525+G1527</f>
        <v>0</v>
      </c>
      <c r="H1524" s="28">
        <f>H1525+H1527</f>
        <v>0</v>
      </c>
      <c r="I1524" s="28">
        <f>I1525+I1527</f>
        <v>0</v>
      </c>
      <c r="J1524" s="94" t="e">
        <f>#REF!-#REF!</f>
        <v>#REF!</v>
      </c>
      <c r="K1524" s="317" t="e">
        <f>#REF!-#REF!</f>
        <v>#REF!</v>
      </c>
    </row>
    <row r="1525" spans="1:11" ht="33.75" hidden="1" customHeight="1" x14ac:dyDescent="0.2">
      <c r="A1525" s="25" t="s">
        <v>1668</v>
      </c>
      <c r="B1525" s="32" t="s">
        <v>737</v>
      </c>
      <c r="C1525" s="27" t="s">
        <v>4665</v>
      </c>
      <c r="D1525" s="28" t="e">
        <f>(#REF!+#REF!)-#REF!</f>
        <v>#REF!</v>
      </c>
      <c r="E1525" s="358" t="e">
        <f>#REF!-#REF!</f>
        <v>#REF!</v>
      </c>
      <c r="F1525" s="28"/>
      <c r="G1525" s="28"/>
      <c r="H1525" s="28"/>
      <c r="I1525" s="77"/>
      <c r="J1525" s="94" t="e">
        <f>#REF!-#REF!</f>
        <v>#REF!</v>
      </c>
      <c r="K1525" s="317" t="e">
        <f>#REF!-#REF!</f>
        <v>#REF!</v>
      </c>
    </row>
    <row r="1526" spans="1:11" ht="11.25" hidden="1" customHeight="1" x14ac:dyDescent="0.2">
      <c r="A1526" s="25" t="s">
        <v>54</v>
      </c>
      <c r="B1526" s="32" t="s">
        <v>738</v>
      </c>
      <c r="C1526" s="27" t="s">
        <v>1577</v>
      </c>
      <c r="D1526" s="28" t="e">
        <f>(#REF!+#REF!)-#REF!</f>
        <v>#REF!</v>
      </c>
      <c r="E1526" s="358" t="e">
        <f>#REF!-#REF!</f>
        <v>#REF!</v>
      </c>
      <c r="F1526" s="28"/>
      <c r="G1526" s="28"/>
      <c r="H1526" s="28"/>
      <c r="I1526" s="77"/>
      <c r="J1526" s="94" t="e">
        <f>#REF!-#REF!</f>
        <v>#REF!</v>
      </c>
      <c r="K1526" s="317" t="e">
        <f>#REF!-#REF!</f>
        <v>#REF!</v>
      </c>
    </row>
    <row r="1527" spans="1:11" ht="33.75" hidden="1" customHeight="1" x14ac:dyDescent="0.2">
      <c r="A1527" s="25" t="s">
        <v>7064</v>
      </c>
      <c r="B1527" s="32" t="s">
        <v>739</v>
      </c>
      <c r="C1527" s="27" t="s">
        <v>11</v>
      </c>
      <c r="D1527" s="28" t="e">
        <f>(#REF!+#REF!)-#REF!</f>
        <v>#REF!</v>
      </c>
      <c r="E1527" s="358" t="e">
        <f>#REF!-#REF!</f>
        <v>#REF!</v>
      </c>
      <c r="F1527" s="28"/>
      <c r="G1527" s="28"/>
      <c r="H1527" s="28"/>
      <c r="I1527" s="77"/>
      <c r="J1527" s="94" t="e">
        <f>#REF!-#REF!</f>
        <v>#REF!</v>
      </c>
      <c r="K1527" s="317" t="e">
        <f>#REF!-#REF!</f>
        <v>#REF!</v>
      </c>
    </row>
    <row r="1528" spans="1:11" ht="11.25" hidden="1" customHeight="1" x14ac:dyDescent="0.2">
      <c r="A1528" s="25" t="s">
        <v>6521</v>
      </c>
      <c r="B1528" s="32" t="s">
        <v>740</v>
      </c>
      <c r="C1528" s="27" t="s">
        <v>9185</v>
      </c>
      <c r="D1528" s="28" t="e">
        <f>(#REF!+#REF!)-#REF!</f>
        <v>#REF!</v>
      </c>
      <c r="E1528" s="358" t="e">
        <f>#REF!-#REF!</f>
        <v>#REF!</v>
      </c>
      <c r="F1528" s="28"/>
      <c r="G1528" s="28"/>
      <c r="H1528" s="28"/>
      <c r="I1528" s="77"/>
      <c r="J1528" s="94" t="e">
        <f>#REF!-#REF!</f>
        <v>#REF!</v>
      </c>
      <c r="K1528" s="317" t="e">
        <f>#REF!-#REF!</f>
        <v>#REF!</v>
      </c>
    </row>
    <row r="1529" spans="1:11" ht="11.25" hidden="1" customHeight="1" x14ac:dyDescent="0.2">
      <c r="A1529" s="25" t="s">
        <v>5920</v>
      </c>
      <c r="B1529" s="32" t="s">
        <v>741</v>
      </c>
      <c r="C1529" s="27" t="s">
        <v>787</v>
      </c>
      <c r="D1529" s="28" t="e">
        <f>(#REF!+#REF!)-#REF!</f>
        <v>#REF!</v>
      </c>
      <c r="E1529" s="358" t="e">
        <f>#REF!-#REF!</f>
        <v>#REF!</v>
      </c>
      <c r="F1529" s="28">
        <f>F1530+F1531+F1532+F1533</f>
        <v>0</v>
      </c>
      <c r="G1529" s="28">
        <f>G1530+G1531+G1532+G1533</f>
        <v>0</v>
      </c>
      <c r="H1529" s="28">
        <f>H1530+H1531+H1532+H1533</f>
        <v>0</v>
      </c>
      <c r="I1529" s="28">
        <f>I1530+I1531+I1532+I1533</f>
        <v>0</v>
      </c>
      <c r="J1529" s="94" t="e">
        <f>#REF!-#REF!</f>
        <v>#REF!</v>
      </c>
      <c r="K1529" s="317" t="e">
        <f>#REF!-#REF!</f>
        <v>#REF!</v>
      </c>
    </row>
    <row r="1530" spans="1:11" ht="11.25" hidden="1" customHeight="1" x14ac:dyDescent="0.2">
      <c r="A1530" s="25" t="s">
        <v>7210</v>
      </c>
      <c r="B1530" s="32" t="s">
        <v>742</v>
      </c>
      <c r="C1530" s="27" t="s">
        <v>830</v>
      </c>
      <c r="D1530" s="28" t="e">
        <f>(#REF!+#REF!)-#REF!</f>
        <v>#REF!</v>
      </c>
      <c r="E1530" s="358" t="e">
        <f>#REF!-#REF!</f>
        <v>#REF!</v>
      </c>
      <c r="F1530" s="28"/>
      <c r="G1530" s="28"/>
      <c r="H1530" s="28"/>
      <c r="I1530" s="77"/>
      <c r="J1530" s="94" t="e">
        <f>#REF!-#REF!</f>
        <v>#REF!</v>
      </c>
      <c r="K1530" s="317" t="e">
        <f>#REF!-#REF!</f>
        <v>#REF!</v>
      </c>
    </row>
    <row r="1531" spans="1:11" ht="22.5" hidden="1" customHeight="1" x14ac:dyDescent="0.2">
      <c r="A1531" s="25" t="s">
        <v>5050</v>
      </c>
      <c r="B1531" s="32" t="s">
        <v>743</v>
      </c>
      <c r="C1531" s="27" t="s">
        <v>1286</v>
      </c>
      <c r="D1531" s="28" t="e">
        <f>(#REF!+#REF!)-#REF!</f>
        <v>#REF!</v>
      </c>
      <c r="E1531" s="358" t="e">
        <f>#REF!-#REF!</f>
        <v>#REF!</v>
      </c>
      <c r="F1531" s="28"/>
      <c r="G1531" s="28"/>
      <c r="H1531" s="28"/>
      <c r="I1531" s="77"/>
      <c r="J1531" s="94" t="e">
        <f>#REF!-#REF!</f>
        <v>#REF!</v>
      </c>
      <c r="K1531" s="317" t="e">
        <f>#REF!-#REF!</f>
        <v>#REF!</v>
      </c>
    </row>
    <row r="1532" spans="1:11" ht="22.5" hidden="1" customHeight="1" x14ac:dyDescent="0.2">
      <c r="A1532" s="25" t="s">
        <v>626</v>
      </c>
      <c r="B1532" s="32" t="s">
        <v>744</v>
      </c>
      <c r="C1532" s="27" t="s">
        <v>7727</v>
      </c>
      <c r="D1532" s="28" t="e">
        <f>(#REF!+#REF!)-#REF!</f>
        <v>#REF!</v>
      </c>
      <c r="E1532" s="358" t="e">
        <f>#REF!-#REF!</f>
        <v>#REF!</v>
      </c>
      <c r="F1532" s="28"/>
      <c r="G1532" s="28"/>
      <c r="H1532" s="28"/>
      <c r="I1532" s="77"/>
      <c r="J1532" s="94" t="e">
        <f>#REF!-#REF!</f>
        <v>#REF!</v>
      </c>
      <c r="K1532" s="317" t="e">
        <f>#REF!-#REF!</f>
        <v>#REF!</v>
      </c>
    </row>
    <row r="1533" spans="1:11" ht="11.25" hidden="1" customHeight="1" x14ac:dyDescent="0.2">
      <c r="A1533" s="25" t="s">
        <v>7432</v>
      </c>
      <c r="B1533" s="32" t="s">
        <v>745</v>
      </c>
      <c r="C1533" s="27" t="s">
        <v>2328</v>
      </c>
      <c r="D1533" s="28" t="e">
        <f>(#REF!+#REF!)-#REF!</f>
        <v>#REF!</v>
      </c>
      <c r="E1533" s="358" t="e">
        <f>#REF!-#REF!</f>
        <v>#REF!</v>
      </c>
      <c r="F1533" s="28"/>
      <c r="G1533" s="28"/>
      <c r="H1533" s="28"/>
      <c r="I1533" s="77"/>
      <c r="J1533" s="94" t="e">
        <f>#REF!-#REF!</f>
        <v>#REF!</v>
      </c>
      <c r="K1533" s="317" t="e">
        <f>#REF!-#REF!</f>
        <v>#REF!</v>
      </c>
    </row>
    <row r="1534" spans="1:11" ht="33.75" x14ac:dyDescent="0.2">
      <c r="A1534" s="31" t="s">
        <v>1516</v>
      </c>
      <c r="B1534" s="32" t="s">
        <v>746</v>
      </c>
      <c r="C1534" s="33" t="s">
        <v>7689</v>
      </c>
      <c r="D1534" s="24" t="e">
        <f>(#REF!+#REF!)-#REF!</f>
        <v>#REF!</v>
      </c>
      <c r="E1534" s="358" t="e">
        <f>#REF!-#REF!</f>
        <v>#REF!</v>
      </c>
      <c r="F1534" s="24">
        <f>F1535+F1563</f>
        <v>2300</v>
      </c>
      <c r="G1534" s="24">
        <f>G1535+G1563</f>
        <v>2300</v>
      </c>
      <c r="H1534" s="24">
        <f>H1535+H1563</f>
        <v>2300</v>
      </c>
      <c r="I1534" s="75">
        <f>I1535+I1563</f>
        <v>2300</v>
      </c>
      <c r="J1534" s="94" t="e">
        <f>#REF!-#REF!</f>
        <v>#REF!</v>
      </c>
      <c r="K1534" s="317" t="e">
        <f>#REF!-#REF!</f>
        <v>#REF!</v>
      </c>
    </row>
    <row r="1535" spans="1:11" ht="11.25" customHeight="1" x14ac:dyDescent="0.2">
      <c r="A1535" s="25" t="s">
        <v>5608</v>
      </c>
      <c r="B1535" s="32" t="s">
        <v>747</v>
      </c>
      <c r="C1535" s="27" t="s">
        <v>3725</v>
      </c>
      <c r="D1535" s="28" t="e">
        <f>(#REF!+#REF!)-#REF!</f>
        <v>#REF!</v>
      </c>
      <c r="E1535" s="358" t="e">
        <f>#REF!-#REF!</f>
        <v>#REF!</v>
      </c>
      <c r="F1535" s="76">
        <f>F1536+F1540+F1548+F1551+F1554+F1558+F1562</f>
        <v>2300</v>
      </c>
      <c r="G1535" s="28">
        <f>G1536+G1540+G1548+G1551+G1554+G1558+G1562</f>
        <v>2300</v>
      </c>
      <c r="H1535" s="28">
        <f>H1536+H1540+H1548+H1551+H1554+H1558+H1562</f>
        <v>2300</v>
      </c>
      <c r="I1535" s="77">
        <f>I1536+I1540+I1548+I1551+I1554+I1558+I1562</f>
        <v>2300</v>
      </c>
      <c r="J1535" s="94" t="e">
        <f>#REF!-#REF!</f>
        <v>#REF!</v>
      </c>
      <c r="K1535" s="317" t="e">
        <f>#REF!-#REF!</f>
        <v>#REF!</v>
      </c>
    </row>
    <row r="1536" spans="1:11" ht="22.5" hidden="1" customHeight="1" x14ac:dyDescent="0.2">
      <c r="A1536" s="25" t="s">
        <v>5760</v>
      </c>
      <c r="B1536" s="32" t="s">
        <v>748</v>
      </c>
      <c r="C1536" s="27" t="s">
        <v>3726</v>
      </c>
      <c r="D1536" s="28" t="e">
        <f>(#REF!+#REF!)-#REF!</f>
        <v>#REF!</v>
      </c>
      <c r="E1536" s="358" t="e">
        <f>#REF!-#REF!</f>
        <v>#REF!</v>
      </c>
      <c r="F1536" s="76">
        <f>SUM(F1537:F1539)</f>
        <v>0</v>
      </c>
      <c r="G1536" s="28">
        <f>SUM(G1537:G1539)</f>
        <v>0</v>
      </c>
      <c r="H1536" s="28">
        <f>SUM(H1537:H1539)</f>
        <v>0</v>
      </c>
      <c r="I1536" s="77">
        <f>SUM(I1537:I1539)</f>
        <v>0</v>
      </c>
      <c r="J1536" s="94" t="e">
        <f>#REF!-#REF!</f>
        <v>#REF!</v>
      </c>
      <c r="K1536" s="317" t="e">
        <f>#REF!-#REF!</f>
        <v>#REF!</v>
      </c>
    </row>
    <row r="1537" spans="1:11" ht="11.25" hidden="1" customHeight="1" x14ac:dyDescent="0.2">
      <c r="A1537" s="25" t="s">
        <v>7430</v>
      </c>
      <c r="B1537" s="32" t="s">
        <v>749</v>
      </c>
      <c r="C1537" s="27" t="s">
        <v>3727</v>
      </c>
      <c r="D1537" s="28" t="e">
        <f>(#REF!+#REF!)-#REF!</f>
        <v>#REF!</v>
      </c>
      <c r="E1537" s="358" t="e">
        <f>#REF!-#REF!</f>
        <v>#REF!</v>
      </c>
      <c r="F1537" s="76"/>
      <c r="G1537" s="28"/>
      <c r="H1537" s="28"/>
      <c r="I1537" s="77"/>
      <c r="J1537" s="94" t="e">
        <f>#REF!-#REF!</f>
        <v>#REF!</v>
      </c>
      <c r="K1537" s="317" t="e">
        <f>#REF!-#REF!</f>
        <v>#REF!</v>
      </c>
    </row>
    <row r="1538" spans="1:11" ht="11.25" hidden="1" customHeight="1" x14ac:dyDescent="0.2">
      <c r="A1538" s="25" t="s">
        <v>7308</v>
      </c>
      <c r="B1538" s="32" t="s">
        <v>750</v>
      </c>
      <c r="C1538" s="27" t="s">
        <v>8475</v>
      </c>
      <c r="D1538" s="28" t="e">
        <f>(#REF!+#REF!)-#REF!</f>
        <v>#REF!</v>
      </c>
      <c r="E1538" s="358" t="e">
        <f>#REF!-#REF!</f>
        <v>#REF!</v>
      </c>
      <c r="F1538" s="76"/>
      <c r="G1538" s="28"/>
      <c r="H1538" s="28"/>
      <c r="I1538" s="77"/>
      <c r="J1538" s="94" t="e">
        <f>#REF!-#REF!</f>
        <v>#REF!</v>
      </c>
      <c r="K1538" s="317" t="e">
        <f>#REF!-#REF!</f>
        <v>#REF!</v>
      </c>
    </row>
    <row r="1539" spans="1:11" ht="11.25" hidden="1" customHeight="1" x14ac:dyDescent="0.2">
      <c r="A1539" s="25" t="s">
        <v>951</v>
      </c>
      <c r="B1539" s="32" t="s">
        <v>751</v>
      </c>
      <c r="C1539" s="27" t="s">
        <v>8765</v>
      </c>
      <c r="D1539" s="28" t="e">
        <f>(#REF!+#REF!)-#REF!</f>
        <v>#REF!</v>
      </c>
      <c r="E1539" s="358" t="e">
        <f>#REF!-#REF!</f>
        <v>#REF!</v>
      </c>
      <c r="F1539" s="76"/>
      <c r="G1539" s="28"/>
      <c r="H1539" s="28"/>
      <c r="I1539" s="77"/>
      <c r="J1539" s="94" t="e">
        <f>#REF!-#REF!</f>
        <v>#REF!</v>
      </c>
      <c r="K1539" s="317" t="e">
        <f>#REF!-#REF!</f>
        <v>#REF!</v>
      </c>
    </row>
    <row r="1540" spans="1:11" ht="11.25" customHeight="1" x14ac:dyDescent="0.2">
      <c r="A1540" s="25" t="s">
        <v>1990</v>
      </c>
      <c r="B1540" s="32" t="s">
        <v>752</v>
      </c>
      <c r="C1540" s="27" t="s">
        <v>512</v>
      </c>
      <c r="D1540" s="28" t="e">
        <f>(#REF!+#REF!)-#REF!</f>
        <v>#REF!</v>
      </c>
      <c r="E1540" s="358" t="e">
        <f>#REF!-#REF!</f>
        <v>#REF!</v>
      </c>
      <c r="F1540" s="28">
        <f>SUM(F1541:F1547)</f>
        <v>0</v>
      </c>
      <c r="G1540" s="28">
        <f>SUM(G1541:G1547)</f>
        <v>0</v>
      </c>
      <c r="H1540" s="28">
        <f>SUM(H1541:H1547)</f>
        <v>0</v>
      </c>
      <c r="I1540" s="28">
        <f>SUM(I1541:I1547)</f>
        <v>0</v>
      </c>
      <c r="J1540" s="94" t="e">
        <f>#REF!-#REF!</f>
        <v>#REF!</v>
      </c>
      <c r="K1540" s="317" t="e">
        <f>#REF!-#REF!</f>
        <v>#REF!</v>
      </c>
    </row>
    <row r="1541" spans="1:11" ht="11.25" hidden="1" customHeight="1" x14ac:dyDescent="0.2">
      <c r="A1541" s="25" t="s">
        <v>7631</v>
      </c>
      <c r="B1541" s="32" t="s">
        <v>753</v>
      </c>
      <c r="C1541" s="27" t="s">
        <v>8342</v>
      </c>
      <c r="D1541" s="28" t="e">
        <f>(#REF!+#REF!)-#REF!</f>
        <v>#REF!</v>
      </c>
      <c r="E1541" s="358" t="e">
        <f>#REF!-#REF!</f>
        <v>#REF!</v>
      </c>
      <c r="F1541" s="76"/>
      <c r="G1541" s="28"/>
      <c r="H1541" s="28"/>
      <c r="I1541" s="77"/>
      <c r="J1541" s="94" t="e">
        <f>#REF!-#REF!</f>
        <v>#REF!</v>
      </c>
      <c r="K1541" s="317" t="e">
        <f>#REF!-#REF!</f>
        <v>#REF!</v>
      </c>
    </row>
    <row r="1542" spans="1:11" ht="11.25" hidden="1" customHeight="1" x14ac:dyDescent="0.2">
      <c r="A1542" s="25" t="s">
        <v>550</v>
      </c>
      <c r="B1542" s="32" t="s">
        <v>754</v>
      </c>
      <c r="C1542" s="27" t="s">
        <v>7563</v>
      </c>
      <c r="D1542" s="28" t="e">
        <f>(#REF!+#REF!)-#REF!</f>
        <v>#REF!</v>
      </c>
      <c r="E1542" s="358" t="e">
        <f>#REF!-#REF!</f>
        <v>#REF!</v>
      </c>
      <c r="F1542" s="76"/>
      <c r="G1542" s="28"/>
      <c r="H1542" s="28"/>
      <c r="I1542" s="77"/>
      <c r="J1542" s="94" t="e">
        <f>#REF!-#REF!</f>
        <v>#REF!</v>
      </c>
      <c r="K1542" s="317" t="e">
        <f>#REF!-#REF!</f>
        <v>#REF!</v>
      </c>
    </row>
    <row r="1543" spans="1:11" ht="11.25" hidden="1" customHeight="1" x14ac:dyDescent="0.2">
      <c r="A1543" s="25" t="s">
        <v>2752</v>
      </c>
      <c r="B1543" s="32" t="s">
        <v>755</v>
      </c>
      <c r="C1543" s="27" t="s">
        <v>8355</v>
      </c>
      <c r="D1543" s="28" t="e">
        <f>(#REF!+#REF!)-#REF!</f>
        <v>#REF!</v>
      </c>
      <c r="E1543" s="358" t="e">
        <f>#REF!-#REF!</f>
        <v>#REF!</v>
      </c>
      <c r="F1543" s="76"/>
      <c r="G1543" s="28"/>
      <c r="H1543" s="28"/>
      <c r="I1543" s="77"/>
      <c r="J1543" s="94" t="e">
        <f>#REF!-#REF!</f>
        <v>#REF!</v>
      </c>
      <c r="K1543" s="317" t="e">
        <f>#REF!-#REF!</f>
        <v>#REF!</v>
      </c>
    </row>
    <row r="1544" spans="1:11" ht="11.25" hidden="1" customHeight="1" x14ac:dyDescent="0.2">
      <c r="A1544" s="25" t="s">
        <v>2296</v>
      </c>
      <c r="B1544" s="32" t="s">
        <v>756</v>
      </c>
      <c r="C1544" s="27" t="s">
        <v>7408</v>
      </c>
      <c r="D1544" s="28" t="e">
        <f>(#REF!+#REF!)-#REF!</f>
        <v>#REF!</v>
      </c>
      <c r="E1544" s="358" t="e">
        <f>#REF!-#REF!</f>
        <v>#REF!</v>
      </c>
      <c r="F1544" s="144"/>
      <c r="G1544" s="28"/>
      <c r="H1544" s="28"/>
      <c r="I1544" s="77"/>
      <c r="J1544" s="94" t="e">
        <f>#REF!-#REF!</f>
        <v>#REF!</v>
      </c>
      <c r="K1544" s="317" t="e">
        <f>#REF!-#REF!</f>
        <v>#REF!</v>
      </c>
    </row>
    <row r="1545" spans="1:11" ht="11.25" hidden="1" customHeight="1" x14ac:dyDescent="0.2">
      <c r="A1545" s="165" t="s">
        <v>8501</v>
      </c>
      <c r="B1545" s="32" t="s">
        <v>757</v>
      </c>
      <c r="C1545" s="41" t="s">
        <v>5255</v>
      </c>
      <c r="D1545" s="28" t="e">
        <f>(#REF!+#REF!)-#REF!</f>
        <v>#REF!</v>
      </c>
      <c r="E1545" s="358" t="e">
        <f>#REF!-#REF!</f>
        <v>#REF!</v>
      </c>
      <c r="F1545" s="78"/>
      <c r="G1545" s="34"/>
      <c r="H1545" s="34"/>
      <c r="I1545" s="79"/>
      <c r="J1545" s="94" t="e">
        <f>#REF!-#REF!</f>
        <v>#REF!</v>
      </c>
      <c r="K1545" s="317" t="e">
        <f>#REF!-#REF!</f>
        <v>#REF!</v>
      </c>
    </row>
    <row r="1546" spans="1:11" ht="11.25" customHeight="1" x14ac:dyDescent="0.2">
      <c r="A1546" s="25" t="s">
        <v>2995</v>
      </c>
      <c r="B1546" s="32" t="s">
        <v>758</v>
      </c>
      <c r="C1546" s="27" t="s">
        <v>5254</v>
      </c>
      <c r="D1546" s="28" t="e">
        <f>(#REF!+#REF!)-#REF!</f>
        <v>#REF!</v>
      </c>
      <c r="E1546" s="358" t="e">
        <f>#REF!-#REF!</f>
        <v>#REF!</v>
      </c>
      <c r="F1546" s="78"/>
      <c r="G1546" s="34"/>
      <c r="H1546" s="34"/>
      <c r="I1546" s="79"/>
      <c r="J1546" s="94" t="e">
        <f>#REF!-#REF!</f>
        <v>#REF!</v>
      </c>
      <c r="K1546" s="317" t="e">
        <f>#REF!-#REF!</f>
        <v>#REF!</v>
      </c>
    </row>
    <row r="1547" spans="1:11" ht="11.25" hidden="1" customHeight="1" x14ac:dyDescent="0.2">
      <c r="A1547" s="333" t="s">
        <v>1088</v>
      </c>
      <c r="B1547" s="32" t="s">
        <v>7219</v>
      </c>
      <c r="C1547" s="236" t="s">
        <v>7220</v>
      </c>
      <c r="D1547" s="28"/>
      <c r="E1547" s="358" t="e">
        <f>#REF!-#REF!</f>
        <v>#REF!</v>
      </c>
      <c r="F1547" s="78"/>
      <c r="G1547" s="34"/>
      <c r="H1547" s="34"/>
      <c r="I1547" s="79"/>
      <c r="J1547" s="94"/>
      <c r="K1547" s="317" t="e">
        <f>#REF!-#REF!</f>
        <v>#REF!</v>
      </c>
    </row>
    <row r="1548" spans="1:11" ht="22.5" hidden="1" customHeight="1" x14ac:dyDescent="0.2">
      <c r="A1548" s="25" t="s">
        <v>3639</v>
      </c>
      <c r="B1548" s="32" t="s">
        <v>999</v>
      </c>
      <c r="C1548" s="27" t="s">
        <v>4537</v>
      </c>
      <c r="D1548" s="28" t="e">
        <f>(#REF!+#REF!)-#REF!</f>
        <v>#REF!</v>
      </c>
      <c r="E1548" s="358" t="e">
        <f>#REF!-#REF!</f>
        <v>#REF!</v>
      </c>
      <c r="F1548" s="76">
        <f>SUM(F1549:F1550)</f>
        <v>0</v>
      </c>
      <c r="G1548" s="28">
        <f>SUM(G1549:G1550)</f>
        <v>0</v>
      </c>
      <c r="H1548" s="28">
        <f>SUM(H1549:H1550)</f>
        <v>0</v>
      </c>
      <c r="I1548" s="77">
        <f>SUM(I1549:I1550)</f>
        <v>0</v>
      </c>
      <c r="J1548" s="94" t="e">
        <f>#REF!-#REF!</f>
        <v>#REF!</v>
      </c>
      <c r="K1548" s="317" t="e">
        <f>#REF!-#REF!</f>
        <v>#REF!</v>
      </c>
    </row>
    <row r="1549" spans="1:11" ht="11.25" hidden="1" customHeight="1" x14ac:dyDescent="0.2">
      <c r="A1549" s="25" t="s">
        <v>552</v>
      </c>
      <c r="B1549" s="32" t="s">
        <v>1000</v>
      </c>
      <c r="C1549" s="27" t="s">
        <v>2071</v>
      </c>
      <c r="D1549" s="28" t="e">
        <f>(#REF!+#REF!)-#REF!</f>
        <v>#REF!</v>
      </c>
      <c r="E1549" s="358" t="e">
        <f>#REF!-#REF!</f>
        <v>#REF!</v>
      </c>
      <c r="F1549" s="76"/>
      <c r="G1549" s="28"/>
      <c r="H1549" s="28"/>
      <c r="I1549" s="77"/>
      <c r="J1549" s="94" t="e">
        <f>#REF!-#REF!</f>
        <v>#REF!</v>
      </c>
      <c r="K1549" s="317" t="e">
        <f>#REF!-#REF!</f>
        <v>#REF!</v>
      </c>
    </row>
    <row r="1550" spans="1:11" ht="11.25" hidden="1" customHeight="1" x14ac:dyDescent="0.2">
      <c r="A1550" s="25" t="s">
        <v>5659</v>
      </c>
      <c r="B1550" s="32" t="s">
        <v>1001</v>
      </c>
      <c r="C1550" s="27" t="s">
        <v>2072</v>
      </c>
      <c r="D1550" s="28" t="e">
        <f>(#REF!+#REF!)-#REF!</f>
        <v>#REF!</v>
      </c>
      <c r="E1550" s="358" t="e">
        <f>#REF!-#REF!</f>
        <v>#REF!</v>
      </c>
      <c r="F1550" s="76"/>
      <c r="G1550" s="28"/>
      <c r="H1550" s="28"/>
      <c r="I1550" s="77"/>
      <c r="J1550" s="94" t="e">
        <f>#REF!-#REF!</f>
        <v>#REF!</v>
      </c>
      <c r="K1550" s="317" t="e">
        <f>#REF!-#REF!</f>
        <v>#REF!</v>
      </c>
    </row>
    <row r="1551" spans="1:11" ht="11.25" hidden="1" customHeight="1" x14ac:dyDescent="0.2">
      <c r="A1551" s="25" t="s">
        <v>4340</v>
      </c>
      <c r="B1551" s="32" t="s">
        <v>1002</v>
      </c>
      <c r="C1551" s="27" t="s">
        <v>4866</v>
      </c>
      <c r="D1551" s="28" t="e">
        <f>(#REF!+#REF!)-#REF!</f>
        <v>#REF!</v>
      </c>
      <c r="E1551" s="358" t="e">
        <f>#REF!-#REF!</f>
        <v>#REF!</v>
      </c>
      <c r="F1551" s="76">
        <f>SUM(F1552:F1553)</f>
        <v>0</v>
      </c>
      <c r="G1551" s="28">
        <f>SUM(G1552:G1553)</f>
        <v>0</v>
      </c>
      <c r="H1551" s="28">
        <f>SUM(H1552:H1553)</f>
        <v>0</v>
      </c>
      <c r="I1551" s="77">
        <f>SUM(I1552:I1553)</f>
        <v>0</v>
      </c>
      <c r="J1551" s="94" t="e">
        <f>#REF!-#REF!</f>
        <v>#REF!</v>
      </c>
      <c r="K1551" s="317" t="e">
        <f>#REF!-#REF!</f>
        <v>#REF!</v>
      </c>
    </row>
    <row r="1552" spans="1:11" ht="22.5" hidden="1" customHeight="1" x14ac:dyDescent="0.2">
      <c r="A1552" s="25" t="s">
        <v>881</v>
      </c>
      <c r="B1552" s="32" t="s">
        <v>1003</v>
      </c>
      <c r="C1552" s="27" t="s">
        <v>4511</v>
      </c>
      <c r="D1552" s="28" t="e">
        <f>(#REF!+#REF!)-#REF!</f>
        <v>#REF!</v>
      </c>
      <c r="E1552" s="358" t="e">
        <f>#REF!-#REF!</f>
        <v>#REF!</v>
      </c>
      <c r="F1552" s="76"/>
      <c r="G1552" s="28"/>
      <c r="H1552" s="28"/>
      <c r="I1552" s="77"/>
      <c r="J1552" s="94" t="e">
        <f>#REF!-#REF!</f>
        <v>#REF!</v>
      </c>
      <c r="K1552" s="317" t="e">
        <f>#REF!-#REF!</f>
        <v>#REF!</v>
      </c>
    </row>
    <row r="1553" spans="1:11" ht="33.75" hidden="1" customHeight="1" x14ac:dyDescent="0.2">
      <c r="A1553" s="25" t="s">
        <v>8427</v>
      </c>
      <c r="B1553" s="32" t="s">
        <v>1004</v>
      </c>
      <c r="C1553" s="27" t="s">
        <v>4512</v>
      </c>
      <c r="D1553" s="28" t="e">
        <f>(#REF!+#REF!)-#REF!</f>
        <v>#REF!</v>
      </c>
      <c r="E1553" s="358" t="e">
        <f>#REF!-#REF!</f>
        <v>#REF!</v>
      </c>
      <c r="F1553" s="76"/>
      <c r="G1553" s="28"/>
      <c r="H1553" s="28"/>
      <c r="I1553" s="77"/>
      <c r="J1553" s="94" t="e">
        <f>#REF!-#REF!</f>
        <v>#REF!</v>
      </c>
      <c r="K1553" s="317" t="e">
        <f>#REF!-#REF!</f>
        <v>#REF!</v>
      </c>
    </row>
    <row r="1554" spans="1:11" ht="22.5" x14ac:dyDescent="0.2">
      <c r="A1554" s="25" t="s">
        <v>7453</v>
      </c>
      <c r="B1554" s="32" t="s">
        <v>1005</v>
      </c>
      <c r="C1554" s="27" t="s">
        <v>7131</v>
      </c>
      <c r="D1554" s="28" t="e">
        <f>(#REF!+#REF!)-#REF!</f>
        <v>#REF!</v>
      </c>
      <c r="E1554" s="358" t="e">
        <f>#REF!-#REF!</f>
        <v>#REF!</v>
      </c>
      <c r="F1554" s="28">
        <f>SUM(F1555:F1557)</f>
        <v>2300</v>
      </c>
      <c r="G1554" s="28">
        <f>SUM(G1555:G1557)</f>
        <v>2300</v>
      </c>
      <c r="H1554" s="28">
        <f>SUM(H1555:H1557)</f>
        <v>2300</v>
      </c>
      <c r="I1554" s="77">
        <f>SUM(I1555:I1557)</f>
        <v>2300</v>
      </c>
      <c r="J1554" s="94" t="e">
        <f>#REF!-#REF!</f>
        <v>#REF!</v>
      </c>
      <c r="K1554" s="317" t="e">
        <f>#REF!-#REF!</f>
        <v>#REF!</v>
      </c>
    </row>
    <row r="1555" spans="1:11" ht="45" x14ac:dyDescent="0.2">
      <c r="A1555" s="35" t="s">
        <v>8490</v>
      </c>
      <c r="B1555" s="32" t="s">
        <v>1006</v>
      </c>
      <c r="C1555" s="36" t="s">
        <v>247</v>
      </c>
      <c r="D1555" s="28" t="e">
        <f>(#REF!+#REF!)-#REF!</f>
        <v>#REF!</v>
      </c>
      <c r="E1555" s="358" t="e">
        <f>#REF!-#REF!</f>
        <v>#REF!</v>
      </c>
      <c r="F1555" s="34">
        <v>2300</v>
      </c>
      <c r="G1555" s="34">
        <v>2300</v>
      </c>
      <c r="H1555" s="34">
        <v>2300</v>
      </c>
      <c r="I1555" s="79">
        <v>2300</v>
      </c>
      <c r="J1555" s="94" t="e">
        <f>#REF!-#REF!</f>
        <v>#REF!</v>
      </c>
      <c r="K1555" s="317" t="e">
        <f>#REF!-#REF!</f>
        <v>#REF!</v>
      </c>
    </row>
    <row r="1556" spans="1:11" ht="22.5" hidden="1" customHeight="1" x14ac:dyDescent="0.2">
      <c r="A1556" s="25" t="s">
        <v>1057</v>
      </c>
      <c r="B1556" s="32" t="s">
        <v>1007</v>
      </c>
      <c r="C1556" s="27" t="s">
        <v>1773</v>
      </c>
      <c r="D1556" s="28" t="e">
        <f>(#REF!+#REF!)-#REF!</f>
        <v>#REF!</v>
      </c>
      <c r="E1556" s="358" t="e">
        <f>#REF!-#REF!</f>
        <v>#REF!</v>
      </c>
      <c r="F1556" s="76"/>
      <c r="G1556" s="28"/>
      <c r="H1556" s="28"/>
      <c r="I1556" s="77"/>
      <c r="J1556" s="94" t="e">
        <f>#REF!-#REF!</f>
        <v>#REF!</v>
      </c>
      <c r="K1556" s="317" t="e">
        <f>#REF!-#REF!</f>
        <v>#REF!</v>
      </c>
    </row>
    <row r="1557" spans="1:11" ht="11.25" hidden="1" customHeight="1" x14ac:dyDescent="0.2">
      <c r="A1557" s="25" t="s">
        <v>1761</v>
      </c>
      <c r="B1557" s="32" t="s">
        <v>1008</v>
      </c>
      <c r="C1557" s="27" t="s">
        <v>3732</v>
      </c>
      <c r="D1557" s="28" t="e">
        <f>(#REF!+#REF!)-#REF!</f>
        <v>#REF!</v>
      </c>
      <c r="E1557" s="358" t="e">
        <f>#REF!-#REF!</f>
        <v>#REF!</v>
      </c>
      <c r="F1557" s="76"/>
      <c r="G1557" s="28"/>
      <c r="H1557" s="28"/>
      <c r="I1557" s="77"/>
      <c r="J1557" s="94" t="e">
        <f>#REF!-#REF!</f>
        <v>#REF!</v>
      </c>
      <c r="K1557" s="317" t="e">
        <f>#REF!-#REF!</f>
        <v>#REF!</v>
      </c>
    </row>
    <row r="1558" spans="1:11" ht="11.25" hidden="1" customHeight="1" x14ac:dyDescent="0.2">
      <c r="A1558" s="25" t="s">
        <v>8998</v>
      </c>
      <c r="B1558" s="32" t="s">
        <v>1009</v>
      </c>
      <c r="C1558" s="27" t="s">
        <v>3733</v>
      </c>
      <c r="D1558" s="28" t="e">
        <f>(#REF!+#REF!)-#REF!</f>
        <v>#REF!</v>
      </c>
      <c r="E1558" s="358" t="e">
        <f>#REF!-#REF!</f>
        <v>#REF!</v>
      </c>
      <c r="F1558" s="76">
        <f>SUM(F1559:F1561)</f>
        <v>0</v>
      </c>
      <c r="G1558" s="28">
        <f>SUM(G1559:G1561)</f>
        <v>0</v>
      </c>
      <c r="H1558" s="28">
        <f>SUM(H1559:H1561)</f>
        <v>0</v>
      </c>
      <c r="I1558" s="77">
        <f>SUM(I1559:I1561)</f>
        <v>0</v>
      </c>
      <c r="J1558" s="94" t="e">
        <f>#REF!-#REF!</f>
        <v>#REF!</v>
      </c>
      <c r="K1558" s="317" t="e">
        <f>#REF!-#REF!</f>
        <v>#REF!</v>
      </c>
    </row>
    <row r="1559" spans="1:11" ht="33.75" hidden="1" customHeight="1" x14ac:dyDescent="0.2">
      <c r="A1559" s="25" t="s">
        <v>1668</v>
      </c>
      <c r="B1559" s="32" t="s">
        <v>1010</v>
      </c>
      <c r="C1559" s="27" t="s">
        <v>7971</v>
      </c>
      <c r="D1559" s="28" t="e">
        <f>(#REF!+#REF!)-#REF!</f>
        <v>#REF!</v>
      </c>
      <c r="E1559" s="358" t="e">
        <f>#REF!-#REF!</f>
        <v>#REF!</v>
      </c>
      <c r="F1559" s="76"/>
      <c r="G1559" s="28"/>
      <c r="H1559" s="28"/>
      <c r="I1559" s="77"/>
      <c r="J1559" s="94" t="e">
        <f>#REF!-#REF!</f>
        <v>#REF!</v>
      </c>
      <c r="K1559" s="317" t="e">
        <f>#REF!-#REF!</f>
        <v>#REF!</v>
      </c>
    </row>
    <row r="1560" spans="1:11" ht="11.25" hidden="1" customHeight="1" x14ac:dyDescent="0.2">
      <c r="A1560" s="25" t="s">
        <v>54</v>
      </c>
      <c r="B1560" s="32" t="s">
        <v>1011</v>
      </c>
      <c r="C1560" s="27" t="s">
        <v>6322</v>
      </c>
      <c r="D1560" s="28" t="e">
        <f>(#REF!+#REF!)-#REF!</f>
        <v>#REF!</v>
      </c>
      <c r="E1560" s="358" t="e">
        <f>#REF!-#REF!</f>
        <v>#REF!</v>
      </c>
      <c r="F1560" s="76"/>
      <c r="G1560" s="28"/>
      <c r="H1560" s="28"/>
      <c r="I1560" s="77"/>
      <c r="J1560" s="94" t="e">
        <f>#REF!-#REF!</f>
        <v>#REF!</v>
      </c>
      <c r="K1560" s="317" t="e">
        <f>#REF!-#REF!</f>
        <v>#REF!</v>
      </c>
    </row>
    <row r="1561" spans="1:11" ht="33.75" hidden="1" customHeight="1" x14ac:dyDescent="0.2">
      <c r="A1561" s="25" t="s">
        <v>7064</v>
      </c>
      <c r="B1561" s="32" t="s">
        <v>1012</v>
      </c>
      <c r="C1561" s="27" t="s">
        <v>2929</v>
      </c>
      <c r="D1561" s="28" t="e">
        <f>(#REF!+#REF!)-#REF!</f>
        <v>#REF!</v>
      </c>
      <c r="E1561" s="358" t="e">
        <f>#REF!-#REF!</f>
        <v>#REF!</v>
      </c>
      <c r="F1561" s="76"/>
      <c r="G1561" s="28"/>
      <c r="H1561" s="28"/>
      <c r="I1561" s="77"/>
      <c r="J1561" s="94" t="e">
        <f>#REF!-#REF!</f>
        <v>#REF!</v>
      </c>
      <c r="K1561" s="317" t="e">
        <f>#REF!-#REF!</f>
        <v>#REF!</v>
      </c>
    </row>
    <row r="1562" spans="1:11" ht="11.25" hidden="1" customHeight="1" x14ac:dyDescent="0.2">
      <c r="A1562" s="25" t="s">
        <v>6521</v>
      </c>
      <c r="B1562" s="32" t="s">
        <v>1013</v>
      </c>
      <c r="C1562" s="27" t="s">
        <v>1373</v>
      </c>
      <c r="D1562" s="28" t="e">
        <f>(#REF!+#REF!)-#REF!</f>
        <v>#REF!</v>
      </c>
      <c r="E1562" s="358" t="e">
        <f>#REF!-#REF!</f>
        <v>#REF!</v>
      </c>
      <c r="F1562" s="76"/>
      <c r="G1562" s="28"/>
      <c r="H1562" s="28"/>
      <c r="I1562" s="77"/>
      <c r="J1562" s="94" t="e">
        <f>#REF!-#REF!</f>
        <v>#REF!</v>
      </c>
      <c r="K1562" s="317" t="e">
        <f>#REF!-#REF!</f>
        <v>#REF!</v>
      </c>
    </row>
    <row r="1563" spans="1:11" ht="11.25" hidden="1" customHeight="1" x14ac:dyDescent="0.2">
      <c r="A1563" s="25" t="s">
        <v>5920</v>
      </c>
      <c r="B1563" s="32" t="s">
        <v>1014</v>
      </c>
      <c r="C1563" s="27" t="s">
        <v>7439</v>
      </c>
      <c r="D1563" s="28" t="e">
        <f>(#REF!+#REF!)-#REF!</f>
        <v>#REF!</v>
      </c>
      <c r="E1563" s="358" t="e">
        <f>#REF!-#REF!</f>
        <v>#REF!</v>
      </c>
      <c r="F1563" s="76">
        <f>SUM(F1564:F1567)</f>
        <v>0</v>
      </c>
      <c r="G1563" s="28">
        <f>SUM(G1564:G1567)</f>
        <v>0</v>
      </c>
      <c r="H1563" s="28">
        <f>SUM(H1564:H1567)</f>
        <v>0</v>
      </c>
      <c r="I1563" s="77">
        <f>SUM(I1564:I1567)</f>
        <v>0</v>
      </c>
      <c r="J1563" s="94" t="e">
        <f>#REF!-#REF!</f>
        <v>#REF!</v>
      </c>
      <c r="K1563" s="317" t="e">
        <f>#REF!-#REF!</f>
        <v>#REF!</v>
      </c>
    </row>
    <row r="1564" spans="1:11" ht="11.25" hidden="1" customHeight="1" x14ac:dyDescent="0.2">
      <c r="A1564" s="25" t="s">
        <v>7210</v>
      </c>
      <c r="B1564" s="32" t="s">
        <v>1015</v>
      </c>
      <c r="C1564" s="27" t="s">
        <v>2451</v>
      </c>
      <c r="D1564" s="28" t="e">
        <f>(#REF!+#REF!)-#REF!</f>
        <v>#REF!</v>
      </c>
      <c r="E1564" s="358" t="e">
        <f>#REF!-#REF!</f>
        <v>#REF!</v>
      </c>
      <c r="F1564" s="78"/>
      <c r="G1564" s="34"/>
      <c r="H1564" s="34"/>
      <c r="I1564" s="79"/>
      <c r="J1564" s="94" t="e">
        <f>#REF!-#REF!</f>
        <v>#REF!</v>
      </c>
      <c r="K1564" s="317" t="e">
        <f>#REF!-#REF!</f>
        <v>#REF!</v>
      </c>
    </row>
    <row r="1565" spans="1:11" ht="21.75" hidden="1" customHeight="1" x14ac:dyDescent="0.2">
      <c r="A1565" s="25" t="s">
        <v>5050</v>
      </c>
      <c r="B1565" s="32" t="s">
        <v>1016</v>
      </c>
      <c r="C1565" s="27" t="s">
        <v>1494</v>
      </c>
      <c r="D1565" s="28" t="e">
        <f>(#REF!+#REF!)-#REF!</f>
        <v>#REF!</v>
      </c>
      <c r="E1565" s="358" t="e">
        <f>#REF!-#REF!</f>
        <v>#REF!</v>
      </c>
      <c r="F1565" s="78"/>
      <c r="G1565" s="34"/>
      <c r="H1565" s="34"/>
      <c r="I1565" s="79"/>
      <c r="J1565" s="94" t="e">
        <f>#REF!-#REF!</f>
        <v>#REF!</v>
      </c>
      <c r="K1565" s="317" t="e">
        <f>#REF!-#REF!</f>
        <v>#REF!</v>
      </c>
    </row>
    <row r="1566" spans="1:11" ht="19.5" hidden="1" customHeight="1" x14ac:dyDescent="0.2">
      <c r="A1566" s="25" t="s">
        <v>626</v>
      </c>
      <c r="B1566" s="32" t="s">
        <v>1017</v>
      </c>
      <c r="C1566" s="27" t="s">
        <v>1495</v>
      </c>
      <c r="D1566" s="28" t="e">
        <f>(#REF!+#REF!)-#REF!</f>
        <v>#REF!</v>
      </c>
      <c r="E1566" s="358" t="e">
        <f>#REF!-#REF!</f>
        <v>#REF!</v>
      </c>
      <c r="F1566" s="78"/>
      <c r="G1566" s="34"/>
      <c r="H1566" s="34"/>
      <c r="I1566" s="79"/>
      <c r="J1566" s="94" t="e">
        <f>#REF!-#REF!</f>
        <v>#REF!</v>
      </c>
      <c r="K1566" s="317" t="e">
        <f>#REF!-#REF!</f>
        <v>#REF!</v>
      </c>
    </row>
    <row r="1567" spans="1:11" ht="18.75" hidden="1" customHeight="1" x14ac:dyDescent="0.2">
      <c r="A1567" s="25" t="s">
        <v>7432</v>
      </c>
      <c r="B1567" s="32" t="s">
        <v>1018</v>
      </c>
      <c r="C1567" s="27" t="s">
        <v>1824</v>
      </c>
      <c r="D1567" s="28" t="e">
        <f>(#REF!+#REF!)-#REF!</f>
        <v>#REF!</v>
      </c>
      <c r="E1567" s="358" t="e">
        <f>#REF!-#REF!</f>
        <v>#REF!</v>
      </c>
      <c r="F1567" s="78"/>
      <c r="G1567" s="34"/>
      <c r="H1567" s="34"/>
      <c r="I1567" s="79"/>
      <c r="J1567" s="94" t="e">
        <f>#REF!-#REF!</f>
        <v>#REF!</v>
      </c>
      <c r="K1567" s="317" t="e">
        <f>#REF!-#REF!</f>
        <v>#REF!</v>
      </c>
    </row>
    <row r="1568" spans="1:11" ht="24.75" customHeight="1" x14ac:dyDescent="0.2">
      <c r="A1568" s="31" t="s">
        <v>6059</v>
      </c>
      <c r="B1568" s="32" t="s">
        <v>3529</v>
      </c>
      <c r="C1568" s="33" t="s">
        <v>6060</v>
      </c>
      <c r="D1568" s="24" t="e">
        <f>(#REF!+#REF!)-#REF!</f>
        <v>#REF!</v>
      </c>
      <c r="E1568" s="358" t="e">
        <f>#REF!-#REF!</f>
        <v>#REF!</v>
      </c>
      <c r="F1568" s="24">
        <f>F1569+F1597</f>
        <v>0</v>
      </c>
      <c r="G1568" s="24">
        <f>G1569+G1597</f>
        <v>582920</v>
      </c>
      <c r="H1568" s="24">
        <f>H1569+H1597</f>
        <v>0</v>
      </c>
      <c r="I1568" s="24">
        <f>I1569+I1597</f>
        <v>17032.77</v>
      </c>
      <c r="J1568" s="94" t="e">
        <f>#REF!-#REF!</f>
        <v>#REF!</v>
      </c>
      <c r="K1568" s="317" t="e">
        <f>#REF!-#REF!</f>
        <v>#REF!</v>
      </c>
    </row>
    <row r="1569" spans="1:11" x14ac:dyDescent="0.2">
      <c r="A1569" s="25" t="s">
        <v>5608</v>
      </c>
      <c r="B1569" s="32" t="s">
        <v>5926</v>
      </c>
      <c r="C1569" s="27" t="s">
        <v>275</v>
      </c>
      <c r="D1569" s="28" t="e">
        <f>(#REF!+#REF!)-#REF!</f>
        <v>#REF!</v>
      </c>
      <c r="E1569" s="358" t="e">
        <f>#REF!-#REF!</f>
        <v>#REF!</v>
      </c>
      <c r="F1569" s="76">
        <f>F1570+F1574+F1582+F1585+F1588+F1592+F1596</f>
        <v>0</v>
      </c>
      <c r="G1569" s="28">
        <f>G1570+G1574+G1582+G1585+G1588+G1592+G1596</f>
        <v>582920</v>
      </c>
      <c r="H1569" s="28">
        <f>H1570+H1574+H1582+H1585+H1588+H1592+H1596</f>
        <v>0</v>
      </c>
      <c r="I1569" s="77">
        <f>I1570+I1574+I1582+I1585+I1588+I1592+I1596</f>
        <v>17032.77</v>
      </c>
      <c r="J1569" s="94" t="e">
        <f>#REF!-#REF!</f>
        <v>#REF!</v>
      </c>
      <c r="K1569" s="317" t="e">
        <f>#REF!-#REF!</f>
        <v>#REF!</v>
      </c>
    </row>
    <row r="1570" spans="1:11" ht="22.5" hidden="1" customHeight="1" x14ac:dyDescent="0.2">
      <c r="A1570" s="25" t="s">
        <v>5760</v>
      </c>
      <c r="B1570" s="32" t="s">
        <v>4446</v>
      </c>
      <c r="C1570" s="27" t="s">
        <v>2539</v>
      </c>
      <c r="D1570" s="28" t="e">
        <f>(#REF!+#REF!)-#REF!</f>
        <v>#REF!</v>
      </c>
      <c r="E1570" s="358" t="e">
        <f>#REF!-#REF!</f>
        <v>#REF!</v>
      </c>
      <c r="F1570" s="76">
        <f>SUM(F1571:F1573)</f>
        <v>0</v>
      </c>
      <c r="G1570" s="28">
        <f>SUM(G1571:G1573)</f>
        <v>0</v>
      </c>
      <c r="H1570" s="28">
        <f>SUM(H1571:H1573)</f>
        <v>0</v>
      </c>
      <c r="I1570" s="77">
        <f>SUM(I1571:I1573)</f>
        <v>0</v>
      </c>
      <c r="J1570" s="94" t="e">
        <f>#REF!-#REF!</f>
        <v>#REF!</v>
      </c>
      <c r="K1570" s="317" t="e">
        <f>#REF!-#REF!</f>
        <v>#REF!</v>
      </c>
    </row>
    <row r="1571" spans="1:11" ht="11.25" hidden="1" customHeight="1" x14ac:dyDescent="0.2">
      <c r="A1571" s="25" t="s">
        <v>7430</v>
      </c>
      <c r="B1571" s="32" t="s">
        <v>4071</v>
      </c>
      <c r="C1571" s="27" t="s">
        <v>6102</v>
      </c>
      <c r="D1571" s="28" t="e">
        <f>(#REF!+#REF!)-#REF!</f>
        <v>#REF!</v>
      </c>
      <c r="E1571" s="358" t="e">
        <f>#REF!-#REF!</f>
        <v>#REF!</v>
      </c>
      <c r="F1571" s="76">
        <f t="shared" ref="F1571:I1573" si="38">F1610+F1645+F1680+F1756</f>
        <v>0</v>
      </c>
      <c r="G1571" s="28">
        <f t="shared" si="38"/>
        <v>0</v>
      </c>
      <c r="H1571" s="28">
        <f t="shared" si="38"/>
        <v>0</v>
      </c>
      <c r="I1571" s="77">
        <f t="shared" si="38"/>
        <v>0</v>
      </c>
      <c r="J1571" s="94" t="e">
        <f>#REF!-#REF!</f>
        <v>#REF!</v>
      </c>
      <c r="K1571" s="317" t="e">
        <f>#REF!-#REF!</f>
        <v>#REF!</v>
      </c>
    </row>
    <row r="1572" spans="1:11" ht="11.25" hidden="1" customHeight="1" x14ac:dyDescent="0.2">
      <c r="A1572" s="25" t="s">
        <v>7308</v>
      </c>
      <c r="B1572" s="32" t="s">
        <v>4072</v>
      </c>
      <c r="C1572" s="27" t="s">
        <v>2268</v>
      </c>
      <c r="D1572" s="28" t="e">
        <f>(#REF!+#REF!)-#REF!</f>
        <v>#REF!</v>
      </c>
      <c r="E1572" s="358" t="e">
        <f>#REF!-#REF!</f>
        <v>#REF!</v>
      </c>
      <c r="F1572" s="76">
        <f t="shared" si="38"/>
        <v>0</v>
      </c>
      <c r="G1572" s="28">
        <f t="shared" si="38"/>
        <v>0</v>
      </c>
      <c r="H1572" s="28">
        <f t="shared" si="38"/>
        <v>0</v>
      </c>
      <c r="I1572" s="77">
        <f t="shared" si="38"/>
        <v>0</v>
      </c>
      <c r="J1572" s="94" t="e">
        <f>#REF!-#REF!</f>
        <v>#REF!</v>
      </c>
      <c r="K1572" s="317" t="e">
        <f>#REF!-#REF!</f>
        <v>#REF!</v>
      </c>
    </row>
    <row r="1573" spans="1:11" ht="11.25" hidden="1" customHeight="1" x14ac:dyDescent="0.2">
      <c r="A1573" s="25" t="s">
        <v>951</v>
      </c>
      <c r="B1573" s="32" t="s">
        <v>3629</v>
      </c>
      <c r="C1573" s="27" t="s">
        <v>2269</v>
      </c>
      <c r="D1573" s="28" t="e">
        <f>(#REF!+#REF!)-#REF!</f>
        <v>#REF!</v>
      </c>
      <c r="E1573" s="358" t="e">
        <f>#REF!-#REF!</f>
        <v>#REF!</v>
      </c>
      <c r="F1573" s="76">
        <f t="shared" si="38"/>
        <v>0</v>
      </c>
      <c r="G1573" s="28">
        <f t="shared" si="38"/>
        <v>0</v>
      </c>
      <c r="H1573" s="28">
        <f t="shared" si="38"/>
        <v>0</v>
      </c>
      <c r="I1573" s="77">
        <f t="shared" si="38"/>
        <v>0</v>
      </c>
      <c r="J1573" s="94" t="e">
        <f>#REF!-#REF!</f>
        <v>#REF!</v>
      </c>
      <c r="K1573" s="317" t="e">
        <f>#REF!-#REF!</f>
        <v>#REF!</v>
      </c>
    </row>
    <row r="1574" spans="1:11" x14ac:dyDescent="0.2">
      <c r="A1574" s="25" t="s">
        <v>1990</v>
      </c>
      <c r="B1574" s="32" t="s">
        <v>3630</v>
      </c>
      <c r="C1574" s="27" t="s">
        <v>689</v>
      </c>
      <c r="D1574" s="28" t="e">
        <f>(#REF!+#REF!)-#REF!</f>
        <v>#REF!</v>
      </c>
      <c r="E1574" s="358" t="e">
        <f>#REF!-#REF!</f>
        <v>#REF!</v>
      </c>
      <c r="F1574" s="28">
        <f>SUM(F1575:F1581)</f>
        <v>0</v>
      </c>
      <c r="G1574" s="28">
        <f>SUM(G1575:G1581)</f>
        <v>582920</v>
      </c>
      <c r="H1574" s="28">
        <f>SUM(H1575:H1581)</f>
        <v>0</v>
      </c>
      <c r="I1574" s="28">
        <f>SUM(I1575:I1581)</f>
        <v>17032.77</v>
      </c>
      <c r="J1574" s="94" t="e">
        <f>#REF!-#REF!</f>
        <v>#REF!</v>
      </c>
      <c r="K1574" s="317" t="e">
        <f>#REF!-#REF!</f>
        <v>#REF!</v>
      </c>
    </row>
    <row r="1575" spans="1:11" ht="11.25" hidden="1" customHeight="1" x14ac:dyDescent="0.2">
      <c r="A1575" s="25" t="s">
        <v>7631</v>
      </c>
      <c r="B1575" s="32" t="s">
        <v>3631</v>
      </c>
      <c r="C1575" s="27" t="s">
        <v>1319</v>
      </c>
      <c r="D1575" s="28" t="e">
        <f>(#REF!+#REF!)-#REF!</f>
        <v>#REF!</v>
      </c>
      <c r="E1575" s="358" t="e">
        <f>#REF!-#REF!</f>
        <v>#REF!</v>
      </c>
      <c r="F1575" s="76">
        <f t="shared" ref="F1575:I1577" si="39">F1614+F1649+F1684+F1760</f>
        <v>0</v>
      </c>
      <c r="G1575" s="28">
        <f t="shared" si="39"/>
        <v>0</v>
      </c>
      <c r="H1575" s="28">
        <f t="shared" si="39"/>
        <v>0</v>
      </c>
      <c r="I1575" s="77">
        <f t="shared" si="39"/>
        <v>0</v>
      </c>
      <c r="J1575" s="94" t="e">
        <f>#REF!-#REF!</f>
        <v>#REF!</v>
      </c>
      <c r="K1575" s="317" t="e">
        <f>#REF!-#REF!</f>
        <v>#REF!</v>
      </c>
    </row>
    <row r="1576" spans="1:11" x14ac:dyDescent="0.2">
      <c r="A1576" s="25" t="s">
        <v>550</v>
      </c>
      <c r="B1576" s="32" t="s">
        <v>3632</v>
      </c>
      <c r="C1576" s="27" t="s">
        <v>5204</v>
      </c>
      <c r="D1576" s="28" t="e">
        <f>(#REF!+#REF!)-#REF!</f>
        <v>#REF!</v>
      </c>
      <c r="E1576" s="358" t="e">
        <f>#REF!-#REF!</f>
        <v>#REF!</v>
      </c>
      <c r="F1576" s="76">
        <f t="shared" si="39"/>
        <v>0</v>
      </c>
      <c r="G1576" s="28">
        <f t="shared" si="39"/>
        <v>0</v>
      </c>
      <c r="H1576" s="28">
        <f t="shared" si="39"/>
        <v>0</v>
      </c>
      <c r="I1576" s="77">
        <f t="shared" si="39"/>
        <v>0</v>
      </c>
      <c r="J1576" s="94" t="e">
        <f>#REF!-#REF!</f>
        <v>#REF!</v>
      </c>
      <c r="K1576" s="317" t="e">
        <f>#REF!-#REF!</f>
        <v>#REF!</v>
      </c>
    </row>
    <row r="1577" spans="1:11" x14ac:dyDescent="0.2">
      <c r="A1577" s="25" t="s">
        <v>2752</v>
      </c>
      <c r="B1577" s="32" t="s">
        <v>3633</v>
      </c>
      <c r="C1577" s="27" t="s">
        <v>8309</v>
      </c>
      <c r="D1577" s="28" t="e">
        <f>(#REF!+#REF!)-#REF!</f>
        <v>#REF!</v>
      </c>
      <c r="E1577" s="358" t="e">
        <f>#REF!-#REF!</f>
        <v>#REF!</v>
      </c>
      <c r="F1577" s="76">
        <f t="shared" si="39"/>
        <v>0</v>
      </c>
      <c r="G1577" s="28">
        <f t="shared" si="39"/>
        <v>132520</v>
      </c>
      <c r="H1577" s="28">
        <f t="shared" si="39"/>
        <v>0</v>
      </c>
      <c r="I1577" s="77">
        <f>I1616+I1651+I1686+I1762</f>
        <v>0</v>
      </c>
      <c r="J1577" s="94" t="e">
        <f>#REF!-#REF!</f>
        <v>#REF!</v>
      </c>
      <c r="K1577" s="317" t="e">
        <f>#REF!-#REF!</f>
        <v>#REF!</v>
      </c>
    </row>
    <row r="1578" spans="1:11" ht="11.25" hidden="1" customHeight="1" x14ac:dyDescent="0.2">
      <c r="A1578" s="25" t="s">
        <v>2296</v>
      </c>
      <c r="B1578" s="32" t="s">
        <v>3634</v>
      </c>
      <c r="C1578" s="27" t="s">
        <v>4553</v>
      </c>
      <c r="D1578" s="28" t="e">
        <f>(#REF!+#REF!)-#REF!</f>
        <v>#REF!</v>
      </c>
      <c r="E1578" s="358" t="e">
        <f>#REF!-#REF!</f>
        <v>#REF!</v>
      </c>
      <c r="F1578" s="76">
        <f>F1617+F1652+F1689+F1763</f>
        <v>0</v>
      </c>
      <c r="G1578" s="28">
        <f>G1617+G1652+G1689+G1763</f>
        <v>0</v>
      </c>
      <c r="H1578" s="28">
        <f>H1617+H1652+H1689+H1763</f>
        <v>0</v>
      </c>
      <c r="I1578" s="77">
        <f>I1617+I1652+I1689+I1763</f>
        <v>0</v>
      </c>
      <c r="J1578" s="94" t="e">
        <f>#REF!-#REF!</f>
        <v>#REF!</v>
      </c>
      <c r="K1578" s="317" t="e">
        <f>#REF!-#REF!</f>
        <v>#REF!</v>
      </c>
    </row>
    <row r="1579" spans="1:11" ht="22.5" x14ac:dyDescent="0.2">
      <c r="A1579" s="25" t="s">
        <v>8501</v>
      </c>
      <c r="B1579" s="32" t="s">
        <v>2775</v>
      </c>
      <c r="C1579" s="27" t="s">
        <v>435</v>
      </c>
      <c r="D1579" s="28" t="e">
        <f>(#REF!+#REF!)-#REF!</f>
        <v>#REF!</v>
      </c>
      <c r="E1579" s="28" t="e">
        <f>E1618+E1653+E1690+E1764+E1619</f>
        <v>#REF!</v>
      </c>
      <c r="F1579" s="28">
        <f>F1618+F1653+F1690+F1764+F1619</f>
        <v>0</v>
      </c>
      <c r="G1579" s="28">
        <f>G1618+G1653+G1690+G1764+G1619</f>
        <v>414900</v>
      </c>
      <c r="H1579" s="28">
        <f>H1618+H1653+H1690+H1764+H1619</f>
        <v>0</v>
      </c>
      <c r="I1579" s="28">
        <f>I1618+I1653+I1690+I1764+I1619</f>
        <v>0</v>
      </c>
      <c r="J1579" s="94" t="e">
        <f>#REF!-#REF!</f>
        <v>#REF!</v>
      </c>
      <c r="K1579" s="317" t="e">
        <f>#REF!-#REF!</f>
        <v>#REF!</v>
      </c>
    </row>
    <row r="1580" spans="1:11" x14ac:dyDescent="0.2">
      <c r="A1580" s="25" t="s">
        <v>2995</v>
      </c>
      <c r="B1580" s="32" t="s">
        <v>2776</v>
      </c>
      <c r="C1580" s="27" t="s">
        <v>4513</v>
      </c>
      <c r="D1580" s="28" t="e">
        <f>(#REF!+#REF!)-#REF!</f>
        <v>#REF!</v>
      </c>
      <c r="E1580" s="28" t="e">
        <f>E1654+E1691+E1765</f>
        <v>#REF!</v>
      </c>
      <c r="F1580" s="28">
        <f>F1654+F1691+F1765</f>
        <v>0</v>
      </c>
      <c r="G1580" s="28">
        <f>G1654+G1691+G1765</f>
        <v>35500</v>
      </c>
      <c r="H1580" s="28">
        <f>H1654+H1691+H1765</f>
        <v>0</v>
      </c>
      <c r="I1580" s="28">
        <f>I1654+I1691+I1765</f>
        <v>17032.77</v>
      </c>
      <c r="J1580" s="94" t="e">
        <f>#REF!-#REF!</f>
        <v>#REF!</v>
      </c>
      <c r="K1580" s="317" t="e">
        <f>#REF!-#REF!</f>
        <v>#REF!</v>
      </c>
    </row>
    <row r="1581" spans="1:11" ht="22.5" hidden="1" customHeight="1" x14ac:dyDescent="0.2">
      <c r="A1581" s="333" t="s">
        <v>1088</v>
      </c>
      <c r="B1581" s="32" t="s">
        <v>2777</v>
      </c>
      <c r="C1581" s="236" t="s">
        <v>7222</v>
      </c>
      <c r="D1581" s="28"/>
      <c r="E1581" s="358" t="e">
        <f>#REF!-#REF!</f>
        <v>#REF!</v>
      </c>
      <c r="F1581" s="28">
        <f>F1766</f>
        <v>0</v>
      </c>
      <c r="G1581" s="28">
        <f>G1766</f>
        <v>0</v>
      </c>
      <c r="H1581" s="28">
        <f>H1766</f>
        <v>0</v>
      </c>
      <c r="I1581" s="28">
        <f>I1766</f>
        <v>0</v>
      </c>
      <c r="J1581" s="94"/>
      <c r="K1581" s="317" t="e">
        <f>#REF!-#REF!</f>
        <v>#REF!</v>
      </c>
    </row>
    <row r="1582" spans="1:11" ht="22.5" hidden="1" customHeight="1" x14ac:dyDescent="0.2">
      <c r="A1582" s="25" t="s">
        <v>3639</v>
      </c>
      <c r="B1582" s="32" t="s">
        <v>2564</v>
      </c>
      <c r="C1582" s="27" t="s">
        <v>40</v>
      </c>
      <c r="D1582" s="28" t="e">
        <f>(#REF!+#REF!)-#REF!</f>
        <v>#REF!</v>
      </c>
      <c r="E1582" s="358" t="e">
        <f>#REF!-#REF!</f>
        <v>#REF!</v>
      </c>
      <c r="F1582" s="76">
        <f>SUM(F1583:F1584)</f>
        <v>0</v>
      </c>
      <c r="G1582" s="28">
        <f>SUM(G1583:G1584)</f>
        <v>0</v>
      </c>
      <c r="H1582" s="28">
        <f>SUM(H1583:H1584)</f>
        <v>0</v>
      </c>
      <c r="I1582" s="77">
        <f>SUM(I1583:I1584)</f>
        <v>0</v>
      </c>
      <c r="J1582" s="94" t="e">
        <f>#REF!-#REF!</f>
        <v>#REF!</v>
      </c>
      <c r="K1582" s="317" t="e">
        <f>#REF!-#REF!</f>
        <v>#REF!</v>
      </c>
    </row>
    <row r="1583" spans="1:11" ht="11.25" hidden="1" customHeight="1" x14ac:dyDescent="0.2">
      <c r="A1583" s="25" t="s">
        <v>552</v>
      </c>
      <c r="B1583" s="32" t="s">
        <v>2565</v>
      </c>
      <c r="C1583" s="27" t="s">
        <v>41</v>
      </c>
      <c r="D1583" s="28" t="e">
        <f>(#REF!+#REF!)-#REF!</f>
        <v>#REF!</v>
      </c>
      <c r="E1583" s="358" t="e">
        <f>#REF!-#REF!</f>
        <v>#REF!</v>
      </c>
      <c r="F1583" s="76">
        <f t="shared" ref="F1583:I1584" si="40">F1621+F1656+F1693+F1768</f>
        <v>0</v>
      </c>
      <c r="G1583" s="28">
        <f t="shared" si="40"/>
        <v>0</v>
      </c>
      <c r="H1583" s="28">
        <f t="shared" si="40"/>
        <v>0</v>
      </c>
      <c r="I1583" s="77">
        <f t="shared" si="40"/>
        <v>0</v>
      </c>
      <c r="J1583" s="94" t="e">
        <f>#REF!-#REF!</f>
        <v>#REF!</v>
      </c>
      <c r="K1583" s="317" t="e">
        <f>#REF!-#REF!</f>
        <v>#REF!</v>
      </c>
    </row>
    <row r="1584" spans="1:11" ht="11.25" hidden="1" customHeight="1" x14ac:dyDescent="0.2">
      <c r="A1584" s="25" t="s">
        <v>5659</v>
      </c>
      <c r="B1584" s="32" t="s">
        <v>2566</v>
      </c>
      <c r="C1584" s="27" t="s">
        <v>4825</v>
      </c>
      <c r="D1584" s="28" t="e">
        <f>(#REF!+#REF!)-#REF!</f>
        <v>#REF!</v>
      </c>
      <c r="E1584" s="358" t="e">
        <f>#REF!-#REF!</f>
        <v>#REF!</v>
      </c>
      <c r="F1584" s="76">
        <f t="shared" si="40"/>
        <v>0</v>
      </c>
      <c r="G1584" s="28">
        <f t="shared" si="40"/>
        <v>0</v>
      </c>
      <c r="H1584" s="28">
        <f t="shared" si="40"/>
        <v>0</v>
      </c>
      <c r="I1584" s="77">
        <f t="shared" si="40"/>
        <v>0</v>
      </c>
      <c r="J1584" s="94" t="e">
        <f>#REF!-#REF!</f>
        <v>#REF!</v>
      </c>
      <c r="K1584" s="317" t="e">
        <f>#REF!-#REF!</f>
        <v>#REF!</v>
      </c>
    </row>
    <row r="1585" spans="1:11" ht="22.5" hidden="1" customHeight="1" x14ac:dyDescent="0.2">
      <c r="A1585" s="25" t="s">
        <v>4340</v>
      </c>
      <c r="B1585" s="32" t="s">
        <v>1233</v>
      </c>
      <c r="C1585" s="27" t="s">
        <v>4061</v>
      </c>
      <c r="D1585" s="28" t="e">
        <f>(#REF!+#REF!)-#REF!</f>
        <v>#REF!</v>
      </c>
      <c r="E1585" s="358" t="e">
        <f>#REF!-#REF!</f>
        <v>#REF!</v>
      </c>
      <c r="F1585" s="76">
        <f>SUM(F1586:F1587)</f>
        <v>0</v>
      </c>
      <c r="G1585" s="28">
        <f>SUM(G1586:G1587)</f>
        <v>0</v>
      </c>
      <c r="H1585" s="28">
        <f>SUM(H1586:H1587)</f>
        <v>0</v>
      </c>
      <c r="I1585" s="77">
        <f>SUM(I1586:I1587)</f>
        <v>0</v>
      </c>
      <c r="J1585" s="94" t="e">
        <f>#REF!-#REF!</f>
        <v>#REF!</v>
      </c>
      <c r="K1585" s="317" t="e">
        <f>#REF!-#REF!</f>
        <v>#REF!</v>
      </c>
    </row>
    <row r="1586" spans="1:11" ht="22.5" hidden="1" customHeight="1" x14ac:dyDescent="0.2">
      <c r="A1586" s="25" t="s">
        <v>881</v>
      </c>
      <c r="B1586" s="32" t="s">
        <v>5381</v>
      </c>
      <c r="C1586" s="27" t="s">
        <v>9016</v>
      </c>
      <c r="D1586" s="28" t="e">
        <f>(#REF!+#REF!)-#REF!</f>
        <v>#REF!</v>
      </c>
      <c r="E1586" s="358" t="e">
        <f>#REF!-#REF!</f>
        <v>#REF!</v>
      </c>
      <c r="F1586" s="76">
        <f t="shared" ref="F1586:I1587" si="41">F1624+F1659+F1696+F1771</f>
        <v>0</v>
      </c>
      <c r="G1586" s="28">
        <f t="shared" si="41"/>
        <v>0</v>
      </c>
      <c r="H1586" s="28">
        <f t="shared" si="41"/>
        <v>0</v>
      </c>
      <c r="I1586" s="77">
        <f t="shared" si="41"/>
        <v>0</v>
      </c>
      <c r="J1586" s="94" t="e">
        <f>#REF!-#REF!</f>
        <v>#REF!</v>
      </c>
      <c r="K1586" s="317" t="e">
        <f>#REF!-#REF!</f>
        <v>#REF!</v>
      </c>
    </row>
    <row r="1587" spans="1:11" ht="33.75" hidden="1" customHeight="1" x14ac:dyDescent="0.2">
      <c r="A1587" s="25" t="s">
        <v>8427</v>
      </c>
      <c r="B1587" s="32" t="s">
        <v>7460</v>
      </c>
      <c r="C1587" s="27" t="s">
        <v>1427</v>
      </c>
      <c r="D1587" s="28" t="e">
        <f>(#REF!+#REF!)-#REF!</f>
        <v>#REF!</v>
      </c>
      <c r="E1587" s="358" t="e">
        <f>#REF!-#REF!</f>
        <v>#REF!</v>
      </c>
      <c r="F1587" s="76">
        <f t="shared" si="41"/>
        <v>0</v>
      </c>
      <c r="G1587" s="28">
        <f t="shared" si="41"/>
        <v>0</v>
      </c>
      <c r="H1587" s="28">
        <f t="shared" si="41"/>
        <v>0</v>
      </c>
      <c r="I1587" s="77">
        <f t="shared" si="41"/>
        <v>0</v>
      </c>
      <c r="J1587" s="94" t="e">
        <f>#REF!-#REF!</f>
        <v>#REF!</v>
      </c>
      <c r="K1587" s="317" t="e">
        <f>#REF!-#REF!</f>
        <v>#REF!</v>
      </c>
    </row>
    <row r="1588" spans="1:11" ht="11.25" hidden="1" customHeight="1" x14ac:dyDescent="0.2">
      <c r="A1588" s="25" t="s">
        <v>7453</v>
      </c>
      <c r="B1588" s="32" t="s">
        <v>288</v>
      </c>
      <c r="C1588" s="27" t="s">
        <v>5994</v>
      </c>
      <c r="D1588" s="28" t="e">
        <f>(#REF!+#REF!)-#REF!</f>
        <v>#REF!</v>
      </c>
      <c r="E1588" s="358" t="e">
        <f>#REF!-#REF!</f>
        <v>#REF!</v>
      </c>
      <c r="F1588" s="76">
        <f>SUM(F1589:F1591)</f>
        <v>0</v>
      </c>
      <c r="G1588" s="28">
        <f>SUM(G1589:G1591)</f>
        <v>0</v>
      </c>
      <c r="H1588" s="28">
        <f>SUM(H1589:H1591)</f>
        <v>0</v>
      </c>
      <c r="I1588" s="77">
        <f>SUM(I1589:I1591)</f>
        <v>0</v>
      </c>
      <c r="J1588" s="94" t="e">
        <f>#REF!-#REF!</f>
        <v>#REF!</v>
      </c>
      <c r="K1588" s="317" t="e">
        <f>#REF!-#REF!</f>
        <v>#REF!</v>
      </c>
    </row>
    <row r="1589" spans="1:11" ht="22.5" hidden="1" customHeight="1" x14ac:dyDescent="0.2">
      <c r="A1589" s="25" t="s">
        <v>8490</v>
      </c>
      <c r="B1589" s="32" t="s">
        <v>7523</v>
      </c>
      <c r="C1589" s="27" t="s">
        <v>5801</v>
      </c>
      <c r="D1589" s="28" t="e">
        <f>(#REF!+#REF!)-#REF!</f>
        <v>#REF!</v>
      </c>
      <c r="E1589" s="358" t="e">
        <f>#REF!-#REF!</f>
        <v>#REF!</v>
      </c>
      <c r="F1589" s="76">
        <f t="shared" ref="F1589:I1591" si="42">F1627+F1662+F1699+F1774</f>
        <v>0</v>
      </c>
      <c r="G1589" s="28">
        <f t="shared" si="42"/>
        <v>0</v>
      </c>
      <c r="H1589" s="28">
        <f t="shared" si="42"/>
        <v>0</v>
      </c>
      <c r="I1589" s="77">
        <f t="shared" si="42"/>
        <v>0</v>
      </c>
      <c r="J1589" s="94" t="e">
        <f>#REF!-#REF!</f>
        <v>#REF!</v>
      </c>
      <c r="K1589" s="317" t="e">
        <f>#REF!-#REF!</f>
        <v>#REF!</v>
      </c>
    </row>
    <row r="1590" spans="1:11" ht="22.5" hidden="1" customHeight="1" x14ac:dyDescent="0.2">
      <c r="A1590" s="25" t="s">
        <v>1057</v>
      </c>
      <c r="B1590" s="32" t="s">
        <v>3558</v>
      </c>
      <c r="C1590" s="27" t="s">
        <v>3417</v>
      </c>
      <c r="D1590" s="28" t="e">
        <f>(#REF!+#REF!)-#REF!</f>
        <v>#REF!</v>
      </c>
      <c r="E1590" s="358" t="e">
        <f>#REF!-#REF!</f>
        <v>#REF!</v>
      </c>
      <c r="F1590" s="76">
        <f t="shared" si="42"/>
        <v>0</v>
      </c>
      <c r="G1590" s="28">
        <f t="shared" si="42"/>
        <v>0</v>
      </c>
      <c r="H1590" s="28">
        <f t="shared" si="42"/>
        <v>0</v>
      </c>
      <c r="I1590" s="77">
        <f t="shared" si="42"/>
        <v>0</v>
      </c>
      <c r="J1590" s="94" t="e">
        <f>#REF!-#REF!</f>
        <v>#REF!</v>
      </c>
      <c r="K1590" s="317" t="e">
        <f>#REF!-#REF!</f>
        <v>#REF!</v>
      </c>
    </row>
    <row r="1591" spans="1:11" ht="11.25" hidden="1" customHeight="1" x14ac:dyDescent="0.2">
      <c r="A1591" s="25" t="s">
        <v>1761</v>
      </c>
      <c r="B1591" s="32" t="s">
        <v>3559</v>
      </c>
      <c r="C1591" s="27" t="s">
        <v>3418</v>
      </c>
      <c r="D1591" s="28" t="e">
        <f>(#REF!+#REF!)-#REF!</f>
        <v>#REF!</v>
      </c>
      <c r="E1591" s="358" t="e">
        <f>#REF!-#REF!</f>
        <v>#REF!</v>
      </c>
      <c r="F1591" s="76">
        <f t="shared" si="42"/>
        <v>0</v>
      </c>
      <c r="G1591" s="28">
        <f t="shared" si="42"/>
        <v>0</v>
      </c>
      <c r="H1591" s="28">
        <f t="shared" si="42"/>
        <v>0</v>
      </c>
      <c r="I1591" s="77">
        <f t="shared" si="42"/>
        <v>0</v>
      </c>
      <c r="J1591" s="94" t="e">
        <f>#REF!-#REF!</f>
        <v>#REF!</v>
      </c>
      <c r="K1591" s="317" t="e">
        <f>#REF!-#REF!</f>
        <v>#REF!</v>
      </c>
    </row>
    <row r="1592" spans="1:11" ht="11.25" hidden="1" customHeight="1" x14ac:dyDescent="0.2">
      <c r="A1592" s="25" t="s">
        <v>8998</v>
      </c>
      <c r="B1592" s="32" t="s">
        <v>2493</v>
      </c>
      <c r="C1592" s="27" t="s">
        <v>3419</v>
      </c>
      <c r="D1592" s="28" t="e">
        <f>(#REF!+#REF!)-#REF!</f>
        <v>#REF!</v>
      </c>
      <c r="E1592" s="358" t="e">
        <f>#REF!-#REF!</f>
        <v>#REF!</v>
      </c>
      <c r="F1592" s="76">
        <f>SUM(F1593:F1595)</f>
        <v>0</v>
      </c>
      <c r="G1592" s="28">
        <f>SUM(G1593:G1595)</f>
        <v>0</v>
      </c>
      <c r="H1592" s="28">
        <f>SUM(H1593:H1595)</f>
        <v>0</v>
      </c>
      <c r="I1592" s="77">
        <f>SUM(I1593:I1595)</f>
        <v>0</v>
      </c>
      <c r="J1592" s="94" t="e">
        <f>#REF!-#REF!</f>
        <v>#REF!</v>
      </c>
      <c r="K1592" s="317" t="e">
        <f>#REF!-#REF!</f>
        <v>#REF!</v>
      </c>
    </row>
    <row r="1593" spans="1:11" ht="33.75" hidden="1" customHeight="1" x14ac:dyDescent="0.2">
      <c r="A1593" s="25" t="s">
        <v>1668</v>
      </c>
      <c r="B1593" s="32" t="s">
        <v>2494</v>
      </c>
      <c r="C1593" s="27" t="s">
        <v>1435</v>
      </c>
      <c r="D1593" s="28" t="e">
        <f>(#REF!+#REF!)-#REF!</f>
        <v>#REF!</v>
      </c>
      <c r="E1593" s="358" t="e">
        <f>#REF!-#REF!</f>
        <v>#REF!</v>
      </c>
      <c r="F1593" s="76">
        <f t="shared" ref="F1593:I1596" si="43">F1631+F1666+F1703+F1778</f>
        <v>0</v>
      </c>
      <c r="G1593" s="28">
        <f t="shared" si="43"/>
        <v>0</v>
      </c>
      <c r="H1593" s="28">
        <f t="shared" si="43"/>
        <v>0</v>
      </c>
      <c r="I1593" s="77">
        <f t="shared" si="43"/>
        <v>0</v>
      </c>
      <c r="J1593" s="94" t="e">
        <f>#REF!-#REF!</f>
        <v>#REF!</v>
      </c>
      <c r="K1593" s="317" t="e">
        <f>#REF!-#REF!</f>
        <v>#REF!</v>
      </c>
    </row>
    <row r="1594" spans="1:11" ht="11.25" hidden="1" customHeight="1" x14ac:dyDescent="0.2">
      <c r="A1594" s="25" t="s">
        <v>54</v>
      </c>
      <c r="B1594" s="32" t="s">
        <v>5066</v>
      </c>
      <c r="C1594" s="27" t="s">
        <v>4267</v>
      </c>
      <c r="D1594" s="28" t="e">
        <f>(#REF!+#REF!)-#REF!</f>
        <v>#REF!</v>
      </c>
      <c r="E1594" s="358" t="e">
        <f>#REF!-#REF!</f>
        <v>#REF!</v>
      </c>
      <c r="F1594" s="76">
        <f t="shared" si="43"/>
        <v>0</v>
      </c>
      <c r="G1594" s="28">
        <f t="shared" si="43"/>
        <v>0</v>
      </c>
      <c r="H1594" s="28">
        <f t="shared" si="43"/>
        <v>0</v>
      </c>
      <c r="I1594" s="77">
        <f t="shared" si="43"/>
        <v>0</v>
      </c>
      <c r="J1594" s="94" t="e">
        <f>#REF!-#REF!</f>
        <v>#REF!</v>
      </c>
      <c r="K1594" s="317" t="e">
        <f>#REF!-#REF!</f>
        <v>#REF!</v>
      </c>
    </row>
    <row r="1595" spans="1:11" ht="33.75" hidden="1" customHeight="1" x14ac:dyDescent="0.2">
      <c r="A1595" s="25" t="s">
        <v>7064</v>
      </c>
      <c r="B1595" s="32" t="s">
        <v>5067</v>
      </c>
      <c r="C1595" s="27" t="s">
        <v>6197</v>
      </c>
      <c r="D1595" s="28" t="e">
        <f>(#REF!+#REF!)-#REF!</f>
        <v>#REF!</v>
      </c>
      <c r="E1595" s="358" t="e">
        <f>#REF!-#REF!</f>
        <v>#REF!</v>
      </c>
      <c r="F1595" s="76">
        <f t="shared" si="43"/>
        <v>0</v>
      </c>
      <c r="G1595" s="28">
        <f t="shared" si="43"/>
        <v>0</v>
      </c>
      <c r="H1595" s="28">
        <f t="shared" si="43"/>
        <v>0</v>
      </c>
      <c r="I1595" s="77">
        <f t="shared" si="43"/>
        <v>0</v>
      </c>
      <c r="J1595" s="94" t="e">
        <f>#REF!-#REF!</f>
        <v>#REF!</v>
      </c>
      <c r="K1595" s="317" t="e">
        <f>#REF!-#REF!</f>
        <v>#REF!</v>
      </c>
    </row>
    <row r="1596" spans="1:11" ht="11.25" hidden="1" customHeight="1" x14ac:dyDescent="0.2">
      <c r="A1596" s="25" t="s">
        <v>6521</v>
      </c>
      <c r="B1596" s="32" t="s">
        <v>2237</v>
      </c>
      <c r="C1596" s="27" t="s">
        <v>6198</v>
      </c>
      <c r="D1596" s="28" t="e">
        <f>(#REF!+#REF!)-#REF!</f>
        <v>#REF!</v>
      </c>
      <c r="E1596" s="358" t="e">
        <f>#REF!-#REF!</f>
        <v>#REF!</v>
      </c>
      <c r="F1596" s="76">
        <f t="shared" si="43"/>
        <v>0</v>
      </c>
      <c r="G1596" s="28">
        <f t="shared" si="43"/>
        <v>0</v>
      </c>
      <c r="H1596" s="28">
        <f t="shared" si="43"/>
        <v>0</v>
      </c>
      <c r="I1596" s="77">
        <f t="shared" si="43"/>
        <v>0</v>
      </c>
      <c r="J1596" s="94" t="e">
        <f>#REF!-#REF!</f>
        <v>#REF!</v>
      </c>
      <c r="K1596" s="317" t="e">
        <f>#REF!-#REF!</f>
        <v>#REF!</v>
      </c>
    </row>
    <row r="1597" spans="1:11" ht="22.5" hidden="1" x14ac:dyDescent="0.2">
      <c r="A1597" s="25" t="s">
        <v>5920</v>
      </c>
      <c r="B1597" s="32" t="s">
        <v>9208</v>
      </c>
      <c r="C1597" s="27" t="s">
        <v>1260</v>
      </c>
      <c r="D1597" s="28" t="e">
        <f>(#REF!+#REF!)-#REF!</f>
        <v>#REF!</v>
      </c>
      <c r="E1597" s="358" t="e">
        <f>#REF!-#REF!</f>
        <v>#REF!</v>
      </c>
      <c r="F1597" s="76">
        <f>SUM(F1598:F1601)</f>
        <v>0</v>
      </c>
      <c r="G1597" s="28">
        <f>SUM(G1598:G1601)</f>
        <v>0</v>
      </c>
      <c r="H1597" s="28">
        <f>SUM(H1598:H1601)</f>
        <v>0</v>
      </c>
      <c r="I1597" s="77">
        <f>SUM(I1598:I1601)</f>
        <v>0</v>
      </c>
      <c r="J1597" s="94" t="e">
        <f>#REF!-#REF!</f>
        <v>#REF!</v>
      </c>
      <c r="K1597" s="317" t="e">
        <f>#REF!-#REF!</f>
        <v>#REF!</v>
      </c>
    </row>
    <row r="1598" spans="1:11" ht="22.5" hidden="1" x14ac:dyDescent="0.2">
      <c r="A1598" s="25" t="s">
        <v>7210</v>
      </c>
      <c r="B1598" s="32" t="s">
        <v>9209</v>
      </c>
      <c r="C1598" s="27" t="s">
        <v>8802</v>
      </c>
      <c r="D1598" s="28" t="e">
        <f>(#REF!+#REF!)-#REF!</f>
        <v>#REF!</v>
      </c>
      <c r="E1598" s="358" t="e">
        <f>#REF!-#REF!</f>
        <v>#REF!</v>
      </c>
      <c r="F1598" s="76">
        <f>F1636+F1671+F1708+F1783</f>
        <v>0</v>
      </c>
      <c r="G1598" s="28">
        <f>G1636+G1671+G1708+G1783</f>
        <v>0</v>
      </c>
      <c r="H1598" s="28">
        <f>H1636+H1671+H1708+H1783</f>
        <v>0</v>
      </c>
      <c r="I1598" s="77">
        <f>I1636+I1671+I1708+I1783</f>
        <v>0</v>
      </c>
      <c r="J1598" s="94" t="e">
        <f>#REF!-#REF!</f>
        <v>#REF!</v>
      </c>
      <c r="K1598" s="317" t="e">
        <f>#REF!-#REF!</f>
        <v>#REF!</v>
      </c>
    </row>
    <row r="1599" spans="1:11" ht="22.5" hidden="1" customHeight="1" x14ac:dyDescent="0.2">
      <c r="A1599" s="25" t="s">
        <v>5050</v>
      </c>
      <c r="B1599" s="32" t="s">
        <v>9210</v>
      </c>
      <c r="C1599" s="27" t="s">
        <v>1362</v>
      </c>
      <c r="D1599" s="28" t="e">
        <f>(#REF!+#REF!)-#REF!</f>
        <v>#REF!</v>
      </c>
      <c r="E1599" s="358" t="e">
        <f>#REF!-#REF!</f>
        <v>#REF!</v>
      </c>
      <c r="F1599" s="76">
        <f t="shared" ref="F1599:I1601" si="44">F1637+F1672+F1710+F1784</f>
        <v>0</v>
      </c>
      <c r="G1599" s="28">
        <f t="shared" si="44"/>
        <v>0</v>
      </c>
      <c r="H1599" s="28">
        <f t="shared" si="44"/>
        <v>0</v>
      </c>
      <c r="I1599" s="77">
        <f t="shared" si="44"/>
        <v>0</v>
      </c>
      <c r="J1599" s="94" t="e">
        <f>#REF!-#REF!</f>
        <v>#REF!</v>
      </c>
      <c r="K1599" s="317" t="e">
        <f>#REF!-#REF!</f>
        <v>#REF!</v>
      </c>
    </row>
    <row r="1600" spans="1:11" ht="22.5" hidden="1" customHeight="1" x14ac:dyDescent="0.2">
      <c r="A1600" s="25" t="s">
        <v>626</v>
      </c>
      <c r="B1600" s="32" t="s">
        <v>9211</v>
      </c>
      <c r="C1600" s="27" t="s">
        <v>1363</v>
      </c>
      <c r="D1600" s="28" t="e">
        <f>(#REF!+#REF!)-#REF!</f>
        <v>#REF!</v>
      </c>
      <c r="E1600" s="358" t="e">
        <f>#REF!-#REF!</f>
        <v>#REF!</v>
      </c>
      <c r="F1600" s="76">
        <f t="shared" si="44"/>
        <v>0</v>
      </c>
      <c r="G1600" s="28">
        <f t="shared" si="44"/>
        <v>0</v>
      </c>
      <c r="H1600" s="28">
        <f t="shared" si="44"/>
        <v>0</v>
      </c>
      <c r="I1600" s="77">
        <f t="shared" si="44"/>
        <v>0</v>
      </c>
      <c r="J1600" s="94" t="e">
        <f>#REF!-#REF!</f>
        <v>#REF!</v>
      </c>
      <c r="K1600" s="317" t="e">
        <f>#REF!-#REF!</f>
        <v>#REF!</v>
      </c>
    </row>
    <row r="1601" spans="1:11" ht="22.5" hidden="1" x14ac:dyDescent="0.2">
      <c r="A1601" s="25" t="s">
        <v>7432</v>
      </c>
      <c r="B1601" s="32" t="s">
        <v>9212</v>
      </c>
      <c r="C1601" s="27" t="s">
        <v>6218</v>
      </c>
      <c r="D1601" s="28" t="e">
        <f>(#REF!+#REF!)-#REF!</f>
        <v>#REF!</v>
      </c>
      <c r="E1601" s="358" t="e">
        <f>#REF!-#REF!</f>
        <v>#REF!</v>
      </c>
      <c r="F1601" s="76">
        <f t="shared" si="44"/>
        <v>0</v>
      </c>
      <c r="G1601" s="28">
        <f t="shared" si="44"/>
        <v>0</v>
      </c>
      <c r="H1601" s="28">
        <f t="shared" si="44"/>
        <v>0</v>
      </c>
      <c r="I1601" s="77">
        <f t="shared" si="44"/>
        <v>0</v>
      </c>
      <c r="J1601" s="94" t="e">
        <f>#REF!-#REF!</f>
        <v>#REF!</v>
      </c>
      <c r="K1601" s="317" t="e">
        <f>#REF!-#REF!</f>
        <v>#REF!</v>
      </c>
    </row>
    <row r="1602" spans="1:11" ht="11.25" hidden="1" customHeight="1" x14ac:dyDescent="0.2">
      <c r="A1602" s="336" t="s">
        <v>6011</v>
      </c>
      <c r="B1602" s="32" t="s">
        <v>9213</v>
      </c>
      <c r="C1602" s="236" t="s">
        <v>7221</v>
      </c>
      <c r="D1602" s="28"/>
      <c r="E1602" s="358" t="e">
        <f>#REF!-#REF!</f>
        <v>#REF!</v>
      </c>
      <c r="F1602" s="28">
        <f t="shared" ref="F1602:I1604" si="45">F1713</f>
        <v>0</v>
      </c>
      <c r="G1602" s="28">
        <f t="shared" si="45"/>
        <v>0</v>
      </c>
      <c r="H1602" s="28">
        <f t="shared" si="45"/>
        <v>0</v>
      </c>
      <c r="I1602" s="28">
        <f t="shared" si="45"/>
        <v>0</v>
      </c>
      <c r="J1602" s="94"/>
      <c r="K1602" s="317" t="e">
        <f>#REF!-#REF!</f>
        <v>#REF!</v>
      </c>
    </row>
    <row r="1603" spans="1:11" ht="22.5" hidden="1" x14ac:dyDescent="0.2">
      <c r="A1603" s="336" t="s">
        <v>6012</v>
      </c>
      <c r="B1603" s="32" t="s">
        <v>6580</v>
      </c>
      <c r="C1603" s="236" t="s">
        <v>8754</v>
      </c>
      <c r="D1603" s="28"/>
      <c r="E1603" s="358" t="e">
        <f>#REF!-#REF!</f>
        <v>#REF!</v>
      </c>
      <c r="F1603" s="28">
        <f t="shared" si="45"/>
        <v>0</v>
      </c>
      <c r="G1603" s="28">
        <f t="shared" si="45"/>
        <v>0</v>
      </c>
      <c r="H1603" s="28">
        <f t="shared" si="45"/>
        <v>0</v>
      </c>
      <c r="I1603" s="28">
        <f t="shared" si="45"/>
        <v>0</v>
      </c>
      <c r="J1603" s="94"/>
      <c r="K1603" s="317" t="e">
        <f>#REF!-#REF!</f>
        <v>#REF!</v>
      </c>
    </row>
    <row r="1604" spans="1:11" ht="33.75" hidden="1" x14ac:dyDescent="0.2">
      <c r="A1604" s="337" t="s">
        <v>6013</v>
      </c>
      <c r="B1604" s="32" t="s">
        <v>6581</v>
      </c>
      <c r="C1604" s="236" t="s">
        <v>8755</v>
      </c>
      <c r="D1604" s="28"/>
      <c r="E1604" s="358" t="e">
        <f>#REF!-#REF!</f>
        <v>#REF!</v>
      </c>
      <c r="F1604" s="28">
        <f t="shared" si="45"/>
        <v>0</v>
      </c>
      <c r="G1604" s="28">
        <f t="shared" si="45"/>
        <v>0</v>
      </c>
      <c r="H1604" s="28">
        <f t="shared" si="45"/>
        <v>0</v>
      </c>
      <c r="I1604" s="28">
        <f t="shared" si="45"/>
        <v>0</v>
      </c>
      <c r="J1604" s="94"/>
      <c r="K1604" s="317" t="e">
        <f>#REF!-#REF!</f>
        <v>#REF!</v>
      </c>
    </row>
    <row r="1605" spans="1:11" ht="11.25" hidden="1" customHeight="1" x14ac:dyDescent="0.2">
      <c r="A1605" s="25" t="s">
        <v>3930</v>
      </c>
      <c r="B1605" s="32" t="s">
        <v>6582</v>
      </c>
      <c r="C1605" s="27" t="s">
        <v>6219</v>
      </c>
      <c r="D1605" s="28" t="e">
        <f>(#REF!+#REF!)-#REF!</f>
        <v>#REF!</v>
      </c>
      <c r="E1605" s="358" t="e">
        <f>#REF!-#REF!</f>
        <v>#REF!</v>
      </c>
      <c r="F1605" s="76"/>
      <c r="G1605" s="28"/>
      <c r="H1605" s="28"/>
      <c r="I1605" s="77"/>
      <c r="J1605" s="94" t="e">
        <f>#REF!-#REF!</f>
        <v>#REF!</v>
      </c>
      <c r="K1605" s="317" t="e">
        <f>#REF!-#REF!</f>
        <v>#REF!</v>
      </c>
    </row>
    <row r="1606" spans="1:11" ht="22.5" hidden="1" customHeight="1" x14ac:dyDescent="0.2">
      <c r="A1606" s="25" t="s">
        <v>6845</v>
      </c>
      <c r="B1606" s="32" t="s">
        <v>6583</v>
      </c>
      <c r="C1606" s="27" t="s">
        <v>5776</v>
      </c>
      <c r="D1606" s="28" t="e">
        <f>(#REF!+#REF!)-#REF!</f>
        <v>#REF!</v>
      </c>
      <c r="E1606" s="358" t="e">
        <f>#REF!-#REF!</f>
        <v>#REF!</v>
      </c>
      <c r="F1606" s="76"/>
      <c r="G1606" s="28"/>
      <c r="H1606" s="28"/>
      <c r="I1606" s="77"/>
      <c r="J1606" s="94" t="e">
        <f>#REF!-#REF!</f>
        <v>#REF!</v>
      </c>
      <c r="K1606" s="317" t="e">
        <f>#REF!-#REF!</f>
        <v>#REF!</v>
      </c>
    </row>
    <row r="1607" spans="1:11" hidden="1" x14ac:dyDescent="0.2">
      <c r="A1607" s="31" t="s">
        <v>5777</v>
      </c>
      <c r="B1607" s="32" t="s">
        <v>6584</v>
      </c>
      <c r="C1607" s="33" t="s">
        <v>9028</v>
      </c>
      <c r="D1607" s="24" t="e">
        <f>(#REF!+#REF!)-#REF!</f>
        <v>#REF!</v>
      </c>
      <c r="E1607" s="358" t="e">
        <f>#REF!-#REF!</f>
        <v>#REF!</v>
      </c>
      <c r="F1607" s="74">
        <f>F1608+F1635</f>
        <v>0</v>
      </c>
      <c r="G1607" s="24">
        <f>G1608+G1635</f>
        <v>0</v>
      </c>
      <c r="H1607" s="24">
        <f>H1608+H1635</f>
        <v>0</v>
      </c>
      <c r="I1607" s="75">
        <f>I1608+I1635</f>
        <v>0</v>
      </c>
      <c r="J1607" s="94" t="e">
        <f>#REF!-#REF!</f>
        <v>#REF!</v>
      </c>
      <c r="K1607" s="317" t="e">
        <f>#REF!-#REF!</f>
        <v>#REF!</v>
      </c>
    </row>
    <row r="1608" spans="1:11" ht="11.25" hidden="1" customHeight="1" x14ac:dyDescent="0.2">
      <c r="A1608" s="25" t="s">
        <v>5608</v>
      </c>
      <c r="B1608" s="32" t="s">
        <v>2028</v>
      </c>
      <c r="C1608" s="27" t="s">
        <v>324</v>
      </c>
      <c r="D1608" s="28" t="e">
        <f>(#REF!+#REF!)-#REF!</f>
        <v>#REF!</v>
      </c>
      <c r="E1608" s="358" t="e">
        <f>#REF!-#REF!</f>
        <v>#REF!</v>
      </c>
      <c r="F1608" s="76">
        <f>F1609+F1613+F1620+F1623+F1626+F1630+F1634</f>
        <v>0</v>
      </c>
      <c r="G1608" s="28">
        <f>G1609+G1613+G1620+G1623+G1626+G1630+G1634</f>
        <v>0</v>
      </c>
      <c r="H1608" s="28">
        <f>H1609+H1613+H1620+H1623+H1626+H1630+H1634</f>
        <v>0</v>
      </c>
      <c r="I1608" s="77">
        <f>I1609+I1613+I1620+I1623+I1626+I1630+I1634</f>
        <v>0</v>
      </c>
      <c r="J1608" s="94" t="e">
        <f>#REF!-#REF!</f>
        <v>#REF!</v>
      </c>
      <c r="K1608" s="317" t="e">
        <f>#REF!-#REF!</f>
        <v>#REF!</v>
      </c>
    </row>
    <row r="1609" spans="1:11" ht="22.5" hidden="1" customHeight="1" x14ac:dyDescent="0.2">
      <c r="A1609" s="25" t="s">
        <v>5760</v>
      </c>
      <c r="B1609" s="32" t="s">
        <v>2029</v>
      </c>
      <c r="C1609" s="27" t="s">
        <v>325</v>
      </c>
      <c r="D1609" s="28" t="e">
        <f>(#REF!+#REF!)-#REF!</f>
        <v>#REF!</v>
      </c>
      <c r="E1609" s="358" t="e">
        <f>#REF!-#REF!</f>
        <v>#REF!</v>
      </c>
      <c r="F1609" s="76">
        <f>SUM(F1610:F1612)</f>
        <v>0</v>
      </c>
      <c r="G1609" s="28">
        <f>SUM(G1610:G1612)</f>
        <v>0</v>
      </c>
      <c r="H1609" s="28">
        <f>SUM(H1610:H1612)</f>
        <v>0</v>
      </c>
      <c r="I1609" s="77">
        <f>SUM(I1610:I1612)</f>
        <v>0</v>
      </c>
      <c r="J1609" s="94" t="e">
        <f>#REF!-#REF!</f>
        <v>#REF!</v>
      </c>
      <c r="K1609" s="317" t="e">
        <f>#REF!-#REF!</f>
        <v>#REF!</v>
      </c>
    </row>
    <row r="1610" spans="1:11" ht="11.25" hidden="1" customHeight="1" x14ac:dyDescent="0.2">
      <c r="A1610" s="25" t="s">
        <v>7430</v>
      </c>
      <c r="B1610" s="32" t="s">
        <v>2030</v>
      </c>
      <c r="C1610" s="27" t="s">
        <v>4306</v>
      </c>
      <c r="D1610" s="28" t="e">
        <f>(#REF!+#REF!)-#REF!</f>
        <v>#REF!</v>
      </c>
      <c r="E1610" s="358" t="e">
        <f>#REF!-#REF!</f>
        <v>#REF!</v>
      </c>
      <c r="F1610" s="76"/>
      <c r="G1610" s="28"/>
      <c r="H1610" s="28"/>
      <c r="I1610" s="77"/>
      <c r="J1610" s="94" t="e">
        <f>#REF!-#REF!</f>
        <v>#REF!</v>
      </c>
      <c r="K1610" s="317" t="e">
        <f>#REF!-#REF!</f>
        <v>#REF!</v>
      </c>
    </row>
    <row r="1611" spans="1:11" ht="11.25" hidden="1" customHeight="1" x14ac:dyDescent="0.2">
      <c r="A1611" s="25" t="s">
        <v>7308</v>
      </c>
      <c r="B1611" s="32" t="s">
        <v>2031</v>
      </c>
      <c r="C1611" s="27" t="s">
        <v>3537</v>
      </c>
      <c r="D1611" s="28" t="e">
        <f>(#REF!+#REF!)-#REF!</f>
        <v>#REF!</v>
      </c>
      <c r="E1611" s="358" t="e">
        <f>#REF!-#REF!</f>
        <v>#REF!</v>
      </c>
      <c r="F1611" s="76"/>
      <c r="G1611" s="28"/>
      <c r="H1611" s="28"/>
      <c r="I1611" s="77"/>
      <c r="J1611" s="94" t="e">
        <f>#REF!-#REF!</f>
        <v>#REF!</v>
      </c>
      <c r="K1611" s="317" t="e">
        <f>#REF!-#REF!</f>
        <v>#REF!</v>
      </c>
    </row>
    <row r="1612" spans="1:11" ht="11.25" hidden="1" customHeight="1" x14ac:dyDescent="0.2">
      <c r="A1612" s="25" t="s">
        <v>951</v>
      </c>
      <c r="B1612" s="32" t="s">
        <v>2032</v>
      </c>
      <c r="C1612" s="27" t="s">
        <v>5465</v>
      </c>
      <c r="D1612" s="28" t="e">
        <f>(#REF!+#REF!)-#REF!</f>
        <v>#REF!</v>
      </c>
      <c r="E1612" s="358" t="e">
        <f>#REF!-#REF!</f>
        <v>#REF!</v>
      </c>
      <c r="F1612" s="76"/>
      <c r="G1612" s="28"/>
      <c r="H1612" s="28"/>
      <c r="I1612" s="77"/>
      <c r="J1612" s="94" t="e">
        <f>#REF!-#REF!</f>
        <v>#REF!</v>
      </c>
      <c r="K1612" s="317" t="e">
        <f>#REF!-#REF!</f>
        <v>#REF!</v>
      </c>
    </row>
    <row r="1613" spans="1:11" ht="11.25" hidden="1" customHeight="1" x14ac:dyDescent="0.2">
      <c r="A1613" s="25" t="s">
        <v>1990</v>
      </c>
      <c r="B1613" s="32" t="s">
        <v>8383</v>
      </c>
      <c r="C1613" s="27" t="s">
        <v>8051</v>
      </c>
      <c r="D1613" s="28" t="e">
        <f>(#REF!+#REF!)-#REF!</f>
        <v>#REF!</v>
      </c>
      <c r="E1613" s="358" t="e">
        <f>#REF!-#REF!</f>
        <v>#REF!</v>
      </c>
      <c r="F1613" s="76">
        <f>SUM(F1614:F1619)</f>
        <v>0</v>
      </c>
      <c r="G1613" s="28">
        <f>SUM(G1614:G1619)</f>
        <v>0</v>
      </c>
      <c r="H1613" s="28">
        <f>SUM(H1614:H1619)</f>
        <v>0</v>
      </c>
      <c r="I1613" s="77">
        <f>SUM(I1614:I1619)</f>
        <v>0</v>
      </c>
      <c r="J1613" s="94" t="e">
        <f>#REF!-#REF!</f>
        <v>#REF!</v>
      </c>
      <c r="K1613" s="317" t="e">
        <f>#REF!-#REF!</f>
        <v>#REF!</v>
      </c>
    </row>
    <row r="1614" spans="1:11" ht="11.25" hidden="1" customHeight="1" x14ac:dyDescent="0.2">
      <c r="A1614" s="25" t="s">
        <v>7631</v>
      </c>
      <c r="B1614" s="32" t="s">
        <v>6436</v>
      </c>
      <c r="C1614" s="27" t="s">
        <v>5614</v>
      </c>
      <c r="D1614" s="28" t="e">
        <f>(#REF!+#REF!)-#REF!</f>
        <v>#REF!</v>
      </c>
      <c r="E1614" s="358" t="e">
        <f>#REF!-#REF!</f>
        <v>#REF!</v>
      </c>
      <c r="F1614" s="76"/>
      <c r="G1614" s="28"/>
      <c r="H1614" s="28"/>
      <c r="I1614" s="77"/>
      <c r="J1614" s="94" t="e">
        <f>#REF!-#REF!</f>
        <v>#REF!</v>
      </c>
      <c r="K1614" s="317" t="e">
        <f>#REF!-#REF!</f>
        <v>#REF!</v>
      </c>
    </row>
    <row r="1615" spans="1:11" ht="11.25" hidden="1" customHeight="1" x14ac:dyDescent="0.2">
      <c r="A1615" s="25" t="s">
        <v>550</v>
      </c>
      <c r="B1615" s="32" t="s">
        <v>6437</v>
      </c>
      <c r="C1615" s="27" t="s">
        <v>5453</v>
      </c>
      <c r="D1615" s="28" t="e">
        <f>(#REF!+#REF!)-#REF!</f>
        <v>#REF!</v>
      </c>
      <c r="E1615" s="358" t="e">
        <f>#REF!-#REF!</f>
        <v>#REF!</v>
      </c>
      <c r="F1615" s="76"/>
      <c r="G1615" s="28"/>
      <c r="H1615" s="28"/>
      <c r="I1615" s="77"/>
      <c r="J1615" s="94" t="e">
        <f>#REF!-#REF!</f>
        <v>#REF!</v>
      </c>
      <c r="K1615" s="317" t="e">
        <f>#REF!-#REF!</f>
        <v>#REF!</v>
      </c>
    </row>
    <row r="1616" spans="1:11" ht="11.25" hidden="1" customHeight="1" x14ac:dyDescent="0.2">
      <c r="A1616" s="25" t="s">
        <v>2752</v>
      </c>
      <c r="B1616" s="32" t="s">
        <v>6438</v>
      </c>
      <c r="C1616" s="27" t="s">
        <v>7836</v>
      </c>
      <c r="D1616" s="28" t="e">
        <f>(#REF!+#REF!)-#REF!</f>
        <v>#REF!</v>
      </c>
      <c r="E1616" s="358" t="e">
        <f>#REF!-#REF!</f>
        <v>#REF!</v>
      </c>
      <c r="F1616" s="76"/>
      <c r="G1616" s="28"/>
      <c r="H1616" s="28"/>
      <c r="I1616" s="77"/>
      <c r="J1616" s="94" t="e">
        <f>#REF!-#REF!</f>
        <v>#REF!</v>
      </c>
      <c r="K1616" s="317" t="e">
        <f>#REF!-#REF!</f>
        <v>#REF!</v>
      </c>
    </row>
    <row r="1617" spans="1:11" ht="11.25" hidden="1" customHeight="1" x14ac:dyDescent="0.2">
      <c r="A1617" s="25" t="s">
        <v>2296</v>
      </c>
      <c r="B1617" s="32" t="s">
        <v>3589</v>
      </c>
      <c r="C1617" s="27" t="s">
        <v>938</v>
      </c>
      <c r="D1617" s="28" t="e">
        <f>(#REF!+#REF!)-#REF!</f>
        <v>#REF!</v>
      </c>
      <c r="E1617" s="358" t="e">
        <f>#REF!-#REF!</f>
        <v>#REF!</v>
      </c>
      <c r="F1617" s="76"/>
      <c r="G1617" s="28"/>
      <c r="H1617" s="28"/>
      <c r="I1617" s="77"/>
      <c r="J1617" s="94" t="e">
        <f>#REF!-#REF!</f>
        <v>#REF!</v>
      </c>
      <c r="K1617" s="317" t="e">
        <f>#REF!-#REF!</f>
        <v>#REF!</v>
      </c>
    </row>
    <row r="1618" spans="1:11" ht="11.25" hidden="1" customHeight="1" x14ac:dyDescent="0.2">
      <c r="A1618" s="25" t="s">
        <v>8501</v>
      </c>
      <c r="B1618" s="32" t="s">
        <v>3590</v>
      </c>
      <c r="C1618" s="27" t="s">
        <v>4160</v>
      </c>
      <c r="D1618" s="28" t="e">
        <f>(#REF!+#REF!)-#REF!</f>
        <v>#REF!</v>
      </c>
      <c r="E1618" s="358" t="e">
        <f>#REF!-#REF!</f>
        <v>#REF!</v>
      </c>
      <c r="F1618" s="78"/>
      <c r="G1618" s="34"/>
      <c r="H1618" s="34"/>
      <c r="I1618" s="79"/>
      <c r="J1618" s="94" t="e">
        <f>#REF!-#REF!</f>
        <v>#REF!</v>
      </c>
      <c r="K1618" s="317" t="e">
        <f>#REF!-#REF!</f>
        <v>#REF!</v>
      </c>
    </row>
    <row r="1619" spans="1:11" ht="11.25" hidden="1" customHeight="1" x14ac:dyDescent="0.2">
      <c r="A1619" s="25" t="s">
        <v>2995</v>
      </c>
      <c r="B1619" s="32" t="s">
        <v>3591</v>
      </c>
      <c r="C1619" s="27" t="s">
        <v>4161</v>
      </c>
      <c r="D1619" s="28" t="e">
        <f>(#REF!+#REF!)-#REF!</f>
        <v>#REF!</v>
      </c>
      <c r="E1619" s="358" t="e">
        <f>#REF!-#REF!</f>
        <v>#REF!</v>
      </c>
      <c r="F1619" s="78"/>
      <c r="G1619" s="34"/>
      <c r="H1619" s="34"/>
      <c r="I1619" s="79"/>
      <c r="J1619" s="94" t="e">
        <f>#REF!-#REF!</f>
        <v>#REF!</v>
      </c>
      <c r="K1619" s="317" t="e">
        <f>#REF!-#REF!</f>
        <v>#REF!</v>
      </c>
    </row>
    <row r="1620" spans="1:11" ht="22.5" hidden="1" customHeight="1" x14ac:dyDescent="0.2">
      <c r="A1620" s="25" t="s">
        <v>3639</v>
      </c>
      <c r="B1620" s="32" t="s">
        <v>3592</v>
      </c>
      <c r="C1620" s="27" t="s">
        <v>5593</v>
      </c>
      <c r="D1620" s="28" t="e">
        <f>(#REF!+#REF!)-#REF!</f>
        <v>#REF!</v>
      </c>
      <c r="E1620" s="358" t="e">
        <f>#REF!-#REF!</f>
        <v>#REF!</v>
      </c>
      <c r="F1620" s="76">
        <f>SUM(F1621:F1622)</f>
        <v>0</v>
      </c>
      <c r="G1620" s="28">
        <f>SUM(G1621:G1622)</f>
        <v>0</v>
      </c>
      <c r="H1620" s="28">
        <f>SUM(H1621:H1622)</f>
        <v>0</v>
      </c>
      <c r="I1620" s="77">
        <f>SUM(I1621:I1622)</f>
        <v>0</v>
      </c>
      <c r="J1620" s="94" t="e">
        <f>#REF!-#REF!</f>
        <v>#REF!</v>
      </c>
      <c r="K1620" s="317" t="e">
        <f>#REF!-#REF!</f>
        <v>#REF!</v>
      </c>
    </row>
    <row r="1621" spans="1:11" ht="11.25" hidden="1" customHeight="1" x14ac:dyDescent="0.2">
      <c r="A1621" s="25" t="s">
        <v>552</v>
      </c>
      <c r="B1621" s="32" t="s">
        <v>3593</v>
      </c>
      <c r="C1621" s="27" t="s">
        <v>3942</v>
      </c>
      <c r="D1621" s="28" t="e">
        <f>(#REF!+#REF!)-#REF!</f>
        <v>#REF!</v>
      </c>
      <c r="E1621" s="358" t="e">
        <f>#REF!-#REF!</f>
        <v>#REF!</v>
      </c>
      <c r="F1621" s="76"/>
      <c r="G1621" s="28"/>
      <c r="H1621" s="28"/>
      <c r="I1621" s="77"/>
      <c r="J1621" s="94" t="e">
        <f>#REF!-#REF!</f>
        <v>#REF!</v>
      </c>
      <c r="K1621" s="317" t="e">
        <f>#REF!-#REF!</f>
        <v>#REF!</v>
      </c>
    </row>
    <row r="1622" spans="1:11" ht="11.25" hidden="1" customHeight="1" x14ac:dyDescent="0.2">
      <c r="A1622" s="25" t="s">
        <v>5659</v>
      </c>
      <c r="B1622" s="32" t="s">
        <v>3594</v>
      </c>
      <c r="C1622" s="27" t="s">
        <v>3776</v>
      </c>
      <c r="D1622" s="28" t="e">
        <f>(#REF!+#REF!)-#REF!</f>
        <v>#REF!</v>
      </c>
      <c r="E1622" s="358" t="e">
        <f>#REF!-#REF!</f>
        <v>#REF!</v>
      </c>
      <c r="F1622" s="76"/>
      <c r="G1622" s="28"/>
      <c r="H1622" s="28"/>
      <c r="I1622" s="77"/>
      <c r="J1622" s="94" t="e">
        <f>#REF!-#REF!</f>
        <v>#REF!</v>
      </c>
      <c r="K1622" s="317" t="e">
        <f>#REF!-#REF!</f>
        <v>#REF!</v>
      </c>
    </row>
    <row r="1623" spans="1:11" ht="11.25" hidden="1" customHeight="1" x14ac:dyDescent="0.2">
      <c r="A1623" s="25" t="s">
        <v>4340</v>
      </c>
      <c r="B1623" s="32" t="s">
        <v>3595</v>
      </c>
      <c r="C1623" s="27" t="s">
        <v>2748</v>
      </c>
      <c r="D1623" s="28" t="e">
        <f>(#REF!+#REF!)-#REF!</f>
        <v>#REF!</v>
      </c>
      <c r="E1623" s="358" t="e">
        <f>#REF!-#REF!</f>
        <v>#REF!</v>
      </c>
      <c r="F1623" s="76">
        <f>SUM(F1624:F1625)</f>
        <v>0</v>
      </c>
      <c r="G1623" s="28">
        <f>SUM(G1624:G1625)</f>
        <v>0</v>
      </c>
      <c r="H1623" s="28">
        <f>SUM(H1624:H1625)</f>
        <v>0</v>
      </c>
      <c r="I1623" s="77">
        <f>SUM(I1624:I1625)</f>
        <v>0</v>
      </c>
      <c r="J1623" s="94" t="e">
        <f>#REF!-#REF!</f>
        <v>#REF!</v>
      </c>
      <c r="K1623" s="317" t="e">
        <f>#REF!-#REF!</f>
        <v>#REF!</v>
      </c>
    </row>
    <row r="1624" spans="1:11" ht="22.5" hidden="1" customHeight="1" x14ac:dyDescent="0.2">
      <c r="A1624" s="25" t="s">
        <v>881</v>
      </c>
      <c r="B1624" s="32" t="s">
        <v>3596</v>
      </c>
      <c r="C1624" s="27" t="s">
        <v>2749</v>
      </c>
      <c r="D1624" s="28" t="e">
        <f>(#REF!+#REF!)-#REF!</f>
        <v>#REF!</v>
      </c>
      <c r="E1624" s="358" t="e">
        <f>#REF!-#REF!</f>
        <v>#REF!</v>
      </c>
      <c r="F1624" s="78"/>
      <c r="G1624" s="34"/>
      <c r="H1624" s="34"/>
      <c r="I1624" s="79"/>
      <c r="J1624" s="94" t="e">
        <f>#REF!-#REF!</f>
        <v>#REF!</v>
      </c>
      <c r="K1624" s="317" t="e">
        <f>#REF!-#REF!</f>
        <v>#REF!</v>
      </c>
    </row>
    <row r="1625" spans="1:11" ht="21" hidden="1" customHeight="1" x14ac:dyDescent="0.2">
      <c r="A1625" s="25" t="s">
        <v>6241</v>
      </c>
      <c r="B1625" s="32" t="s">
        <v>3597</v>
      </c>
      <c r="C1625" s="27" t="s">
        <v>7553</v>
      </c>
      <c r="D1625" s="28" t="e">
        <f>(#REF!+#REF!)-#REF!</f>
        <v>#REF!</v>
      </c>
      <c r="E1625" s="358" t="e">
        <f>#REF!-#REF!</f>
        <v>#REF!</v>
      </c>
      <c r="F1625" s="78"/>
      <c r="G1625" s="34"/>
      <c r="H1625" s="34"/>
      <c r="I1625" s="79"/>
      <c r="J1625" s="94" t="e">
        <f>#REF!-#REF!</f>
        <v>#REF!</v>
      </c>
      <c r="K1625" s="317" t="e">
        <f>#REF!-#REF!</f>
        <v>#REF!</v>
      </c>
    </row>
    <row r="1626" spans="1:11" ht="11.25" hidden="1" customHeight="1" x14ac:dyDescent="0.2">
      <c r="A1626" s="25" t="s">
        <v>7453</v>
      </c>
      <c r="B1626" s="32" t="s">
        <v>6109</v>
      </c>
      <c r="C1626" s="27" t="s">
        <v>8491</v>
      </c>
      <c r="D1626" s="28" t="e">
        <f>(#REF!+#REF!)-#REF!</f>
        <v>#REF!</v>
      </c>
      <c r="E1626" s="358" t="e">
        <f>#REF!-#REF!</f>
        <v>#REF!</v>
      </c>
      <c r="F1626" s="76">
        <f>SUM(F1627:F1629)</f>
        <v>0</v>
      </c>
      <c r="G1626" s="28">
        <f>SUM(G1627:G1629)</f>
        <v>0</v>
      </c>
      <c r="H1626" s="28">
        <f>SUM(H1627:H1629)</f>
        <v>0</v>
      </c>
      <c r="I1626" s="77">
        <f>SUM(I1627:I1629)</f>
        <v>0</v>
      </c>
      <c r="J1626" s="94" t="e">
        <f>#REF!-#REF!</f>
        <v>#REF!</v>
      </c>
      <c r="K1626" s="317" t="e">
        <f>#REF!-#REF!</f>
        <v>#REF!</v>
      </c>
    </row>
    <row r="1627" spans="1:11" ht="22.5" hidden="1" customHeight="1" x14ac:dyDescent="0.2">
      <c r="A1627" s="25" t="s">
        <v>8490</v>
      </c>
      <c r="B1627" s="32" t="s">
        <v>6110</v>
      </c>
      <c r="C1627" s="27" t="s">
        <v>7669</v>
      </c>
      <c r="D1627" s="28" t="e">
        <f>(#REF!+#REF!)-#REF!</f>
        <v>#REF!</v>
      </c>
      <c r="E1627" s="358" t="e">
        <f>#REF!-#REF!</f>
        <v>#REF!</v>
      </c>
      <c r="F1627" s="76"/>
      <c r="G1627" s="28"/>
      <c r="H1627" s="28"/>
      <c r="I1627" s="77"/>
      <c r="J1627" s="94" t="e">
        <f>#REF!-#REF!</f>
        <v>#REF!</v>
      </c>
      <c r="K1627" s="317" t="e">
        <f>#REF!-#REF!</f>
        <v>#REF!</v>
      </c>
    </row>
    <row r="1628" spans="1:11" ht="22.5" hidden="1" customHeight="1" x14ac:dyDescent="0.2">
      <c r="A1628" s="25" t="s">
        <v>1057</v>
      </c>
      <c r="B1628" s="32" t="s">
        <v>1340</v>
      </c>
      <c r="C1628" s="27" t="s">
        <v>6006</v>
      </c>
      <c r="D1628" s="28" t="e">
        <f>(#REF!+#REF!)-#REF!</f>
        <v>#REF!</v>
      </c>
      <c r="E1628" s="358" t="e">
        <f>#REF!-#REF!</f>
        <v>#REF!</v>
      </c>
      <c r="F1628" s="76"/>
      <c r="G1628" s="28"/>
      <c r="H1628" s="28"/>
      <c r="I1628" s="77"/>
      <c r="J1628" s="94" t="e">
        <f>#REF!-#REF!</f>
        <v>#REF!</v>
      </c>
      <c r="K1628" s="317" t="e">
        <f>#REF!-#REF!</f>
        <v>#REF!</v>
      </c>
    </row>
    <row r="1629" spans="1:11" ht="11.25" hidden="1" customHeight="1" x14ac:dyDescent="0.2">
      <c r="A1629" s="25" t="s">
        <v>1761</v>
      </c>
      <c r="B1629" s="32" t="s">
        <v>1341</v>
      </c>
      <c r="C1629" s="27" t="s">
        <v>2672</v>
      </c>
      <c r="D1629" s="28" t="e">
        <f>(#REF!+#REF!)-#REF!</f>
        <v>#REF!</v>
      </c>
      <c r="E1629" s="358" t="e">
        <f>#REF!-#REF!</f>
        <v>#REF!</v>
      </c>
      <c r="F1629" s="76"/>
      <c r="G1629" s="28"/>
      <c r="H1629" s="28"/>
      <c r="I1629" s="77"/>
      <c r="J1629" s="94" t="e">
        <f>#REF!-#REF!</f>
        <v>#REF!</v>
      </c>
      <c r="K1629" s="317" t="e">
        <f>#REF!-#REF!</f>
        <v>#REF!</v>
      </c>
    </row>
    <row r="1630" spans="1:11" ht="11.25" hidden="1" customHeight="1" x14ac:dyDescent="0.2">
      <c r="A1630" s="25" t="s">
        <v>8998</v>
      </c>
      <c r="B1630" s="32" t="s">
        <v>1342</v>
      </c>
      <c r="C1630" s="27" t="s">
        <v>5931</v>
      </c>
      <c r="D1630" s="28" t="e">
        <f>(#REF!+#REF!)-#REF!</f>
        <v>#REF!</v>
      </c>
      <c r="E1630" s="358" t="e">
        <f>#REF!-#REF!</f>
        <v>#REF!</v>
      </c>
      <c r="F1630" s="76">
        <f>SUM(F1631:F1633)</f>
        <v>0</v>
      </c>
      <c r="G1630" s="28">
        <f>SUM(G1631:G1633)</f>
        <v>0</v>
      </c>
      <c r="H1630" s="28">
        <f>SUM(H1631:H1633)</f>
        <v>0</v>
      </c>
      <c r="I1630" s="77">
        <f>SUM(I1631:I1633)</f>
        <v>0</v>
      </c>
      <c r="J1630" s="94" t="e">
        <f>#REF!-#REF!</f>
        <v>#REF!</v>
      </c>
      <c r="K1630" s="317" t="e">
        <f>#REF!-#REF!</f>
        <v>#REF!</v>
      </c>
    </row>
    <row r="1631" spans="1:11" ht="33.75" hidden="1" customHeight="1" x14ac:dyDescent="0.2">
      <c r="A1631" s="25" t="s">
        <v>1668</v>
      </c>
      <c r="B1631" s="32" t="s">
        <v>1343</v>
      </c>
      <c r="C1631" s="27" t="s">
        <v>7250</v>
      </c>
      <c r="D1631" s="28" t="e">
        <f>(#REF!+#REF!)-#REF!</f>
        <v>#REF!</v>
      </c>
      <c r="E1631" s="358" t="e">
        <f>#REF!-#REF!</f>
        <v>#REF!</v>
      </c>
      <c r="F1631" s="76"/>
      <c r="G1631" s="28"/>
      <c r="H1631" s="28"/>
      <c r="I1631" s="77"/>
      <c r="J1631" s="94" t="e">
        <f>#REF!-#REF!</f>
        <v>#REF!</v>
      </c>
      <c r="K1631" s="317" t="e">
        <f>#REF!-#REF!</f>
        <v>#REF!</v>
      </c>
    </row>
    <row r="1632" spans="1:11" ht="11.25" hidden="1" customHeight="1" x14ac:dyDescent="0.2">
      <c r="A1632" s="25" t="s">
        <v>54</v>
      </c>
      <c r="B1632" s="32" t="s">
        <v>1344</v>
      </c>
      <c r="C1632" s="27" t="s">
        <v>166</v>
      </c>
      <c r="D1632" s="28" t="e">
        <f>(#REF!+#REF!)-#REF!</f>
        <v>#REF!</v>
      </c>
      <c r="E1632" s="358" t="e">
        <f>#REF!-#REF!</f>
        <v>#REF!</v>
      </c>
      <c r="F1632" s="76"/>
      <c r="G1632" s="28"/>
      <c r="H1632" s="28"/>
      <c r="I1632" s="77"/>
      <c r="J1632" s="94" t="e">
        <f>#REF!-#REF!</f>
        <v>#REF!</v>
      </c>
      <c r="K1632" s="317" t="e">
        <f>#REF!-#REF!</f>
        <v>#REF!</v>
      </c>
    </row>
    <row r="1633" spans="1:11" ht="33.75" hidden="1" customHeight="1" x14ac:dyDescent="0.2">
      <c r="A1633" s="25" t="s">
        <v>7064</v>
      </c>
      <c r="B1633" s="32" t="s">
        <v>7769</v>
      </c>
      <c r="C1633" s="27" t="s">
        <v>774</v>
      </c>
      <c r="D1633" s="28" t="e">
        <f>(#REF!+#REF!)-#REF!</f>
        <v>#REF!</v>
      </c>
      <c r="E1633" s="358" t="e">
        <f>#REF!-#REF!</f>
        <v>#REF!</v>
      </c>
      <c r="F1633" s="76"/>
      <c r="G1633" s="28"/>
      <c r="H1633" s="28"/>
      <c r="I1633" s="77"/>
      <c r="J1633" s="94" t="e">
        <f>#REF!-#REF!</f>
        <v>#REF!</v>
      </c>
      <c r="K1633" s="317" t="e">
        <f>#REF!-#REF!</f>
        <v>#REF!</v>
      </c>
    </row>
    <row r="1634" spans="1:11" ht="11.25" hidden="1" customHeight="1" x14ac:dyDescent="0.2">
      <c r="A1634" s="25" t="s">
        <v>6521</v>
      </c>
      <c r="B1634" s="32" t="s">
        <v>8012</v>
      </c>
      <c r="C1634" s="27" t="s">
        <v>4119</v>
      </c>
      <c r="D1634" s="28" t="e">
        <f>(#REF!+#REF!)-#REF!</f>
        <v>#REF!</v>
      </c>
      <c r="E1634" s="358" t="e">
        <f>#REF!-#REF!</f>
        <v>#REF!</v>
      </c>
      <c r="F1634" s="76"/>
      <c r="G1634" s="28"/>
      <c r="H1634" s="28"/>
      <c r="I1634" s="77"/>
      <c r="J1634" s="94" t="e">
        <f>#REF!-#REF!</f>
        <v>#REF!</v>
      </c>
      <c r="K1634" s="317" t="e">
        <f>#REF!-#REF!</f>
        <v>#REF!</v>
      </c>
    </row>
    <row r="1635" spans="1:11" ht="11.25" hidden="1" customHeight="1" x14ac:dyDescent="0.2">
      <c r="A1635" s="25" t="s">
        <v>5920</v>
      </c>
      <c r="B1635" s="32" t="s">
        <v>8013</v>
      </c>
      <c r="C1635" s="27" t="s">
        <v>2989</v>
      </c>
      <c r="D1635" s="28" t="e">
        <f>(#REF!+#REF!)-#REF!</f>
        <v>#REF!</v>
      </c>
      <c r="E1635" s="358" t="e">
        <f>#REF!-#REF!</f>
        <v>#REF!</v>
      </c>
      <c r="F1635" s="76">
        <f>SUM(F1636:F1639)</f>
        <v>0</v>
      </c>
      <c r="G1635" s="28">
        <f>SUM(G1636:G1639)</f>
        <v>0</v>
      </c>
      <c r="H1635" s="28">
        <f>SUM(H1636:H1639)</f>
        <v>0</v>
      </c>
      <c r="I1635" s="77">
        <f>SUM(I1636:I1639)</f>
        <v>0</v>
      </c>
      <c r="J1635" s="94" t="e">
        <f>#REF!-#REF!</f>
        <v>#REF!</v>
      </c>
      <c r="K1635" s="317" t="e">
        <f>#REF!-#REF!</f>
        <v>#REF!</v>
      </c>
    </row>
    <row r="1636" spans="1:11" ht="11.25" hidden="1" customHeight="1" x14ac:dyDescent="0.2">
      <c r="A1636" s="25" t="s">
        <v>7210</v>
      </c>
      <c r="B1636" s="32" t="s">
        <v>862</v>
      </c>
      <c r="C1636" s="27" t="s">
        <v>3158</v>
      </c>
      <c r="D1636" s="28" t="e">
        <f>(#REF!+#REF!)-#REF!</f>
        <v>#REF!</v>
      </c>
      <c r="E1636" s="358" t="e">
        <f>#REF!-#REF!</f>
        <v>#REF!</v>
      </c>
      <c r="F1636" s="78"/>
      <c r="G1636" s="34"/>
      <c r="H1636" s="34"/>
      <c r="I1636" s="79"/>
      <c r="J1636" s="94" t="e">
        <f>#REF!-#REF!</f>
        <v>#REF!</v>
      </c>
      <c r="K1636" s="317" t="e">
        <f>#REF!-#REF!</f>
        <v>#REF!</v>
      </c>
    </row>
    <row r="1637" spans="1:11" ht="22.5" hidden="1" customHeight="1" x14ac:dyDescent="0.2">
      <c r="A1637" s="25" t="s">
        <v>5050</v>
      </c>
      <c r="B1637" s="32" t="s">
        <v>863</v>
      </c>
      <c r="C1637" s="27" t="s">
        <v>1594</v>
      </c>
      <c r="D1637" s="28" t="e">
        <f>(#REF!+#REF!)-#REF!</f>
        <v>#REF!</v>
      </c>
      <c r="E1637" s="358" t="e">
        <f>#REF!-#REF!</f>
        <v>#REF!</v>
      </c>
      <c r="F1637" s="78"/>
      <c r="G1637" s="34"/>
      <c r="H1637" s="34"/>
      <c r="I1637" s="79"/>
      <c r="J1637" s="94" t="e">
        <f>#REF!-#REF!</f>
        <v>#REF!</v>
      </c>
      <c r="K1637" s="317" t="e">
        <f>#REF!-#REF!</f>
        <v>#REF!</v>
      </c>
    </row>
    <row r="1638" spans="1:11" ht="12.75" hidden="1" customHeight="1" x14ac:dyDescent="0.2">
      <c r="A1638" s="25" t="s">
        <v>626</v>
      </c>
      <c r="B1638" s="32" t="s">
        <v>864</v>
      </c>
      <c r="C1638" s="27" t="s">
        <v>4904</v>
      </c>
      <c r="D1638" s="28" t="e">
        <f>(#REF!+#REF!)-#REF!</f>
        <v>#REF!</v>
      </c>
      <c r="E1638" s="358" t="e">
        <f>#REF!-#REF!</f>
        <v>#REF!</v>
      </c>
      <c r="F1638" s="78"/>
      <c r="G1638" s="34"/>
      <c r="H1638" s="34"/>
      <c r="I1638" s="79"/>
      <c r="J1638" s="94" t="e">
        <f>#REF!-#REF!</f>
        <v>#REF!</v>
      </c>
      <c r="K1638" s="317" t="e">
        <f>#REF!-#REF!</f>
        <v>#REF!</v>
      </c>
    </row>
    <row r="1639" spans="1:11" ht="11.25" hidden="1" customHeight="1" x14ac:dyDescent="0.2">
      <c r="A1639" s="25" t="s">
        <v>7432</v>
      </c>
      <c r="B1639" s="32" t="s">
        <v>865</v>
      </c>
      <c r="C1639" s="27" t="s">
        <v>7068</v>
      </c>
      <c r="D1639" s="28" t="e">
        <f>(#REF!+#REF!)-#REF!</f>
        <v>#REF!</v>
      </c>
      <c r="E1639" s="358" t="e">
        <f>#REF!-#REF!</f>
        <v>#REF!</v>
      </c>
      <c r="F1639" s="78"/>
      <c r="G1639" s="34"/>
      <c r="H1639" s="34"/>
      <c r="I1639" s="79"/>
      <c r="J1639" s="94" t="e">
        <f>#REF!-#REF!</f>
        <v>#REF!</v>
      </c>
      <c r="K1639" s="317" t="e">
        <f>#REF!-#REF!</f>
        <v>#REF!</v>
      </c>
    </row>
    <row r="1640" spans="1:11" ht="11.25" hidden="1" customHeight="1" x14ac:dyDescent="0.2">
      <c r="A1640" s="25" t="s">
        <v>3930</v>
      </c>
      <c r="B1640" s="32" t="s">
        <v>3053</v>
      </c>
      <c r="C1640" s="27" t="s">
        <v>4056</v>
      </c>
      <c r="D1640" s="28" t="e">
        <f>(#REF!+#REF!)-#REF!</f>
        <v>#REF!</v>
      </c>
      <c r="E1640" s="358" t="e">
        <f>#REF!-#REF!</f>
        <v>#REF!</v>
      </c>
      <c r="F1640" s="76"/>
      <c r="G1640" s="28"/>
      <c r="H1640" s="28"/>
      <c r="I1640" s="77"/>
      <c r="J1640" s="94" t="e">
        <f>#REF!-#REF!</f>
        <v>#REF!</v>
      </c>
      <c r="K1640" s="317" t="e">
        <f>#REF!-#REF!</f>
        <v>#REF!</v>
      </c>
    </row>
    <row r="1641" spans="1:11" ht="22.5" hidden="1" customHeight="1" x14ac:dyDescent="0.2">
      <c r="A1641" s="25" t="s">
        <v>6845</v>
      </c>
      <c r="B1641" s="32" t="s">
        <v>3054</v>
      </c>
      <c r="C1641" s="27" t="s">
        <v>8481</v>
      </c>
      <c r="D1641" s="28" t="e">
        <f>(#REF!+#REF!)-#REF!</f>
        <v>#REF!</v>
      </c>
      <c r="E1641" s="358" t="e">
        <f>#REF!-#REF!</f>
        <v>#REF!</v>
      </c>
      <c r="F1641" s="76"/>
      <c r="G1641" s="28"/>
      <c r="H1641" s="28"/>
      <c r="I1641" s="77"/>
      <c r="J1641" s="94" t="e">
        <f>#REF!-#REF!</f>
        <v>#REF!</v>
      </c>
      <c r="K1641" s="317" t="e">
        <f>#REF!-#REF!</f>
        <v>#REF!</v>
      </c>
    </row>
    <row r="1642" spans="1:11" s="138" customFormat="1" ht="11.25" hidden="1" customHeight="1" x14ac:dyDescent="0.2">
      <c r="A1642" s="140" t="s">
        <v>8482</v>
      </c>
      <c r="B1642" s="32" t="s">
        <v>3055</v>
      </c>
      <c r="C1642" s="95" t="s">
        <v>4946</v>
      </c>
      <c r="D1642" s="130" t="e">
        <f>(#REF!+#REF!)-#REF!</f>
        <v>#REF!</v>
      </c>
      <c r="E1642" s="358" t="e">
        <f>#REF!-#REF!</f>
        <v>#REF!</v>
      </c>
      <c r="F1642" s="174">
        <f>F1643+F1670</f>
        <v>0</v>
      </c>
      <c r="G1642" s="130">
        <f>G1643+G1670</f>
        <v>0</v>
      </c>
      <c r="H1642" s="130">
        <f>H1643+H1670</f>
        <v>0</v>
      </c>
      <c r="I1642" s="175">
        <f>I1643+I1670</f>
        <v>0</v>
      </c>
      <c r="J1642" s="94" t="e">
        <f>#REF!-#REF!</f>
        <v>#REF!</v>
      </c>
      <c r="K1642" s="317" t="e">
        <f>#REF!-#REF!</f>
        <v>#REF!</v>
      </c>
    </row>
    <row r="1643" spans="1:11" ht="11.25" hidden="1" customHeight="1" x14ac:dyDescent="0.2">
      <c r="A1643" s="25" t="s">
        <v>5608</v>
      </c>
      <c r="B1643" s="32" t="s">
        <v>3056</v>
      </c>
      <c r="C1643" s="27" t="s">
        <v>2391</v>
      </c>
      <c r="D1643" s="28" t="e">
        <f>(#REF!+#REF!)-#REF!</f>
        <v>#REF!</v>
      </c>
      <c r="E1643" s="358" t="e">
        <f>#REF!-#REF!</f>
        <v>#REF!</v>
      </c>
      <c r="F1643" s="28">
        <f>F1644+F1648+F1655+F1658+F1661+F1665+F1669+F1653</f>
        <v>0</v>
      </c>
      <c r="G1643" s="28">
        <f>G1644+G1648+G1655+G1658+G1661+G1665+G1669+G1653</f>
        <v>0</v>
      </c>
      <c r="H1643" s="28">
        <f>H1644+H1648+H1655+H1658+H1661+H1665+H1669+H1653</f>
        <v>0</v>
      </c>
      <c r="I1643" s="28">
        <f>I1644+I1648+I1655+I1658+I1661+I1665+I1669+I1653</f>
        <v>0</v>
      </c>
      <c r="J1643" s="94" t="e">
        <f>#REF!-#REF!</f>
        <v>#REF!</v>
      </c>
      <c r="K1643" s="317" t="e">
        <f>#REF!-#REF!</f>
        <v>#REF!</v>
      </c>
    </row>
    <row r="1644" spans="1:11" ht="22.5" hidden="1" customHeight="1" x14ac:dyDescent="0.2">
      <c r="A1644" s="25" t="s">
        <v>5760</v>
      </c>
      <c r="B1644" s="32" t="s">
        <v>3057</v>
      </c>
      <c r="C1644" s="27" t="s">
        <v>3173</v>
      </c>
      <c r="D1644" s="28" t="e">
        <f>(#REF!+#REF!)-#REF!</f>
        <v>#REF!</v>
      </c>
      <c r="E1644" s="358" t="e">
        <f>#REF!-#REF!</f>
        <v>#REF!</v>
      </c>
      <c r="F1644" s="76">
        <f>SUM(F1645:F1647)</f>
        <v>0</v>
      </c>
      <c r="G1644" s="28">
        <f>SUM(G1645:G1647)</f>
        <v>0</v>
      </c>
      <c r="H1644" s="28">
        <f>SUM(H1645:H1647)</f>
        <v>0</v>
      </c>
      <c r="I1644" s="77">
        <f>SUM(I1645:I1647)</f>
        <v>0</v>
      </c>
      <c r="J1644" s="94" t="e">
        <f>#REF!-#REF!</f>
        <v>#REF!</v>
      </c>
      <c r="K1644" s="317" t="e">
        <f>#REF!-#REF!</f>
        <v>#REF!</v>
      </c>
    </row>
    <row r="1645" spans="1:11" ht="11.25" hidden="1" customHeight="1" x14ac:dyDescent="0.2">
      <c r="A1645" s="25" t="s">
        <v>7430</v>
      </c>
      <c r="B1645" s="32" t="s">
        <v>3058</v>
      </c>
      <c r="C1645" s="27" t="s">
        <v>3957</v>
      </c>
      <c r="D1645" s="28" t="e">
        <f>(#REF!+#REF!)-#REF!</f>
        <v>#REF!</v>
      </c>
      <c r="E1645" s="358" t="e">
        <f>#REF!-#REF!</f>
        <v>#REF!</v>
      </c>
      <c r="F1645" s="76"/>
      <c r="G1645" s="28"/>
      <c r="H1645" s="28"/>
      <c r="I1645" s="77"/>
      <c r="J1645" s="94" t="e">
        <f>#REF!-#REF!</f>
        <v>#REF!</v>
      </c>
      <c r="K1645" s="317" t="e">
        <f>#REF!-#REF!</f>
        <v>#REF!</v>
      </c>
    </row>
    <row r="1646" spans="1:11" ht="11.25" hidden="1" customHeight="1" x14ac:dyDescent="0.2">
      <c r="A1646" s="25" t="s">
        <v>7308</v>
      </c>
      <c r="B1646" s="32" t="s">
        <v>9177</v>
      </c>
      <c r="C1646" s="27" t="s">
        <v>9159</v>
      </c>
      <c r="D1646" s="28" t="e">
        <f>(#REF!+#REF!)-#REF!</f>
        <v>#REF!</v>
      </c>
      <c r="E1646" s="358" t="e">
        <f>#REF!-#REF!</f>
        <v>#REF!</v>
      </c>
      <c r="F1646" s="76"/>
      <c r="G1646" s="28"/>
      <c r="H1646" s="28"/>
      <c r="I1646" s="77"/>
      <c r="J1646" s="94" t="e">
        <f>#REF!-#REF!</f>
        <v>#REF!</v>
      </c>
      <c r="K1646" s="317" t="e">
        <f>#REF!-#REF!</f>
        <v>#REF!</v>
      </c>
    </row>
    <row r="1647" spans="1:11" ht="11.25" hidden="1" customHeight="1" x14ac:dyDescent="0.2">
      <c r="A1647" s="25" t="s">
        <v>951</v>
      </c>
      <c r="B1647" s="32" t="s">
        <v>9178</v>
      </c>
      <c r="C1647" s="27" t="s">
        <v>9160</v>
      </c>
      <c r="D1647" s="28" t="e">
        <f>(#REF!+#REF!)-#REF!</f>
        <v>#REF!</v>
      </c>
      <c r="E1647" s="358" t="e">
        <f>#REF!-#REF!</f>
        <v>#REF!</v>
      </c>
      <c r="F1647" s="76"/>
      <c r="G1647" s="28"/>
      <c r="H1647" s="28"/>
      <c r="I1647" s="77"/>
      <c r="J1647" s="94" t="e">
        <f>#REF!-#REF!</f>
        <v>#REF!</v>
      </c>
      <c r="K1647" s="317" t="e">
        <f>#REF!-#REF!</f>
        <v>#REF!</v>
      </c>
    </row>
    <row r="1648" spans="1:11" ht="11.25" hidden="1" customHeight="1" x14ac:dyDescent="0.2">
      <c r="A1648" s="25" t="s">
        <v>1990</v>
      </c>
      <c r="B1648" s="32" t="s">
        <v>9179</v>
      </c>
      <c r="C1648" s="27" t="s">
        <v>6075</v>
      </c>
      <c r="D1648" s="28" t="e">
        <f>(#REF!+#REF!)-#REF!</f>
        <v>#REF!</v>
      </c>
      <c r="E1648" s="358" t="e">
        <f>#REF!-#REF!</f>
        <v>#REF!</v>
      </c>
      <c r="F1648" s="76">
        <f>SUM(F1649:F1654)</f>
        <v>0</v>
      </c>
      <c r="G1648" s="28">
        <f>SUM(G1649:G1654)</f>
        <v>0</v>
      </c>
      <c r="H1648" s="28">
        <f>SUM(H1649:H1654)</f>
        <v>0</v>
      </c>
      <c r="I1648" s="77">
        <f>SUM(I1649:I1654)</f>
        <v>0</v>
      </c>
      <c r="J1648" s="94" t="e">
        <f>#REF!-#REF!</f>
        <v>#REF!</v>
      </c>
      <c r="K1648" s="317" t="e">
        <f>#REF!-#REF!</f>
        <v>#REF!</v>
      </c>
    </row>
    <row r="1649" spans="1:11" ht="11.25" hidden="1" customHeight="1" x14ac:dyDescent="0.2">
      <c r="A1649" s="25" t="s">
        <v>7631</v>
      </c>
      <c r="B1649" s="32" t="s">
        <v>182</v>
      </c>
      <c r="C1649" s="27" t="s">
        <v>6208</v>
      </c>
      <c r="D1649" s="28" t="e">
        <f>(#REF!+#REF!)-#REF!</f>
        <v>#REF!</v>
      </c>
      <c r="E1649" s="358" t="e">
        <f>#REF!-#REF!</f>
        <v>#REF!</v>
      </c>
      <c r="F1649" s="76"/>
      <c r="G1649" s="28"/>
      <c r="H1649" s="28"/>
      <c r="I1649" s="77"/>
      <c r="J1649" s="94" t="e">
        <f>#REF!-#REF!</f>
        <v>#REF!</v>
      </c>
      <c r="K1649" s="317" t="e">
        <f>#REF!-#REF!</f>
        <v>#REF!</v>
      </c>
    </row>
    <row r="1650" spans="1:11" ht="11.25" hidden="1" customHeight="1" x14ac:dyDescent="0.2">
      <c r="A1650" s="25" t="s">
        <v>550</v>
      </c>
      <c r="B1650" s="32" t="s">
        <v>6245</v>
      </c>
      <c r="C1650" s="27" t="s">
        <v>6209</v>
      </c>
      <c r="D1650" s="28" t="e">
        <f>(#REF!+#REF!)-#REF!</f>
        <v>#REF!</v>
      </c>
      <c r="E1650" s="358" t="e">
        <f>#REF!-#REF!</f>
        <v>#REF!</v>
      </c>
      <c r="F1650" s="76"/>
      <c r="G1650" s="28"/>
      <c r="H1650" s="28"/>
      <c r="I1650" s="77"/>
      <c r="J1650" s="94" t="e">
        <f>#REF!-#REF!</f>
        <v>#REF!</v>
      </c>
      <c r="K1650" s="317" t="e">
        <f>#REF!-#REF!</f>
        <v>#REF!</v>
      </c>
    </row>
    <row r="1651" spans="1:11" ht="11.25" hidden="1" customHeight="1" x14ac:dyDescent="0.2">
      <c r="A1651" s="25" t="s">
        <v>2752</v>
      </c>
      <c r="B1651" s="32" t="s">
        <v>6246</v>
      </c>
      <c r="C1651" s="27" t="s">
        <v>5365</v>
      </c>
      <c r="D1651" s="28" t="e">
        <f>(#REF!+#REF!)-#REF!</f>
        <v>#REF!</v>
      </c>
      <c r="E1651" s="358" t="e">
        <f>#REF!-#REF!</f>
        <v>#REF!</v>
      </c>
      <c r="F1651" s="76"/>
      <c r="G1651" s="28"/>
      <c r="H1651" s="28"/>
      <c r="I1651" s="77"/>
      <c r="J1651" s="94" t="e">
        <f>#REF!-#REF!</f>
        <v>#REF!</v>
      </c>
      <c r="K1651" s="317" t="e">
        <f>#REF!-#REF!</f>
        <v>#REF!</v>
      </c>
    </row>
    <row r="1652" spans="1:11" ht="11.25" hidden="1" customHeight="1" x14ac:dyDescent="0.2">
      <c r="A1652" s="25" t="s">
        <v>2296</v>
      </c>
      <c r="B1652" s="32" t="s">
        <v>6247</v>
      </c>
      <c r="C1652" s="27" t="s">
        <v>277</v>
      </c>
      <c r="D1652" s="28" t="e">
        <f>(#REF!+#REF!)-#REF!</f>
        <v>#REF!</v>
      </c>
      <c r="E1652" s="358" t="e">
        <f>#REF!-#REF!</f>
        <v>#REF!</v>
      </c>
      <c r="F1652" s="76"/>
      <c r="G1652" s="28"/>
      <c r="H1652" s="28"/>
      <c r="I1652" s="77"/>
      <c r="J1652" s="94" t="e">
        <f>#REF!-#REF!</f>
        <v>#REF!</v>
      </c>
      <c r="K1652" s="317" t="e">
        <f>#REF!-#REF!</f>
        <v>#REF!</v>
      </c>
    </row>
    <row r="1653" spans="1:11" ht="11.25" hidden="1" customHeight="1" x14ac:dyDescent="0.2">
      <c r="A1653" s="25" t="s">
        <v>8501</v>
      </c>
      <c r="B1653" s="32" t="s">
        <v>6248</v>
      </c>
      <c r="C1653" s="27" t="s">
        <v>278</v>
      </c>
      <c r="D1653" s="28" t="e">
        <f>(#REF!+#REF!)-#REF!</f>
        <v>#REF!</v>
      </c>
      <c r="E1653" s="358" t="e">
        <f>#REF!-#REF!</f>
        <v>#REF!</v>
      </c>
      <c r="F1653" s="76"/>
      <c r="G1653" s="28"/>
      <c r="H1653" s="28"/>
      <c r="I1653" s="77"/>
      <c r="J1653" s="94" t="e">
        <f>#REF!-#REF!</f>
        <v>#REF!</v>
      </c>
      <c r="K1653" s="317" t="e">
        <f>#REF!-#REF!</f>
        <v>#REF!</v>
      </c>
    </row>
    <row r="1654" spans="1:11" ht="25.5" hidden="1" customHeight="1" x14ac:dyDescent="0.2">
      <c r="A1654" s="25" t="s">
        <v>2995</v>
      </c>
      <c r="B1654" s="32" t="s">
        <v>5044</v>
      </c>
      <c r="C1654" s="27" t="s">
        <v>279</v>
      </c>
      <c r="D1654" s="28" t="e">
        <f>(#REF!+#REF!)-#REF!</f>
        <v>#REF!</v>
      </c>
      <c r="E1654" s="358" t="e">
        <f>#REF!-#REF!</f>
        <v>#REF!</v>
      </c>
      <c r="F1654" s="78"/>
      <c r="G1654" s="34"/>
      <c r="H1654" s="34"/>
      <c r="I1654" s="79"/>
      <c r="J1654" s="94" t="e">
        <f>#REF!-#REF!</f>
        <v>#REF!</v>
      </c>
      <c r="K1654" s="317" t="e">
        <f>#REF!-#REF!</f>
        <v>#REF!</v>
      </c>
    </row>
    <row r="1655" spans="1:11" ht="30.75" hidden="1" customHeight="1" x14ac:dyDescent="0.2">
      <c r="A1655" s="25" t="s">
        <v>3639</v>
      </c>
      <c r="B1655" s="32" t="s">
        <v>5045</v>
      </c>
      <c r="C1655" s="27" t="s">
        <v>5150</v>
      </c>
      <c r="D1655" s="28" t="e">
        <f>(#REF!+#REF!)-#REF!</f>
        <v>#REF!</v>
      </c>
      <c r="E1655" s="358" t="e">
        <f>#REF!-#REF!</f>
        <v>#REF!</v>
      </c>
      <c r="F1655" s="76">
        <f>SUM(F1656:F1657)</f>
        <v>0</v>
      </c>
      <c r="G1655" s="28">
        <f>SUM(G1656:G1657)</f>
        <v>0</v>
      </c>
      <c r="H1655" s="28">
        <f>SUM(H1656:H1657)</f>
        <v>0</v>
      </c>
      <c r="I1655" s="77">
        <f>SUM(I1656:I1657)</f>
        <v>0</v>
      </c>
      <c r="J1655" s="94" t="e">
        <f>#REF!-#REF!</f>
        <v>#REF!</v>
      </c>
      <c r="K1655" s="317" t="e">
        <f>#REF!-#REF!</f>
        <v>#REF!</v>
      </c>
    </row>
    <row r="1656" spans="1:11" ht="31.5" hidden="1" customHeight="1" x14ac:dyDescent="0.2">
      <c r="A1656" s="25" t="s">
        <v>552</v>
      </c>
      <c r="B1656" s="32" t="s">
        <v>5046</v>
      </c>
      <c r="C1656" s="27" t="s">
        <v>345</v>
      </c>
      <c r="D1656" s="28" t="e">
        <f>(#REF!+#REF!)-#REF!</f>
        <v>#REF!</v>
      </c>
      <c r="E1656" s="358" t="e">
        <f>#REF!-#REF!</f>
        <v>#REF!</v>
      </c>
      <c r="F1656" s="76"/>
      <c r="G1656" s="28"/>
      <c r="H1656" s="28"/>
      <c r="I1656" s="77"/>
      <c r="J1656" s="94" t="e">
        <f>#REF!-#REF!</f>
        <v>#REF!</v>
      </c>
      <c r="K1656" s="317" t="e">
        <f>#REF!-#REF!</f>
        <v>#REF!</v>
      </c>
    </row>
    <row r="1657" spans="1:11" ht="33" hidden="1" customHeight="1" x14ac:dyDescent="0.2">
      <c r="A1657" s="25" t="s">
        <v>5659</v>
      </c>
      <c r="B1657" s="32" t="s">
        <v>3390</v>
      </c>
      <c r="C1657" s="27" t="s">
        <v>2681</v>
      </c>
      <c r="D1657" s="28" t="e">
        <f>(#REF!+#REF!)-#REF!</f>
        <v>#REF!</v>
      </c>
      <c r="E1657" s="358" t="e">
        <f>#REF!-#REF!</f>
        <v>#REF!</v>
      </c>
      <c r="F1657" s="76"/>
      <c r="G1657" s="28"/>
      <c r="H1657" s="28"/>
      <c r="I1657" s="77"/>
      <c r="J1657" s="94" t="e">
        <f>#REF!-#REF!</f>
        <v>#REF!</v>
      </c>
      <c r="K1657" s="317" t="e">
        <f>#REF!-#REF!</f>
        <v>#REF!</v>
      </c>
    </row>
    <row r="1658" spans="1:11" ht="34.5" hidden="1" customHeight="1" x14ac:dyDescent="0.2">
      <c r="A1658" s="25" t="s">
        <v>4340</v>
      </c>
      <c r="B1658" s="32" t="s">
        <v>3391</v>
      </c>
      <c r="C1658" s="27" t="s">
        <v>8581</v>
      </c>
      <c r="D1658" s="28" t="e">
        <f>(#REF!+#REF!)-#REF!</f>
        <v>#REF!</v>
      </c>
      <c r="E1658" s="358" t="e">
        <f>#REF!-#REF!</f>
        <v>#REF!</v>
      </c>
      <c r="F1658" s="76">
        <f>SUM(F1659:F1660)</f>
        <v>0</v>
      </c>
      <c r="G1658" s="28">
        <f>SUM(G1659:G1660)</f>
        <v>0</v>
      </c>
      <c r="H1658" s="28">
        <f>SUM(H1659:H1660)</f>
        <v>0</v>
      </c>
      <c r="I1658" s="77">
        <f>SUM(I1659:I1660)</f>
        <v>0</v>
      </c>
      <c r="J1658" s="94" t="e">
        <f>#REF!-#REF!</f>
        <v>#REF!</v>
      </c>
      <c r="K1658" s="317" t="e">
        <f>#REF!-#REF!</f>
        <v>#REF!</v>
      </c>
    </row>
    <row r="1659" spans="1:11" ht="23.25" hidden="1" customHeight="1" x14ac:dyDescent="0.2">
      <c r="A1659" s="25" t="s">
        <v>881</v>
      </c>
      <c r="B1659" s="32" t="s">
        <v>3392</v>
      </c>
      <c r="C1659" s="27" t="s">
        <v>7074</v>
      </c>
      <c r="D1659" s="28" t="e">
        <f>(#REF!+#REF!)-#REF!</f>
        <v>#REF!</v>
      </c>
      <c r="E1659" s="358" t="e">
        <f>#REF!-#REF!</f>
        <v>#REF!</v>
      </c>
      <c r="F1659" s="76"/>
      <c r="G1659" s="28"/>
      <c r="H1659" s="28"/>
      <c r="I1659" s="77"/>
      <c r="J1659" s="94" t="e">
        <f>#REF!-#REF!</f>
        <v>#REF!</v>
      </c>
      <c r="K1659" s="317" t="e">
        <f>#REF!-#REF!</f>
        <v>#REF!</v>
      </c>
    </row>
    <row r="1660" spans="1:11" ht="35.25" hidden="1" customHeight="1" x14ac:dyDescent="0.2">
      <c r="A1660" s="25" t="s">
        <v>8427</v>
      </c>
      <c r="B1660" s="32" t="s">
        <v>7582</v>
      </c>
      <c r="C1660" s="27" t="s">
        <v>7271</v>
      </c>
      <c r="D1660" s="28" t="e">
        <f>(#REF!+#REF!)-#REF!</f>
        <v>#REF!</v>
      </c>
      <c r="E1660" s="358" t="e">
        <f>#REF!-#REF!</f>
        <v>#REF!</v>
      </c>
      <c r="F1660" s="76"/>
      <c r="G1660" s="28"/>
      <c r="H1660" s="28"/>
      <c r="I1660" s="77"/>
      <c r="J1660" s="94" t="e">
        <f>#REF!-#REF!</f>
        <v>#REF!</v>
      </c>
      <c r="K1660" s="317" t="e">
        <f>#REF!-#REF!</f>
        <v>#REF!</v>
      </c>
    </row>
    <row r="1661" spans="1:11" ht="32.25" hidden="1" customHeight="1" x14ac:dyDescent="0.2">
      <c r="A1661" s="25" t="s">
        <v>7453</v>
      </c>
      <c r="B1661" s="32" t="s">
        <v>5537</v>
      </c>
      <c r="C1661" s="27" t="s">
        <v>5564</v>
      </c>
      <c r="D1661" s="28" t="e">
        <f>(#REF!+#REF!)-#REF!</f>
        <v>#REF!</v>
      </c>
      <c r="E1661" s="358" t="e">
        <f>#REF!-#REF!</f>
        <v>#REF!</v>
      </c>
      <c r="F1661" s="76">
        <f>SUM(F1662:F1664)</f>
        <v>0</v>
      </c>
      <c r="G1661" s="28">
        <f>SUM(G1662:G1664)</f>
        <v>0</v>
      </c>
      <c r="H1661" s="28">
        <f>SUM(H1662:H1664)</f>
        <v>0</v>
      </c>
      <c r="I1661" s="77">
        <f>SUM(I1662:I1664)</f>
        <v>0</v>
      </c>
      <c r="J1661" s="94" t="e">
        <f>#REF!-#REF!</f>
        <v>#REF!</v>
      </c>
      <c r="K1661" s="317" t="e">
        <f>#REF!-#REF!</f>
        <v>#REF!</v>
      </c>
    </row>
    <row r="1662" spans="1:11" ht="22.5" hidden="1" customHeight="1" x14ac:dyDescent="0.2">
      <c r="A1662" s="25" t="s">
        <v>8490</v>
      </c>
      <c r="B1662" s="32" t="s">
        <v>5538</v>
      </c>
      <c r="C1662" s="27" t="s">
        <v>5565</v>
      </c>
      <c r="D1662" s="28" t="e">
        <f>(#REF!+#REF!)-#REF!</f>
        <v>#REF!</v>
      </c>
      <c r="E1662" s="358" t="e">
        <f>#REF!-#REF!</f>
        <v>#REF!</v>
      </c>
      <c r="F1662" s="78"/>
      <c r="G1662" s="34"/>
      <c r="H1662" s="34"/>
      <c r="I1662" s="79"/>
      <c r="J1662" s="94" t="e">
        <f>#REF!-#REF!</f>
        <v>#REF!</v>
      </c>
      <c r="K1662" s="317" t="e">
        <f>#REF!-#REF!</f>
        <v>#REF!</v>
      </c>
    </row>
    <row r="1663" spans="1:11" ht="24" hidden="1" customHeight="1" x14ac:dyDescent="0.2">
      <c r="A1663" s="25" t="s">
        <v>1057</v>
      </c>
      <c r="B1663" s="32" t="s">
        <v>5539</v>
      </c>
      <c r="C1663" s="27" t="s">
        <v>8683</v>
      </c>
      <c r="D1663" s="28" t="e">
        <f>(#REF!+#REF!)-#REF!</f>
        <v>#REF!</v>
      </c>
      <c r="E1663" s="358" t="e">
        <f>#REF!-#REF!</f>
        <v>#REF!</v>
      </c>
      <c r="F1663" s="76"/>
      <c r="G1663" s="28"/>
      <c r="H1663" s="28"/>
      <c r="I1663" s="77"/>
      <c r="J1663" s="94" t="e">
        <f>#REF!-#REF!</f>
        <v>#REF!</v>
      </c>
      <c r="K1663" s="317" t="e">
        <f>#REF!-#REF!</f>
        <v>#REF!</v>
      </c>
    </row>
    <row r="1664" spans="1:11" ht="27" hidden="1" customHeight="1" x14ac:dyDescent="0.2">
      <c r="A1664" s="25" t="s">
        <v>1761</v>
      </c>
      <c r="B1664" s="32" t="s">
        <v>5540</v>
      </c>
      <c r="C1664" s="27" t="s">
        <v>4887</v>
      </c>
      <c r="D1664" s="28" t="e">
        <f>(#REF!+#REF!)-#REF!</f>
        <v>#REF!</v>
      </c>
      <c r="E1664" s="358" t="e">
        <f>#REF!-#REF!</f>
        <v>#REF!</v>
      </c>
      <c r="F1664" s="76"/>
      <c r="G1664" s="28"/>
      <c r="H1664" s="28"/>
      <c r="I1664" s="77"/>
      <c r="J1664" s="94" t="e">
        <f>#REF!-#REF!</f>
        <v>#REF!</v>
      </c>
      <c r="K1664" s="317" t="e">
        <f>#REF!-#REF!</f>
        <v>#REF!</v>
      </c>
    </row>
    <row r="1665" spans="1:11" ht="30.75" hidden="1" customHeight="1" x14ac:dyDescent="0.2">
      <c r="A1665" s="25" t="s">
        <v>8998</v>
      </c>
      <c r="B1665" s="32" t="s">
        <v>5541</v>
      </c>
      <c r="C1665" s="27" t="s">
        <v>363</v>
      </c>
      <c r="D1665" s="28" t="e">
        <f>(#REF!+#REF!)-#REF!</f>
        <v>#REF!</v>
      </c>
      <c r="E1665" s="358" t="e">
        <f>#REF!-#REF!</f>
        <v>#REF!</v>
      </c>
      <c r="F1665" s="76">
        <f>SUM(F1666:F1668)</f>
        <v>0</v>
      </c>
      <c r="G1665" s="28">
        <f>SUM(G1666:G1668)</f>
        <v>0</v>
      </c>
      <c r="H1665" s="28">
        <f>SUM(H1666:H1668)</f>
        <v>0</v>
      </c>
      <c r="I1665" s="77">
        <f>SUM(I1666:I1668)</f>
        <v>0</v>
      </c>
      <c r="J1665" s="94" t="e">
        <f>#REF!-#REF!</f>
        <v>#REF!</v>
      </c>
      <c r="K1665" s="317" t="e">
        <f>#REF!-#REF!</f>
        <v>#REF!</v>
      </c>
    </row>
    <row r="1666" spans="1:11" ht="30.75" hidden="1" customHeight="1" x14ac:dyDescent="0.2">
      <c r="A1666" s="25" t="s">
        <v>1668</v>
      </c>
      <c r="B1666" s="32" t="s">
        <v>5542</v>
      </c>
      <c r="C1666" s="27" t="s">
        <v>9097</v>
      </c>
      <c r="D1666" s="28" t="e">
        <f>(#REF!+#REF!)-#REF!</f>
        <v>#REF!</v>
      </c>
      <c r="E1666" s="358" t="e">
        <f>#REF!-#REF!</f>
        <v>#REF!</v>
      </c>
      <c r="F1666" s="76"/>
      <c r="G1666" s="28"/>
      <c r="H1666" s="28"/>
      <c r="I1666" s="77"/>
      <c r="J1666" s="94" t="e">
        <f>#REF!-#REF!</f>
        <v>#REF!</v>
      </c>
      <c r="K1666" s="317" t="e">
        <f>#REF!-#REF!</f>
        <v>#REF!</v>
      </c>
    </row>
    <row r="1667" spans="1:11" ht="24.75" hidden="1" customHeight="1" x14ac:dyDescent="0.2">
      <c r="A1667" s="25" t="s">
        <v>54</v>
      </c>
      <c r="B1667" s="32" t="s">
        <v>6656</v>
      </c>
      <c r="C1667" s="27" t="s">
        <v>1865</v>
      </c>
      <c r="D1667" s="28" t="e">
        <f>(#REF!+#REF!)-#REF!</f>
        <v>#REF!</v>
      </c>
      <c r="E1667" s="358" t="e">
        <f>#REF!-#REF!</f>
        <v>#REF!</v>
      </c>
      <c r="F1667" s="76"/>
      <c r="G1667" s="28"/>
      <c r="H1667" s="28"/>
      <c r="I1667" s="77"/>
      <c r="J1667" s="94" t="e">
        <f>#REF!-#REF!</f>
        <v>#REF!</v>
      </c>
      <c r="K1667" s="317" t="e">
        <f>#REF!-#REF!</f>
        <v>#REF!</v>
      </c>
    </row>
    <row r="1668" spans="1:11" ht="23.25" hidden="1" customHeight="1" x14ac:dyDescent="0.2">
      <c r="A1668" s="25" t="s">
        <v>7064</v>
      </c>
      <c r="B1668" s="32" t="s">
        <v>6657</v>
      </c>
      <c r="C1668" s="27" t="s">
        <v>7501</v>
      </c>
      <c r="D1668" s="28" t="e">
        <f>(#REF!+#REF!)-#REF!</f>
        <v>#REF!</v>
      </c>
      <c r="E1668" s="358" t="e">
        <f>#REF!-#REF!</f>
        <v>#REF!</v>
      </c>
      <c r="F1668" s="76"/>
      <c r="G1668" s="28"/>
      <c r="H1668" s="28"/>
      <c r="I1668" s="77"/>
      <c r="J1668" s="94" t="e">
        <f>#REF!-#REF!</f>
        <v>#REF!</v>
      </c>
      <c r="K1668" s="317" t="e">
        <f>#REF!-#REF!</f>
        <v>#REF!</v>
      </c>
    </row>
    <row r="1669" spans="1:11" ht="28.5" hidden="1" customHeight="1" x14ac:dyDescent="0.2">
      <c r="A1669" s="25" t="s">
        <v>6521</v>
      </c>
      <c r="B1669" s="32" t="s">
        <v>7143</v>
      </c>
      <c r="C1669" s="27" t="s">
        <v>7510</v>
      </c>
      <c r="D1669" s="28" t="e">
        <f>(#REF!+#REF!)-#REF!</f>
        <v>#REF!</v>
      </c>
      <c r="E1669" s="358" t="e">
        <f>#REF!-#REF!</f>
        <v>#REF!</v>
      </c>
      <c r="F1669" s="76"/>
      <c r="G1669" s="28"/>
      <c r="H1669" s="28"/>
      <c r="I1669" s="77"/>
      <c r="J1669" s="94" t="e">
        <f>#REF!-#REF!</f>
        <v>#REF!</v>
      </c>
      <c r="K1669" s="317" t="e">
        <f>#REF!-#REF!</f>
        <v>#REF!</v>
      </c>
    </row>
    <row r="1670" spans="1:11" ht="20.25" hidden="1" customHeight="1" x14ac:dyDescent="0.2">
      <c r="A1670" s="25" t="s">
        <v>5920</v>
      </c>
      <c r="B1670" s="32" t="s">
        <v>7144</v>
      </c>
      <c r="C1670" s="27" t="s">
        <v>4922</v>
      </c>
      <c r="D1670" s="28" t="e">
        <f>(#REF!+#REF!)-#REF!</f>
        <v>#REF!</v>
      </c>
      <c r="E1670" s="358" t="e">
        <f>#REF!-#REF!</f>
        <v>#REF!</v>
      </c>
      <c r="F1670" s="76">
        <f>SUM(F1671:F1674)</f>
        <v>0</v>
      </c>
      <c r="G1670" s="28">
        <f>SUM(G1671:G1674)</f>
        <v>0</v>
      </c>
      <c r="H1670" s="28">
        <f>SUM(H1671:H1674)</f>
        <v>0</v>
      </c>
      <c r="I1670" s="77">
        <f>SUM(I1671:I1674)</f>
        <v>0</v>
      </c>
      <c r="J1670" s="94" t="e">
        <f>#REF!-#REF!</f>
        <v>#REF!</v>
      </c>
      <c r="K1670" s="317" t="e">
        <f>#REF!-#REF!</f>
        <v>#REF!</v>
      </c>
    </row>
    <row r="1671" spans="1:11" ht="27.75" hidden="1" customHeight="1" x14ac:dyDescent="0.2">
      <c r="A1671" s="25" t="s">
        <v>7210</v>
      </c>
      <c r="B1671" s="32" t="s">
        <v>894</v>
      </c>
      <c r="C1671" s="27" t="s">
        <v>5714</v>
      </c>
      <c r="D1671" s="28" t="e">
        <f>(#REF!+#REF!)-#REF!</f>
        <v>#REF!</v>
      </c>
      <c r="E1671" s="358" t="e">
        <f>#REF!-#REF!</f>
        <v>#REF!</v>
      </c>
      <c r="F1671" s="78"/>
      <c r="G1671" s="34"/>
      <c r="H1671" s="34"/>
      <c r="I1671" s="79"/>
      <c r="J1671" s="94" t="e">
        <f>#REF!-#REF!</f>
        <v>#REF!</v>
      </c>
      <c r="K1671" s="317" t="e">
        <f>#REF!-#REF!</f>
        <v>#REF!</v>
      </c>
    </row>
    <row r="1672" spans="1:11" ht="27" hidden="1" customHeight="1" x14ac:dyDescent="0.2">
      <c r="A1672" s="25" t="s">
        <v>5050</v>
      </c>
      <c r="B1672" s="32" t="s">
        <v>895</v>
      </c>
      <c r="C1672" s="27" t="s">
        <v>5577</v>
      </c>
      <c r="D1672" s="28" t="e">
        <f>(#REF!+#REF!)-#REF!</f>
        <v>#REF!</v>
      </c>
      <c r="E1672" s="358" t="e">
        <f>#REF!-#REF!</f>
        <v>#REF!</v>
      </c>
      <c r="F1672" s="76"/>
      <c r="G1672" s="28"/>
      <c r="H1672" s="28"/>
      <c r="I1672" s="77"/>
      <c r="J1672" s="94" t="e">
        <f>#REF!-#REF!</f>
        <v>#REF!</v>
      </c>
      <c r="K1672" s="317" t="e">
        <f>#REF!-#REF!</f>
        <v>#REF!</v>
      </c>
    </row>
    <row r="1673" spans="1:11" ht="18" hidden="1" customHeight="1" x14ac:dyDescent="0.2">
      <c r="A1673" s="25" t="s">
        <v>626</v>
      </c>
      <c r="B1673" s="32" t="s">
        <v>896</v>
      </c>
      <c r="C1673" s="27" t="s">
        <v>7570</v>
      </c>
      <c r="D1673" s="28" t="e">
        <f>(#REF!+#REF!)-#REF!</f>
        <v>#REF!</v>
      </c>
      <c r="E1673" s="358" t="e">
        <f>#REF!-#REF!</f>
        <v>#REF!</v>
      </c>
      <c r="F1673" s="76"/>
      <c r="G1673" s="28"/>
      <c r="H1673" s="28"/>
      <c r="I1673" s="77"/>
      <c r="J1673" s="94" t="e">
        <f>#REF!-#REF!</f>
        <v>#REF!</v>
      </c>
      <c r="K1673" s="317" t="e">
        <f>#REF!-#REF!</f>
        <v>#REF!</v>
      </c>
    </row>
    <row r="1674" spans="1:11" ht="21" hidden="1" customHeight="1" x14ac:dyDescent="0.2">
      <c r="A1674" s="25" t="s">
        <v>7432</v>
      </c>
      <c r="B1674" s="32" t="s">
        <v>897</v>
      </c>
      <c r="C1674" s="27" t="s">
        <v>681</v>
      </c>
      <c r="D1674" s="28" t="e">
        <f>(#REF!+#REF!)-#REF!</f>
        <v>#REF!</v>
      </c>
      <c r="E1674" s="358" t="e">
        <f>#REF!-#REF!</f>
        <v>#REF!</v>
      </c>
      <c r="F1674" s="76"/>
      <c r="G1674" s="28"/>
      <c r="H1674" s="28"/>
      <c r="I1674" s="77"/>
      <c r="J1674" s="94" t="e">
        <f>#REF!-#REF!</f>
        <v>#REF!</v>
      </c>
      <c r="K1674" s="317" t="e">
        <f>#REF!-#REF!</f>
        <v>#REF!</v>
      </c>
    </row>
    <row r="1675" spans="1:11" ht="18.75" hidden="1" customHeight="1" x14ac:dyDescent="0.2">
      <c r="A1675" s="25" t="s">
        <v>3930</v>
      </c>
      <c r="B1675" s="32" t="s">
        <v>1891</v>
      </c>
      <c r="C1675" s="27" t="s">
        <v>1347</v>
      </c>
      <c r="D1675" s="28" t="e">
        <f>(#REF!+#REF!)-#REF!</f>
        <v>#REF!</v>
      </c>
      <c r="E1675" s="358" t="e">
        <f>#REF!-#REF!</f>
        <v>#REF!</v>
      </c>
      <c r="F1675" s="76"/>
      <c r="G1675" s="28"/>
      <c r="H1675" s="28"/>
      <c r="I1675" s="77"/>
      <c r="J1675" s="94" t="e">
        <f>#REF!-#REF!</f>
        <v>#REF!</v>
      </c>
      <c r="K1675" s="317" t="e">
        <f>#REF!-#REF!</f>
        <v>#REF!</v>
      </c>
    </row>
    <row r="1676" spans="1:11" ht="37.5" hidden="1" customHeight="1" x14ac:dyDescent="0.2">
      <c r="A1676" s="25" t="s">
        <v>6845</v>
      </c>
      <c r="B1676" s="32" t="s">
        <v>1892</v>
      </c>
      <c r="C1676" s="27" t="s">
        <v>1348</v>
      </c>
      <c r="D1676" s="28" t="e">
        <f>(#REF!+#REF!)-#REF!</f>
        <v>#REF!</v>
      </c>
      <c r="E1676" s="358" t="e">
        <f>#REF!-#REF!</f>
        <v>#REF!</v>
      </c>
      <c r="F1676" s="76"/>
      <c r="G1676" s="28"/>
      <c r="H1676" s="28"/>
      <c r="I1676" s="77"/>
      <c r="J1676" s="94" t="e">
        <f>#REF!-#REF!</f>
        <v>#REF!</v>
      </c>
      <c r="K1676" s="317" t="e">
        <f>#REF!-#REF!</f>
        <v>#REF!</v>
      </c>
    </row>
    <row r="1677" spans="1:11" x14ac:dyDescent="0.2">
      <c r="A1677" s="31" t="s">
        <v>3043</v>
      </c>
      <c r="B1677" s="32" t="s">
        <v>7335</v>
      </c>
      <c r="C1677" s="33" t="s">
        <v>3206</v>
      </c>
      <c r="D1677" s="24" t="e">
        <f>(#REF!+#REF!)-#REF!</f>
        <v>#REF!</v>
      </c>
      <c r="E1677" s="358" t="e">
        <f>#REF!-#REF!</f>
        <v>#REF!</v>
      </c>
      <c r="F1677" s="74">
        <f>F1678+F1707</f>
        <v>0</v>
      </c>
      <c r="G1677" s="75">
        <f>G1678+G1707</f>
        <v>582920</v>
      </c>
      <c r="H1677" s="24">
        <f>H1678+H1707</f>
        <v>0</v>
      </c>
      <c r="I1677" s="75">
        <f>I1678+I1707</f>
        <v>0</v>
      </c>
      <c r="J1677" s="94" t="e">
        <f>#REF!-#REF!</f>
        <v>#REF!</v>
      </c>
      <c r="K1677" s="317" t="e">
        <f>#REF!-#REF!</f>
        <v>#REF!</v>
      </c>
    </row>
    <row r="1678" spans="1:11" ht="11.25" customHeight="1" x14ac:dyDescent="0.2">
      <c r="A1678" s="25" t="s">
        <v>5608</v>
      </c>
      <c r="B1678" s="32" t="s">
        <v>5214</v>
      </c>
      <c r="C1678" s="27" t="s">
        <v>3207</v>
      </c>
      <c r="D1678" s="28" t="e">
        <f>(#REF!+#REF!)-#REF!</f>
        <v>#REF!</v>
      </c>
      <c r="E1678" s="358" t="e">
        <f>#REF!-#REF!</f>
        <v>#REF!</v>
      </c>
      <c r="F1678" s="76">
        <f>F1679+F1683+F1692+F1695+F1698+F1702+F1706</f>
        <v>0</v>
      </c>
      <c r="G1678" s="28">
        <f>G1679+G1683+G1692+G1695+G1698+G1702+G1706</f>
        <v>582920</v>
      </c>
      <c r="H1678" s="28">
        <f>H1679+H1683+H1692+H1695+H1698+H1702+H1706</f>
        <v>0</v>
      </c>
      <c r="I1678" s="77">
        <f>I1679+I1683+I1692+I1695+I1698+I1702+I1706</f>
        <v>0</v>
      </c>
      <c r="J1678" s="94" t="e">
        <f>#REF!-#REF!</f>
        <v>#REF!</v>
      </c>
      <c r="K1678" s="317" t="e">
        <f>#REF!-#REF!</f>
        <v>#REF!</v>
      </c>
    </row>
    <row r="1679" spans="1:11" ht="22.5" hidden="1" customHeight="1" x14ac:dyDescent="0.2">
      <c r="A1679" s="25" t="s">
        <v>5760</v>
      </c>
      <c r="B1679" s="32" t="s">
        <v>5215</v>
      </c>
      <c r="C1679" s="27" t="s">
        <v>7037</v>
      </c>
      <c r="D1679" s="28" t="e">
        <f>(#REF!+#REF!)-#REF!</f>
        <v>#REF!</v>
      </c>
      <c r="E1679" s="358" t="e">
        <f>#REF!-#REF!</f>
        <v>#REF!</v>
      </c>
      <c r="F1679" s="76">
        <f>SUM(F1680:F1682)</f>
        <v>0</v>
      </c>
      <c r="G1679" s="28">
        <f>SUM(G1680:G1682)</f>
        <v>0</v>
      </c>
      <c r="H1679" s="28">
        <f>SUM(H1680:H1682)</f>
        <v>0</v>
      </c>
      <c r="I1679" s="77">
        <f>SUM(I1680:I1682)</f>
        <v>0</v>
      </c>
      <c r="J1679" s="94" t="e">
        <f>#REF!-#REF!</f>
        <v>#REF!</v>
      </c>
      <c r="K1679" s="317" t="e">
        <f>#REF!-#REF!</f>
        <v>#REF!</v>
      </c>
    </row>
    <row r="1680" spans="1:11" ht="11.25" hidden="1" customHeight="1" x14ac:dyDescent="0.2">
      <c r="A1680" s="25" t="s">
        <v>7430</v>
      </c>
      <c r="B1680" s="32" t="s">
        <v>5216</v>
      </c>
      <c r="C1680" s="27" t="s">
        <v>7038</v>
      </c>
      <c r="D1680" s="28" t="e">
        <f>(#REF!+#REF!)-#REF!</f>
        <v>#REF!</v>
      </c>
      <c r="E1680" s="358" t="e">
        <f>#REF!-#REF!</f>
        <v>#REF!</v>
      </c>
      <c r="F1680" s="76"/>
      <c r="G1680" s="28"/>
      <c r="H1680" s="28"/>
      <c r="I1680" s="77"/>
      <c r="J1680" s="94" t="e">
        <f>#REF!-#REF!</f>
        <v>#REF!</v>
      </c>
      <c r="K1680" s="317" t="e">
        <f>#REF!-#REF!</f>
        <v>#REF!</v>
      </c>
    </row>
    <row r="1681" spans="1:11" ht="11.25" hidden="1" customHeight="1" x14ac:dyDescent="0.2">
      <c r="A1681" s="25" t="s">
        <v>7308</v>
      </c>
      <c r="B1681" s="32" t="s">
        <v>5217</v>
      </c>
      <c r="C1681" s="27" t="s">
        <v>8708</v>
      </c>
      <c r="D1681" s="28" t="e">
        <f>(#REF!+#REF!)-#REF!</f>
        <v>#REF!</v>
      </c>
      <c r="E1681" s="358" t="e">
        <f>#REF!-#REF!</f>
        <v>#REF!</v>
      </c>
      <c r="F1681" s="76"/>
      <c r="G1681" s="28"/>
      <c r="H1681" s="28"/>
      <c r="I1681" s="77"/>
      <c r="J1681" s="94" t="e">
        <f>#REF!-#REF!</f>
        <v>#REF!</v>
      </c>
      <c r="K1681" s="317" t="e">
        <f>#REF!-#REF!</f>
        <v>#REF!</v>
      </c>
    </row>
    <row r="1682" spans="1:11" ht="11.25" hidden="1" customHeight="1" x14ac:dyDescent="0.2">
      <c r="A1682" s="25" t="s">
        <v>951</v>
      </c>
      <c r="B1682" s="32" t="s">
        <v>8540</v>
      </c>
      <c r="C1682" s="27" t="s">
        <v>1032</v>
      </c>
      <c r="D1682" s="28" t="e">
        <f>(#REF!+#REF!)-#REF!</f>
        <v>#REF!</v>
      </c>
      <c r="E1682" s="358" t="e">
        <f>#REF!-#REF!</f>
        <v>#REF!</v>
      </c>
      <c r="F1682" s="76"/>
      <c r="G1682" s="28"/>
      <c r="H1682" s="28"/>
      <c r="I1682" s="77"/>
      <c r="J1682" s="94" t="e">
        <f>#REF!-#REF!</f>
        <v>#REF!</v>
      </c>
      <c r="K1682" s="317" t="e">
        <f>#REF!-#REF!</f>
        <v>#REF!</v>
      </c>
    </row>
    <row r="1683" spans="1:11" x14ac:dyDescent="0.2">
      <c r="A1683" s="25" t="s">
        <v>1990</v>
      </c>
      <c r="B1683" s="32" t="s">
        <v>8541</v>
      </c>
      <c r="C1683" s="27" t="s">
        <v>4730</v>
      </c>
      <c r="D1683" s="28" t="e">
        <f>(#REF!+#REF!)-#REF!</f>
        <v>#REF!</v>
      </c>
      <c r="E1683" s="312" t="e">
        <f>E1685+E1686+E1689+E1690+E1691</f>
        <v>#REF!</v>
      </c>
      <c r="F1683" s="34">
        <f>F1685+F1686+F1689+F1690+F1691</f>
        <v>0</v>
      </c>
      <c r="G1683" s="34">
        <v>582920</v>
      </c>
      <c r="H1683" s="34">
        <f>H1685+H1686+H1689+H1690+H1691</f>
        <v>0</v>
      </c>
      <c r="I1683" s="34"/>
      <c r="J1683" s="94" t="e">
        <f>#REF!-#REF!</f>
        <v>#REF!</v>
      </c>
      <c r="K1683" s="317" t="e">
        <f>#REF!-#REF!</f>
        <v>#REF!</v>
      </c>
    </row>
    <row r="1684" spans="1:11" ht="11.25" hidden="1" customHeight="1" x14ac:dyDescent="0.2">
      <c r="A1684" s="25" t="s">
        <v>7631</v>
      </c>
      <c r="B1684" s="32" t="s">
        <v>8542</v>
      </c>
      <c r="C1684" s="27" t="s">
        <v>4559</v>
      </c>
      <c r="D1684" s="28" t="e">
        <f>(#REF!+#REF!)-#REF!</f>
        <v>#REF!</v>
      </c>
      <c r="E1684" s="358" t="e">
        <f>#REF!-#REF!</f>
        <v>#REF!</v>
      </c>
      <c r="F1684" s="76"/>
      <c r="G1684" s="28"/>
      <c r="H1684" s="28"/>
      <c r="I1684" s="77"/>
      <c r="J1684" s="94" t="e">
        <f>#REF!-#REF!</f>
        <v>#REF!</v>
      </c>
      <c r="K1684" s="317" t="e">
        <f>#REF!-#REF!</f>
        <v>#REF!</v>
      </c>
    </row>
    <row r="1685" spans="1:11" x14ac:dyDescent="0.2">
      <c r="A1685" s="25" t="s">
        <v>550</v>
      </c>
      <c r="B1685" s="32" t="s">
        <v>8543</v>
      </c>
      <c r="C1685" s="27" t="s">
        <v>1429</v>
      </c>
      <c r="D1685" s="28" t="e">
        <f>(#REF!+#REF!)-#REF!</f>
        <v>#REF!</v>
      </c>
      <c r="E1685" s="358" t="e">
        <f>#REF!-#REF!</f>
        <v>#REF!</v>
      </c>
      <c r="F1685" s="78"/>
      <c r="G1685" s="34"/>
      <c r="H1685" s="34"/>
      <c r="I1685" s="79"/>
      <c r="J1685" s="94" t="e">
        <f>#REF!-#REF!</f>
        <v>#REF!</v>
      </c>
      <c r="K1685" s="317" t="e">
        <f>#REF!-#REF!</f>
        <v>#REF!</v>
      </c>
    </row>
    <row r="1686" spans="1:11" x14ac:dyDescent="0.2">
      <c r="A1686" s="131" t="s">
        <v>2752</v>
      </c>
      <c r="B1686" s="32" t="s">
        <v>4508</v>
      </c>
      <c r="C1686" s="27" t="s">
        <v>8756</v>
      </c>
      <c r="D1686" s="28" t="e">
        <f>(#REF!+#REF!)-#REF!</f>
        <v>#REF!</v>
      </c>
      <c r="E1686" s="358" t="e">
        <f>#REF!-#REF!</f>
        <v>#REF!</v>
      </c>
      <c r="F1686" s="78">
        <f>F1687+F1688</f>
        <v>0</v>
      </c>
      <c r="G1686" s="78">
        <v>132520</v>
      </c>
      <c r="H1686" s="78">
        <f>H1687+H1688</f>
        <v>0</v>
      </c>
      <c r="I1686" s="78"/>
      <c r="J1686" s="94" t="e">
        <f>#REF!-#REF!</f>
        <v>#REF!</v>
      </c>
      <c r="K1686" s="317" t="e">
        <f>#REF!-#REF!</f>
        <v>#REF!</v>
      </c>
    </row>
    <row r="1687" spans="1:11" x14ac:dyDescent="0.2">
      <c r="A1687" s="131" t="s">
        <v>2752</v>
      </c>
      <c r="B1687" s="32" t="s">
        <v>4508</v>
      </c>
      <c r="C1687" s="27" t="s">
        <v>4783</v>
      </c>
      <c r="D1687" s="28"/>
      <c r="E1687" s="358"/>
      <c r="F1687" s="78"/>
      <c r="G1687" s="34">
        <v>4500</v>
      </c>
      <c r="H1687" s="34"/>
      <c r="I1687" s="79"/>
      <c r="J1687" s="94"/>
      <c r="K1687" s="317"/>
    </row>
    <row r="1688" spans="1:11" x14ac:dyDescent="0.2">
      <c r="A1688" s="405" t="s">
        <v>2752</v>
      </c>
      <c r="B1688" s="406" t="s">
        <v>4508</v>
      </c>
      <c r="C1688" s="298" t="s">
        <v>8757</v>
      </c>
      <c r="D1688" s="28"/>
      <c r="E1688" s="358"/>
      <c r="F1688" s="78"/>
      <c r="G1688" s="34">
        <v>128020</v>
      </c>
      <c r="H1688" s="34"/>
      <c r="I1688" s="79"/>
      <c r="J1688" s="94"/>
      <c r="K1688" s="317"/>
    </row>
    <row r="1689" spans="1:11" ht="11.25" customHeight="1" x14ac:dyDescent="0.2">
      <c r="A1689" s="25" t="s">
        <v>2296</v>
      </c>
      <c r="B1689" s="32" t="s">
        <v>4509</v>
      </c>
      <c r="C1689" s="27" t="s">
        <v>8186</v>
      </c>
      <c r="D1689" s="28" t="e">
        <f>(#REF!+#REF!)-#REF!</f>
        <v>#REF!</v>
      </c>
      <c r="E1689" s="358" t="e">
        <f>#REF!-#REF!</f>
        <v>#REF!</v>
      </c>
      <c r="F1689" s="78"/>
      <c r="G1689" s="34"/>
      <c r="H1689" s="34"/>
      <c r="I1689" s="79"/>
      <c r="J1689" s="94" t="e">
        <f>#REF!-#REF!</f>
        <v>#REF!</v>
      </c>
      <c r="K1689" s="317" t="e">
        <f>#REF!-#REF!</f>
        <v>#REF!</v>
      </c>
    </row>
    <row r="1690" spans="1:11" ht="27.75" customHeight="1" x14ac:dyDescent="0.2">
      <c r="A1690" s="25" t="s">
        <v>8501</v>
      </c>
      <c r="B1690" s="32" t="s">
        <v>1589</v>
      </c>
      <c r="C1690" s="27" t="s">
        <v>4784</v>
      </c>
      <c r="D1690" s="28" t="e">
        <f>(#REF!+#REF!)-#REF!</f>
        <v>#REF!</v>
      </c>
      <c r="E1690" s="358" t="e">
        <f>#REF!-#REF!</f>
        <v>#REF!</v>
      </c>
      <c r="F1690" s="78"/>
      <c r="G1690" s="34">
        <v>414900</v>
      </c>
      <c r="H1690" s="34"/>
      <c r="I1690" s="79"/>
      <c r="J1690" s="94" t="e">
        <f>#REF!-#REF!</f>
        <v>#REF!</v>
      </c>
      <c r="K1690" s="317" t="e">
        <f>#REF!-#REF!</f>
        <v>#REF!</v>
      </c>
    </row>
    <row r="1691" spans="1:11" x14ac:dyDescent="0.2">
      <c r="A1691" s="25" t="s">
        <v>2995</v>
      </c>
      <c r="B1691" s="32" t="s">
        <v>1590</v>
      </c>
      <c r="C1691" s="27" t="s">
        <v>2349</v>
      </c>
      <c r="D1691" s="28" t="e">
        <f>(#REF!+#REF!)-#REF!</f>
        <v>#REF!</v>
      </c>
      <c r="E1691" s="358" t="e">
        <f>#REF!-#REF!</f>
        <v>#REF!</v>
      </c>
      <c r="F1691" s="78"/>
      <c r="G1691" s="34">
        <v>35500</v>
      </c>
      <c r="H1691" s="34"/>
      <c r="I1691" s="79">
        <v>17032.77</v>
      </c>
      <c r="J1691" s="94" t="e">
        <f>#REF!-#REF!</f>
        <v>#REF!</v>
      </c>
      <c r="K1691" s="317" t="e">
        <f>#REF!-#REF!</f>
        <v>#REF!</v>
      </c>
    </row>
    <row r="1692" spans="1:11" ht="22.5" hidden="1" customHeight="1" x14ac:dyDescent="0.2">
      <c r="A1692" s="25" t="s">
        <v>3639</v>
      </c>
      <c r="B1692" s="32" t="s">
        <v>7103</v>
      </c>
      <c r="C1692" s="27" t="s">
        <v>5823</v>
      </c>
      <c r="D1692" s="28" t="e">
        <f>(#REF!+#REF!)-#REF!</f>
        <v>#REF!</v>
      </c>
      <c r="E1692" s="358" t="e">
        <f>#REF!-#REF!</f>
        <v>#REF!</v>
      </c>
      <c r="F1692" s="76">
        <f>SUM(F1693:F1694)</f>
        <v>0</v>
      </c>
      <c r="G1692" s="28">
        <f>SUM(G1693:G1694)</f>
        <v>0</v>
      </c>
      <c r="H1692" s="28">
        <f>SUM(H1693:H1694)</f>
        <v>0</v>
      </c>
      <c r="I1692" s="77">
        <f>SUM(I1693:I1694)</f>
        <v>0</v>
      </c>
      <c r="J1692" s="94" t="e">
        <f>#REF!-#REF!</f>
        <v>#REF!</v>
      </c>
      <c r="K1692" s="317" t="e">
        <f>#REF!-#REF!</f>
        <v>#REF!</v>
      </c>
    </row>
    <row r="1693" spans="1:11" ht="11.25" hidden="1" customHeight="1" x14ac:dyDescent="0.2">
      <c r="A1693" s="25" t="s">
        <v>552</v>
      </c>
      <c r="B1693" s="32" t="s">
        <v>7104</v>
      </c>
      <c r="C1693" s="27" t="s">
        <v>5824</v>
      </c>
      <c r="D1693" s="28" t="e">
        <f>(#REF!+#REF!)-#REF!</f>
        <v>#REF!</v>
      </c>
      <c r="E1693" s="358" t="e">
        <f>#REF!-#REF!</f>
        <v>#REF!</v>
      </c>
      <c r="F1693" s="76"/>
      <c r="G1693" s="28"/>
      <c r="H1693" s="28"/>
      <c r="I1693" s="77"/>
      <c r="J1693" s="94" t="e">
        <f>#REF!-#REF!</f>
        <v>#REF!</v>
      </c>
      <c r="K1693" s="317" t="e">
        <f>#REF!-#REF!</f>
        <v>#REF!</v>
      </c>
    </row>
    <row r="1694" spans="1:11" ht="11.25" hidden="1" customHeight="1" x14ac:dyDescent="0.2">
      <c r="A1694" s="25" t="s">
        <v>5659</v>
      </c>
      <c r="B1694" s="32" t="s">
        <v>7105</v>
      </c>
      <c r="C1694" s="27" t="s">
        <v>4661</v>
      </c>
      <c r="D1694" s="28" t="e">
        <f>(#REF!+#REF!)-#REF!</f>
        <v>#REF!</v>
      </c>
      <c r="E1694" s="358" t="e">
        <f>#REF!-#REF!</f>
        <v>#REF!</v>
      </c>
      <c r="F1694" s="76"/>
      <c r="G1694" s="28"/>
      <c r="H1694" s="28"/>
      <c r="I1694" s="77"/>
      <c r="J1694" s="94" t="e">
        <f>#REF!-#REF!</f>
        <v>#REF!</v>
      </c>
      <c r="K1694" s="317" t="e">
        <f>#REF!-#REF!</f>
        <v>#REF!</v>
      </c>
    </row>
    <row r="1695" spans="1:11" ht="11.25" hidden="1" customHeight="1" x14ac:dyDescent="0.2">
      <c r="A1695" s="25" t="s">
        <v>4340</v>
      </c>
      <c r="B1695" s="32" t="s">
        <v>7106</v>
      </c>
      <c r="C1695" s="27" t="s">
        <v>4662</v>
      </c>
      <c r="D1695" s="28" t="e">
        <f>(#REF!+#REF!)-#REF!</f>
        <v>#REF!</v>
      </c>
      <c r="E1695" s="358" t="e">
        <f>#REF!-#REF!</f>
        <v>#REF!</v>
      </c>
      <c r="F1695" s="76">
        <f>SUM(F1696:F1697)</f>
        <v>0</v>
      </c>
      <c r="G1695" s="28">
        <f>SUM(G1696:G1697)</f>
        <v>0</v>
      </c>
      <c r="H1695" s="28">
        <f>SUM(H1696:H1697)</f>
        <v>0</v>
      </c>
      <c r="I1695" s="77">
        <f>SUM(I1696:I1697)</f>
        <v>0</v>
      </c>
      <c r="J1695" s="94" t="e">
        <f>#REF!-#REF!</f>
        <v>#REF!</v>
      </c>
      <c r="K1695" s="317" t="e">
        <f>#REF!-#REF!</f>
        <v>#REF!</v>
      </c>
    </row>
    <row r="1696" spans="1:11" ht="22.5" hidden="1" customHeight="1" x14ac:dyDescent="0.2">
      <c r="A1696" s="25" t="s">
        <v>881</v>
      </c>
      <c r="B1696" s="32" t="s">
        <v>7107</v>
      </c>
      <c r="C1696" s="27" t="s">
        <v>7277</v>
      </c>
      <c r="D1696" s="28" t="e">
        <f>(#REF!+#REF!)-#REF!</f>
        <v>#REF!</v>
      </c>
      <c r="E1696" s="358" t="e">
        <f>#REF!-#REF!</f>
        <v>#REF!</v>
      </c>
      <c r="F1696" s="78"/>
      <c r="G1696" s="34"/>
      <c r="H1696" s="34"/>
      <c r="I1696" s="79"/>
      <c r="J1696" s="94" t="e">
        <f>#REF!-#REF!</f>
        <v>#REF!</v>
      </c>
      <c r="K1696" s="317" t="e">
        <f>#REF!-#REF!</f>
        <v>#REF!</v>
      </c>
    </row>
    <row r="1697" spans="1:11" ht="33.75" hidden="1" customHeight="1" x14ac:dyDescent="0.2">
      <c r="A1697" s="25" t="s">
        <v>8427</v>
      </c>
      <c r="B1697" s="32" t="s">
        <v>664</v>
      </c>
      <c r="C1697" s="27" t="s">
        <v>4663</v>
      </c>
      <c r="D1697" s="28" t="e">
        <f>(#REF!+#REF!)-#REF!</f>
        <v>#REF!</v>
      </c>
      <c r="E1697" s="358" t="e">
        <f>#REF!-#REF!</f>
        <v>#REF!</v>
      </c>
      <c r="F1697" s="76"/>
      <c r="G1697" s="28"/>
      <c r="H1697" s="28"/>
      <c r="I1697" s="77"/>
      <c r="J1697" s="94" t="e">
        <f>#REF!-#REF!</f>
        <v>#REF!</v>
      </c>
      <c r="K1697" s="317" t="e">
        <f>#REF!-#REF!</f>
        <v>#REF!</v>
      </c>
    </row>
    <row r="1698" spans="1:11" ht="11.25" hidden="1" customHeight="1" x14ac:dyDescent="0.2">
      <c r="A1698" s="25" t="s">
        <v>7453</v>
      </c>
      <c r="B1698" s="32" t="s">
        <v>3851</v>
      </c>
      <c r="C1698" s="27" t="s">
        <v>8552</v>
      </c>
      <c r="D1698" s="28" t="e">
        <f>(#REF!+#REF!)-#REF!</f>
        <v>#REF!</v>
      </c>
      <c r="E1698" s="358" t="e">
        <f>#REF!-#REF!</f>
        <v>#REF!</v>
      </c>
      <c r="F1698" s="76">
        <f>SUM(F1699:F1701)</f>
        <v>0</v>
      </c>
      <c r="G1698" s="28">
        <f>SUM(G1699:G1701)</f>
        <v>0</v>
      </c>
      <c r="H1698" s="28">
        <f>SUM(H1699:H1701)</f>
        <v>0</v>
      </c>
      <c r="I1698" s="77">
        <f>SUM(I1699:I1701)</f>
        <v>0</v>
      </c>
      <c r="J1698" s="94" t="e">
        <f>#REF!-#REF!</f>
        <v>#REF!</v>
      </c>
      <c r="K1698" s="317" t="e">
        <f>#REF!-#REF!</f>
        <v>#REF!</v>
      </c>
    </row>
    <row r="1699" spans="1:11" ht="22.5" hidden="1" customHeight="1" x14ac:dyDescent="0.2">
      <c r="A1699" s="35" t="s">
        <v>8490</v>
      </c>
      <c r="B1699" s="32" t="s">
        <v>6385</v>
      </c>
      <c r="C1699" s="36" t="s">
        <v>3552</v>
      </c>
      <c r="D1699" s="28" t="e">
        <f>(#REF!+#REF!)-#REF!</f>
        <v>#REF!</v>
      </c>
      <c r="E1699" s="358" t="e">
        <f>#REF!-#REF!</f>
        <v>#REF!</v>
      </c>
      <c r="F1699" s="78"/>
      <c r="G1699" s="34"/>
      <c r="H1699" s="34"/>
      <c r="I1699" s="79"/>
      <c r="J1699" s="94" t="e">
        <f>#REF!-#REF!</f>
        <v>#REF!</v>
      </c>
      <c r="K1699" s="317" t="e">
        <f>#REF!-#REF!</f>
        <v>#REF!</v>
      </c>
    </row>
    <row r="1700" spans="1:11" ht="22.5" hidden="1" customHeight="1" x14ac:dyDescent="0.2">
      <c r="A1700" s="25" t="s">
        <v>1057</v>
      </c>
      <c r="B1700" s="32" t="s">
        <v>6386</v>
      </c>
      <c r="C1700" s="27" t="s">
        <v>4633</v>
      </c>
      <c r="D1700" s="28" t="e">
        <f>(#REF!+#REF!)-#REF!</f>
        <v>#REF!</v>
      </c>
      <c r="E1700" s="358" t="e">
        <f>#REF!-#REF!</f>
        <v>#REF!</v>
      </c>
      <c r="F1700" s="76"/>
      <c r="G1700" s="28"/>
      <c r="H1700" s="28"/>
      <c r="I1700" s="77"/>
      <c r="J1700" s="94" t="e">
        <f>#REF!-#REF!</f>
        <v>#REF!</v>
      </c>
      <c r="K1700" s="317" t="e">
        <f>#REF!-#REF!</f>
        <v>#REF!</v>
      </c>
    </row>
    <row r="1701" spans="1:11" ht="11.25" hidden="1" customHeight="1" x14ac:dyDescent="0.2">
      <c r="A1701" s="25" t="s">
        <v>1761</v>
      </c>
      <c r="B1701" s="32" t="s">
        <v>3753</v>
      </c>
      <c r="C1701" s="27" t="s">
        <v>4454</v>
      </c>
      <c r="D1701" s="28" t="e">
        <f>(#REF!+#REF!)-#REF!</f>
        <v>#REF!</v>
      </c>
      <c r="E1701" s="358" t="e">
        <f>#REF!-#REF!</f>
        <v>#REF!</v>
      </c>
      <c r="F1701" s="76"/>
      <c r="G1701" s="28"/>
      <c r="H1701" s="28"/>
      <c r="I1701" s="77"/>
      <c r="J1701" s="94" t="e">
        <f>#REF!-#REF!</f>
        <v>#REF!</v>
      </c>
      <c r="K1701" s="317" t="e">
        <f>#REF!-#REF!</f>
        <v>#REF!</v>
      </c>
    </row>
    <row r="1702" spans="1:11" ht="11.25" hidden="1" customHeight="1" x14ac:dyDescent="0.2">
      <c r="A1702" s="25" t="s">
        <v>8998</v>
      </c>
      <c r="B1702" s="32" t="s">
        <v>3754</v>
      </c>
      <c r="C1702" s="27" t="s">
        <v>5507</v>
      </c>
      <c r="D1702" s="28" t="e">
        <f>(#REF!+#REF!)-#REF!</f>
        <v>#REF!</v>
      </c>
      <c r="E1702" s="358" t="e">
        <f>#REF!-#REF!</f>
        <v>#REF!</v>
      </c>
      <c r="F1702" s="76">
        <f>SUM(F1703:F1705)</f>
        <v>0</v>
      </c>
      <c r="G1702" s="28">
        <f>SUM(G1703:G1705)</f>
        <v>0</v>
      </c>
      <c r="H1702" s="28">
        <f>SUM(H1703:H1705)</f>
        <v>0</v>
      </c>
      <c r="I1702" s="77">
        <f>SUM(I1703:I1705)</f>
        <v>0</v>
      </c>
      <c r="J1702" s="94" t="e">
        <f>#REF!-#REF!</f>
        <v>#REF!</v>
      </c>
      <c r="K1702" s="317" t="e">
        <f>#REF!-#REF!</f>
        <v>#REF!</v>
      </c>
    </row>
    <row r="1703" spans="1:11" ht="33.75" hidden="1" customHeight="1" x14ac:dyDescent="0.2">
      <c r="A1703" s="25" t="s">
        <v>1668</v>
      </c>
      <c r="B1703" s="32" t="s">
        <v>3755</v>
      </c>
      <c r="C1703" s="27" t="s">
        <v>6278</v>
      </c>
      <c r="D1703" s="28" t="e">
        <f>(#REF!+#REF!)-#REF!</f>
        <v>#REF!</v>
      </c>
      <c r="E1703" s="358" t="e">
        <f>#REF!-#REF!</f>
        <v>#REF!</v>
      </c>
      <c r="F1703" s="76"/>
      <c r="G1703" s="28"/>
      <c r="H1703" s="28"/>
      <c r="I1703" s="77"/>
      <c r="J1703" s="94" t="e">
        <f>#REF!-#REF!</f>
        <v>#REF!</v>
      </c>
      <c r="K1703" s="317" t="e">
        <f>#REF!-#REF!</f>
        <v>#REF!</v>
      </c>
    </row>
    <row r="1704" spans="1:11" ht="11.25" hidden="1" customHeight="1" x14ac:dyDescent="0.2">
      <c r="A1704" s="25" t="s">
        <v>54</v>
      </c>
      <c r="B1704" s="32" t="s">
        <v>901</v>
      </c>
      <c r="C1704" s="27" t="s">
        <v>9204</v>
      </c>
      <c r="D1704" s="28" t="e">
        <f>(#REF!+#REF!)-#REF!</f>
        <v>#REF!</v>
      </c>
      <c r="E1704" s="358" t="e">
        <f>#REF!-#REF!</f>
        <v>#REF!</v>
      </c>
      <c r="F1704" s="76"/>
      <c r="G1704" s="28"/>
      <c r="H1704" s="28"/>
      <c r="I1704" s="77"/>
      <c r="J1704" s="94" t="e">
        <f>#REF!-#REF!</f>
        <v>#REF!</v>
      </c>
      <c r="K1704" s="317" t="e">
        <f>#REF!-#REF!</f>
        <v>#REF!</v>
      </c>
    </row>
    <row r="1705" spans="1:11" ht="33.75" hidden="1" customHeight="1" x14ac:dyDescent="0.2">
      <c r="A1705" s="25" t="s">
        <v>7064</v>
      </c>
      <c r="B1705" s="32" t="s">
        <v>902</v>
      </c>
      <c r="C1705" s="27" t="s">
        <v>3830</v>
      </c>
      <c r="D1705" s="28" t="e">
        <f>(#REF!+#REF!)-#REF!</f>
        <v>#REF!</v>
      </c>
      <c r="E1705" s="358" t="e">
        <f>#REF!-#REF!</f>
        <v>#REF!</v>
      </c>
      <c r="F1705" s="76"/>
      <c r="G1705" s="28"/>
      <c r="H1705" s="28"/>
      <c r="I1705" s="77"/>
      <c r="J1705" s="94" t="e">
        <f>#REF!-#REF!</f>
        <v>#REF!</v>
      </c>
      <c r="K1705" s="317" t="e">
        <f>#REF!-#REF!</f>
        <v>#REF!</v>
      </c>
    </row>
    <row r="1706" spans="1:11" ht="11.25" hidden="1" customHeight="1" x14ac:dyDescent="0.2">
      <c r="A1706" s="25" t="s">
        <v>6521</v>
      </c>
      <c r="B1706" s="32" t="s">
        <v>8444</v>
      </c>
      <c r="C1706" s="27" t="s">
        <v>1412</v>
      </c>
      <c r="D1706" s="28" t="e">
        <f>(#REF!+#REF!)-#REF!</f>
        <v>#REF!</v>
      </c>
      <c r="E1706" s="358" t="e">
        <f>#REF!-#REF!</f>
        <v>#REF!</v>
      </c>
      <c r="F1706" s="76"/>
      <c r="G1706" s="28"/>
      <c r="H1706" s="28"/>
      <c r="I1706" s="77"/>
      <c r="J1706" s="94" t="e">
        <f>#REF!-#REF!</f>
        <v>#REF!</v>
      </c>
      <c r="K1706" s="317" t="e">
        <f>#REF!-#REF!</f>
        <v>#REF!</v>
      </c>
    </row>
    <row r="1707" spans="1:11" ht="22.5" x14ac:dyDescent="0.2">
      <c r="A1707" s="25" t="s">
        <v>5920</v>
      </c>
      <c r="B1707" s="32" t="s">
        <v>3353</v>
      </c>
      <c r="C1707" s="27" t="s">
        <v>3114</v>
      </c>
      <c r="D1707" s="28" t="e">
        <f>(#REF!+#REF!)-#REF!</f>
        <v>#REF!</v>
      </c>
      <c r="E1707" s="358" t="e">
        <f>#REF!-#REF!</f>
        <v>#REF!</v>
      </c>
      <c r="F1707" s="76">
        <f>SUM(F1708:F1712)</f>
        <v>0</v>
      </c>
      <c r="G1707" s="28">
        <f>SUM(G1708:G1712)</f>
        <v>0</v>
      </c>
      <c r="H1707" s="28">
        <f>SUM(H1708:H1712)</f>
        <v>0</v>
      </c>
      <c r="I1707" s="77">
        <f>SUM(I1708:I1712)</f>
        <v>0</v>
      </c>
      <c r="J1707" s="94" t="e">
        <f>#REF!-#REF!</f>
        <v>#REF!</v>
      </c>
      <c r="K1707" s="317" t="e">
        <f>#REF!-#REF!</f>
        <v>#REF!</v>
      </c>
    </row>
    <row r="1708" spans="1:11" ht="22.5" x14ac:dyDescent="0.2">
      <c r="A1708" s="25" t="s">
        <v>7210</v>
      </c>
      <c r="B1708" s="32" t="s">
        <v>5102</v>
      </c>
      <c r="C1708" s="27" t="s">
        <v>4551</v>
      </c>
      <c r="D1708" s="28" t="e">
        <f>(#REF!+#REF!)-#REF!</f>
        <v>#REF!</v>
      </c>
      <c r="E1708" s="358" t="e">
        <f>#REF!-#REF!</f>
        <v>#REF!</v>
      </c>
      <c r="F1708" s="78"/>
      <c r="G1708" s="34"/>
      <c r="H1708" s="34"/>
      <c r="I1708" s="79"/>
      <c r="J1708" s="94" t="e">
        <f>#REF!-#REF!</f>
        <v>#REF!</v>
      </c>
      <c r="K1708" s="317" t="e">
        <f>#REF!-#REF!</f>
        <v>#REF!</v>
      </c>
    </row>
    <row r="1709" spans="1:11" ht="22.5" hidden="1" customHeight="1" x14ac:dyDescent="0.2">
      <c r="A1709" s="25" t="s">
        <v>7210</v>
      </c>
      <c r="B1709" s="32" t="s">
        <v>7157</v>
      </c>
      <c r="C1709" s="313" t="s">
        <v>957</v>
      </c>
      <c r="D1709" s="28"/>
      <c r="E1709" s="358" t="e">
        <f>#REF!-#REF!</f>
        <v>#REF!</v>
      </c>
      <c r="F1709" s="78"/>
      <c r="G1709" s="34"/>
      <c r="H1709" s="34"/>
      <c r="I1709" s="79"/>
      <c r="J1709" s="94"/>
      <c r="K1709" s="317" t="e">
        <f>#REF!-#REF!</f>
        <v>#REF!</v>
      </c>
    </row>
    <row r="1710" spans="1:11" ht="22.5" hidden="1" customHeight="1" x14ac:dyDescent="0.2">
      <c r="A1710" s="25" t="s">
        <v>5050</v>
      </c>
      <c r="B1710" s="32" t="s">
        <v>7158</v>
      </c>
      <c r="C1710" s="27" t="s">
        <v>3115</v>
      </c>
      <c r="D1710" s="28" t="e">
        <f>(#REF!+#REF!)-#REF!</f>
        <v>#REF!</v>
      </c>
      <c r="E1710" s="358" t="e">
        <f>#REF!-#REF!</f>
        <v>#REF!</v>
      </c>
      <c r="F1710" s="78"/>
      <c r="G1710" s="34"/>
      <c r="H1710" s="34"/>
      <c r="I1710" s="79"/>
      <c r="J1710" s="94" t="e">
        <f>#REF!-#REF!</f>
        <v>#REF!</v>
      </c>
      <c r="K1710" s="317" t="e">
        <f>#REF!-#REF!</f>
        <v>#REF!</v>
      </c>
    </row>
    <row r="1711" spans="1:11" ht="22.5" hidden="1" customHeight="1" x14ac:dyDescent="0.2">
      <c r="A1711" s="25" t="s">
        <v>626</v>
      </c>
      <c r="B1711" s="32" t="s">
        <v>5364</v>
      </c>
      <c r="C1711" s="27" t="s">
        <v>9067</v>
      </c>
      <c r="D1711" s="28" t="e">
        <f>(#REF!+#REF!)-#REF!</f>
        <v>#REF!</v>
      </c>
      <c r="E1711" s="358" t="e">
        <f>#REF!-#REF!</f>
        <v>#REF!</v>
      </c>
      <c r="F1711" s="78"/>
      <c r="G1711" s="34"/>
      <c r="H1711" s="34"/>
      <c r="I1711" s="79"/>
      <c r="J1711" s="94" t="e">
        <f>#REF!-#REF!</f>
        <v>#REF!</v>
      </c>
      <c r="K1711" s="317" t="e">
        <f>#REF!-#REF!</f>
        <v>#REF!</v>
      </c>
    </row>
    <row r="1712" spans="1:11" ht="22.5" x14ac:dyDescent="0.2">
      <c r="A1712" s="25" t="s">
        <v>7432</v>
      </c>
      <c r="B1712" s="32" t="s">
        <v>7671</v>
      </c>
      <c r="C1712" s="27" t="s">
        <v>4552</v>
      </c>
      <c r="D1712" s="28" t="e">
        <f>(#REF!+#REF!)-#REF!</f>
        <v>#REF!</v>
      </c>
      <c r="E1712" s="358" t="e">
        <f>#REF!-#REF!</f>
        <v>#REF!</v>
      </c>
      <c r="F1712" s="28">
        <f>F1713+F1714+F1715</f>
        <v>0</v>
      </c>
      <c r="G1712" s="28">
        <f>G1713+G1714+G1715</f>
        <v>0</v>
      </c>
      <c r="H1712" s="28">
        <f>H1713+H1714+H1715</f>
        <v>0</v>
      </c>
      <c r="I1712" s="28">
        <f>I1713+I1714+I1715</f>
        <v>0</v>
      </c>
      <c r="J1712" s="94" t="e">
        <f>#REF!-#REF!</f>
        <v>#REF!</v>
      </c>
      <c r="K1712" s="317" t="e">
        <f>#REF!-#REF!</f>
        <v>#REF!</v>
      </c>
    </row>
    <row r="1713" spans="1:11" ht="11.25" customHeight="1" x14ac:dyDescent="0.2">
      <c r="A1713" s="336" t="s">
        <v>6011</v>
      </c>
      <c r="B1713" s="32" t="s">
        <v>1108</v>
      </c>
      <c r="C1713" s="236" t="s">
        <v>5394</v>
      </c>
      <c r="D1713" s="28"/>
      <c r="E1713" s="358" t="e">
        <f>#REF!-#REF!</f>
        <v>#REF!</v>
      </c>
      <c r="F1713" s="78"/>
      <c r="G1713" s="34"/>
      <c r="H1713" s="34"/>
      <c r="I1713" s="79"/>
      <c r="J1713" s="94"/>
      <c r="K1713" s="317" t="e">
        <f>#REF!-#REF!</f>
        <v>#REF!</v>
      </c>
    </row>
    <row r="1714" spans="1:11" ht="22.5" x14ac:dyDescent="0.2">
      <c r="A1714" s="336" t="s">
        <v>6012</v>
      </c>
      <c r="B1714" s="32" t="s">
        <v>1109</v>
      </c>
      <c r="C1714" s="236" t="s">
        <v>5395</v>
      </c>
      <c r="D1714" s="28"/>
      <c r="E1714" s="358" t="e">
        <f>#REF!-#REF!</f>
        <v>#REF!</v>
      </c>
      <c r="F1714" s="78"/>
      <c r="G1714" s="34"/>
      <c r="H1714" s="34"/>
      <c r="I1714" s="79"/>
      <c r="J1714" s="94"/>
      <c r="K1714" s="317" t="e">
        <f>#REF!-#REF!</f>
        <v>#REF!</v>
      </c>
    </row>
    <row r="1715" spans="1:11" ht="33.75" x14ac:dyDescent="0.2">
      <c r="A1715" s="337" t="s">
        <v>6013</v>
      </c>
      <c r="B1715" s="32" t="s">
        <v>2497</v>
      </c>
      <c r="C1715" s="236" t="s">
        <v>8991</v>
      </c>
      <c r="D1715" s="28"/>
      <c r="E1715" s="358" t="e">
        <f>#REF!-#REF!</f>
        <v>#REF!</v>
      </c>
      <c r="F1715" s="78"/>
      <c r="G1715" s="34"/>
      <c r="H1715" s="34"/>
      <c r="I1715" s="79"/>
      <c r="J1715" s="94"/>
      <c r="K1715" s="317" t="e">
        <f>#REF!-#REF!</f>
        <v>#REF!</v>
      </c>
    </row>
    <row r="1716" spans="1:11" ht="11.25" hidden="1" customHeight="1" x14ac:dyDescent="0.2">
      <c r="A1716" s="25" t="s">
        <v>3930</v>
      </c>
      <c r="B1716" s="32" t="s">
        <v>6884</v>
      </c>
      <c r="C1716" s="27" t="s">
        <v>2527</v>
      </c>
      <c r="D1716" s="28" t="e">
        <f>(#REF!+#REF!)-#REF!</f>
        <v>#REF!</v>
      </c>
      <c r="E1716" s="358" t="e">
        <f>#REF!-#REF!</f>
        <v>#REF!</v>
      </c>
      <c r="F1716" s="76"/>
      <c r="G1716" s="28"/>
      <c r="H1716" s="28"/>
      <c r="I1716" s="77"/>
      <c r="J1716" s="94" t="e">
        <f>#REF!-#REF!</f>
        <v>#REF!</v>
      </c>
      <c r="K1716" s="317" t="e">
        <f>#REF!-#REF!</f>
        <v>#REF!</v>
      </c>
    </row>
    <row r="1717" spans="1:11" ht="22.5" hidden="1" customHeight="1" x14ac:dyDescent="0.2">
      <c r="A1717" s="25" t="s">
        <v>6845</v>
      </c>
      <c r="B1717" s="32" t="s">
        <v>6885</v>
      </c>
      <c r="C1717" s="27" t="s">
        <v>867</v>
      </c>
      <c r="D1717" s="28" t="e">
        <f>(#REF!+#REF!)-#REF!</f>
        <v>#REF!</v>
      </c>
      <c r="E1717" s="358" t="e">
        <f>#REF!-#REF!</f>
        <v>#REF!</v>
      </c>
      <c r="F1717" s="76"/>
      <c r="G1717" s="28"/>
      <c r="H1717" s="28"/>
      <c r="I1717" s="77"/>
      <c r="J1717" s="94" t="e">
        <f>#REF!-#REF!</f>
        <v>#REF!</v>
      </c>
      <c r="K1717" s="317" t="e">
        <f>#REF!-#REF!</f>
        <v>#REF!</v>
      </c>
    </row>
    <row r="1718" spans="1:11" ht="22.5" hidden="1" customHeight="1" x14ac:dyDescent="0.2">
      <c r="A1718" s="25" t="s">
        <v>2635</v>
      </c>
      <c r="B1718" s="32" t="s">
        <v>6886</v>
      </c>
      <c r="C1718" s="27" t="s">
        <v>8396</v>
      </c>
      <c r="D1718" s="28" t="e">
        <f>(#REF!+#REF!)-#REF!</f>
        <v>#REF!</v>
      </c>
      <c r="E1718" s="358" t="e">
        <f>#REF!-#REF!</f>
        <v>#REF!</v>
      </c>
      <c r="F1718" s="76"/>
      <c r="G1718" s="28"/>
      <c r="H1718" s="28"/>
      <c r="I1718" s="77"/>
      <c r="J1718" s="94" t="e">
        <f>#REF!-#REF!</f>
        <v>#REF!</v>
      </c>
      <c r="K1718" s="317" t="e">
        <f>#REF!-#REF!</f>
        <v>#REF!</v>
      </c>
    </row>
    <row r="1719" spans="1:11" ht="11.25" hidden="1" customHeight="1" x14ac:dyDescent="0.2">
      <c r="A1719" s="25" t="s">
        <v>5608</v>
      </c>
      <c r="B1719" s="32" t="s">
        <v>6887</v>
      </c>
      <c r="C1719" s="27" t="s">
        <v>8397</v>
      </c>
      <c r="D1719" s="28" t="e">
        <f>(#REF!+#REF!)-#REF!</f>
        <v>#REF!</v>
      </c>
      <c r="E1719" s="358" t="e">
        <f>#REF!-#REF!</f>
        <v>#REF!</v>
      </c>
      <c r="F1719" s="76"/>
      <c r="G1719" s="28"/>
      <c r="H1719" s="28"/>
      <c r="I1719" s="77"/>
      <c r="J1719" s="94" t="e">
        <f>#REF!-#REF!</f>
        <v>#REF!</v>
      </c>
      <c r="K1719" s="317" t="e">
        <f>#REF!-#REF!</f>
        <v>#REF!</v>
      </c>
    </row>
    <row r="1720" spans="1:11" ht="22.5" hidden="1" customHeight="1" x14ac:dyDescent="0.2">
      <c r="A1720" s="25" t="s">
        <v>5760</v>
      </c>
      <c r="B1720" s="32" t="s">
        <v>7170</v>
      </c>
      <c r="C1720" s="27" t="s">
        <v>5121</v>
      </c>
      <c r="D1720" s="28" t="e">
        <f>(#REF!+#REF!)-#REF!</f>
        <v>#REF!</v>
      </c>
      <c r="E1720" s="358" t="e">
        <f>#REF!-#REF!</f>
        <v>#REF!</v>
      </c>
      <c r="F1720" s="76"/>
      <c r="G1720" s="28"/>
      <c r="H1720" s="28"/>
      <c r="I1720" s="77"/>
      <c r="J1720" s="94" t="e">
        <f>#REF!-#REF!</f>
        <v>#REF!</v>
      </c>
      <c r="K1720" s="317" t="e">
        <f>#REF!-#REF!</f>
        <v>#REF!</v>
      </c>
    </row>
    <row r="1721" spans="1:11" ht="11.25" hidden="1" customHeight="1" x14ac:dyDescent="0.2">
      <c r="A1721" s="25" t="s">
        <v>7430</v>
      </c>
      <c r="B1721" s="32" t="s">
        <v>8310</v>
      </c>
      <c r="C1721" s="27" t="s">
        <v>5122</v>
      </c>
      <c r="D1721" s="28" t="e">
        <f>(#REF!+#REF!)-#REF!</f>
        <v>#REF!</v>
      </c>
      <c r="E1721" s="358" t="e">
        <f>#REF!-#REF!</f>
        <v>#REF!</v>
      </c>
      <c r="F1721" s="76"/>
      <c r="G1721" s="28"/>
      <c r="H1721" s="28"/>
      <c r="I1721" s="77"/>
      <c r="J1721" s="94" t="e">
        <f>#REF!-#REF!</f>
        <v>#REF!</v>
      </c>
      <c r="K1721" s="317" t="e">
        <f>#REF!-#REF!</f>
        <v>#REF!</v>
      </c>
    </row>
    <row r="1722" spans="1:11" ht="11.25" hidden="1" customHeight="1" x14ac:dyDescent="0.2">
      <c r="A1722" s="25" t="s">
        <v>7308</v>
      </c>
      <c r="B1722" s="32" t="s">
        <v>8311</v>
      </c>
      <c r="C1722" s="27" t="s">
        <v>1252</v>
      </c>
      <c r="D1722" s="28" t="e">
        <f>(#REF!+#REF!)-#REF!</f>
        <v>#REF!</v>
      </c>
      <c r="E1722" s="358" t="e">
        <f>#REF!-#REF!</f>
        <v>#REF!</v>
      </c>
      <c r="F1722" s="76"/>
      <c r="G1722" s="28"/>
      <c r="H1722" s="28"/>
      <c r="I1722" s="77"/>
      <c r="J1722" s="94" t="e">
        <f>#REF!-#REF!</f>
        <v>#REF!</v>
      </c>
      <c r="K1722" s="317" t="e">
        <f>#REF!-#REF!</f>
        <v>#REF!</v>
      </c>
    </row>
    <row r="1723" spans="1:11" ht="11.25" hidden="1" customHeight="1" x14ac:dyDescent="0.2">
      <c r="A1723" s="25" t="s">
        <v>951</v>
      </c>
      <c r="B1723" s="32" t="s">
        <v>4097</v>
      </c>
      <c r="C1723" s="27" t="s">
        <v>1291</v>
      </c>
      <c r="D1723" s="28" t="e">
        <f>(#REF!+#REF!)-#REF!</f>
        <v>#REF!</v>
      </c>
      <c r="E1723" s="358" t="e">
        <f>#REF!-#REF!</f>
        <v>#REF!</v>
      </c>
      <c r="F1723" s="76"/>
      <c r="G1723" s="28"/>
      <c r="H1723" s="28"/>
      <c r="I1723" s="77"/>
      <c r="J1723" s="94" t="e">
        <f>#REF!-#REF!</f>
        <v>#REF!</v>
      </c>
      <c r="K1723" s="317" t="e">
        <f>#REF!-#REF!</f>
        <v>#REF!</v>
      </c>
    </row>
    <row r="1724" spans="1:11" ht="11.25" hidden="1" customHeight="1" x14ac:dyDescent="0.2">
      <c r="A1724" s="25" t="s">
        <v>1990</v>
      </c>
      <c r="B1724" s="32" t="s">
        <v>4098</v>
      </c>
      <c r="C1724" s="27" t="s">
        <v>8204</v>
      </c>
      <c r="D1724" s="28" t="e">
        <f>(#REF!+#REF!)-#REF!</f>
        <v>#REF!</v>
      </c>
      <c r="E1724" s="358" t="e">
        <f>#REF!-#REF!</f>
        <v>#REF!</v>
      </c>
      <c r="F1724" s="76"/>
      <c r="G1724" s="28"/>
      <c r="H1724" s="28"/>
      <c r="I1724" s="77"/>
      <c r="J1724" s="94" t="e">
        <f>#REF!-#REF!</f>
        <v>#REF!</v>
      </c>
      <c r="K1724" s="317" t="e">
        <f>#REF!-#REF!</f>
        <v>#REF!</v>
      </c>
    </row>
    <row r="1725" spans="1:11" ht="11.25" hidden="1" customHeight="1" x14ac:dyDescent="0.2">
      <c r="A1725" s="25" t="s">
        <v>7631</v>
      </c>
      <c r="B1725" s="32" t="s">
        <v>927</v>
      </c>
      <c r="C1725" s="27" t="s">
        <v>2307</v>
      </c>
      <c r="D1725" s="28" t="e">
        <f>(#REF!+#REF!)-#REF!</f>
        <v>#REF!</v>
      </c>
      <c r="E1725" s="358" t="e">
        <f>#REF!-#REF!</f>
        <v>#REF!</v>
      </c>
      <c r="F1725" s="76"/>
      <c r="G1725" s="28"/>
      <c r="H1725" s="28"/>
      <c r="I1725" s="77"/>
      <c r="J1725" s="94" t="e">
        <f>#REF!-#REF!</f>
        <v>#REF!</v>
      </c>
      <c r="K1725" s="317" t="e">
        <f>#REF!-#REF!</f>
        <v>#REF!</v>
      </c>
    </row>
    <row r="1726" spans="1:11" ht="11.25" hidden="1" customHeight="1" x14ac:dyDescent="0.2">
      <c r="A1726" s="25" t="s">
        <v>550</v>
      </c>
      <c r="B1726" s="32" t="s">
        <v>1876</v>
      </c>
      <c r="C1726" s="27" t="s">
        <v>6361</v>
      </c>
      <c r="D1726" s="28" t="e">
        <f>(#REF!+#REF!)-#REF!</f>
        <v>#REF!</v>
      </c>
      <c r="E1726" s="358" t="e">
        <f>#REF!-#REF!</f>
        <v>#REF!</v>
      </c>
      <c r="F1726" s="76"/>
      <c r="G1726" s="28"/>
      <c r="H1726" s="28"/>
      <c r="I1726" s="77"/>
      <c r="J1726" s="94" t="e">
        <f>#REF!-#REF!</f>
        <v>#REF!</v>
      </c>
      <c r="K1726" s="317" t="e">
        <f>#REF!-#REF!</f>
        <v>#REF!</v>
      </c>
    </row>
    <row r="1727" spans="1:11" ht="11.25" hidden="1" customHeight="1" x14ac:dyDescent="0.2">
      <c r="A1727" s="25" t="s">
        <v>2752</v>
      </c>
      <c r="B1727" s="32" t="s">
        <v>1877</v>
      </c>
      <c r="C1727" s="27" t="s">
        <v>4531</v>
      </c>
      <c r="D1727" s="28" t="e">
        <f>(#REF!+#REF!)-#REF!</f>
        <v>#REF!</v>
      </c>
      <c r="E1727" s="358" t="e">
        <f>#REF!-#REF!</f>
        <v>#REF!</v>
      </c>
      <c r="F1727" s="76"/>
      <c r="G1727" s="28"/>
      <c r="H1727" s="28"/>
      <c r="I1727" s="77"/>
      <c r="J1727" s="94" t="e">
        <f>#REF!-#REF!</f>
        <v>#REF!</v>
      </c>
      <c r="K1727" s="317" t="e">
        <f>#REF!-#REF!</f>
        <v>#REF!</v>
      </c>
    </row>
    <row r="1728" spans="1:11" ht="11.25" hidden="1" customHeight="1" x14ac:dyDescent="0.2">
      <c r="A1728" s="25" t="s">
        <v>2296</v>
      </c>
      <c r="B1728" s="32" t="s">
        <v>1878</v>
      </c>
      <c r="C1728" s="27" t="s">
        <v>6575</v>
      </c>
      <c r="D1728" s="28" t="e">
        <f>(#REF!+#REF!)-#REF!</f>
        <v>#REF!</v>
      </c>
      <c r="E1728" s="358" t="e">
        <f>#REF!-#REF!</f>
        <v>#REF!</v>
      </c>
      <c r="F1728" s="76"/>
      <c r="G1728" s="28"/>
      <c r="H1728" s="28"/>
      <c r="I1728" s="77"/>
      <c r="J1728" s="94" t="e">
        <f>#REF!-#REF!</f>
        <v>#REF!</v>
      </c>
      <c r="K1728" s="317" t="e">
        <f>#REF!-#REF!</f>
        <v>#REF!</v>
      </c>
    </row>
    <row r="1729" spans="1:11" ht="11.25" hidden="1" customHeight="1" x14ac:dyDescent="0.2">
      <c r="A1729" s="25" t="s">
        <v>8501</v>
      </c>
      <c r="B1729" s="32" t="s">
        <v>1879</v>
      </c>
      <c r="C1729" s="27" t="s">
        <v>3784</v>
      </c>
      <c r="D1729" s="28" t="e">
        <f>(#REF!+#REF!)-#REF!</f>
        <v>#REF!</v>
      </c>
      <c r="E1729" s="358" t="e">
        <f>#REF!-#REF!</f>
        <v>#REF!</v>
      </c>
      <c r="F1729" s="76"/>
      <c r="G1729" s="28"/>
      <c r="H1729" s="28"/>
      <c r="I1729" s="77"/>
      <c r="J1729" s="94" t="e">
        <f>#REF!-#REF!</f>
        <v>#REF!</v>
      </c>
      <c r="K1729" s="317" t="e">
        <f>#REF!-#REF!</f>
        <v>#REF!</v>
      </c>
    </row>
    <row r="1730" spans="1:11" ht="11.25" hidden="1" customHeight="1" x14ac:dyDescent="0.2">
      <c r="A1730" s="25" t="s">
        <v>2995</v>
      </c>
      <c r="B1730" s="32" t="s">
        <v>1880</v>
      </c>
      <c r="C1730" s="27" t="s">
        <v>6665</v>
      </c>
      <c r="D1730" s="28" t="e">
        <f>(#REF!+#REF!)-#REF!</f>
        <v>#REF!</v>
      </c>
      <c r="E1730" s="358" t="e">
        <f>#REF!-#REF!</f>
        <v>#REF!</v>
      </c>
      <c r="F1730" s="76"/>
      <c r="G1730" s="28"/>
      <c r="H1730" s="28"/>
      <c r="I1730" s="77"/>
      <c r="J1730" s="94" t="e">
        <f>#REF!-#REF!</f>
        <v>#REF!</v>
      </c>
      <c r="K1730" s="317" t="e">
        <f>#REF!-#REF!</f>
        <v>#REF!</v>
      </c>
    </row>
    <row r="1731" spans="1:11" ht="22.5" hidden="1" customHeight="1" x14ac:dyDescent="0.2">
      <c r="A1731" s="25" t="s">
        <v>3639</v>
      </c>
      <c r="B1731" s="32" t="s">
        <v>1881</v>
      </c>
      <c r="C1731" s="27" t="s">
        <v>7987</v>
      </c>
      <c r="D1731" s="28" t="e">
        <f>(#REF!+#REF!)-#REF!</f>
        <v>#REF!</v>
      </c>
      <c r="E1731" s="358" t="e">
        <f>#REF!-#REF!</f>
        <v>#REF!</v>
      </c>
      <c r="F1731" s="76"/>
      <c r="G1731" s="28"/>
      <c r="H1731" s="28"/>
      <c r="I1731" s="77"/>
      <c r="J1731" s="94" t="e">
        <f>#REF!-#REF!</f>
        <v>#REF!</v>
      </c>
      <c r="K1731" s="317" t="e">
        <f>#REF!-#REF!</f>
        <v>#REF!</v>
      </c>
    </row>
    <row r="1732" spans="1:11" ht="11.25" hidden="1" customHeight="1" x14ac:dyDescent="0.2">
      <c r="A1732" s="25" t="s">
        <v>552</v>
      </c>
      <c r="B1732" s="32" t="s">
        <v>1658</v>
      </c>
      <c r="C1732" s="27" t="s">
        <v>8511</v>
      </c>
      <c r="D1732" s="28" t="e">
        <f>(#REF!+#REF!)-#REF!</f>
        <v>#REF!</v>
      </c>
      <c r="E1732" s="358" t="e">
        <f>#REF!-#REF!</f>
        <v>#REF!</v>
      </c>
      <c r="F1732" s="76"/>
      <c r="G1732" s="28"/>
      <c r="H1732" s="28"/>
      <c r="I1732" s="77"/>
      <c r="J1732" s="94" t="e">
        <f>#REF!-#REF!</f>
        <v>#REF!</v>
      </c>
      <c r="K1732" s="317" t="e">
        <f>#REF!-#REF!</f>
        <v>#REF!</v>
      </c>
    </row>
    <row r="1733" spans="1:11" ht="11.25" hidden="1" customHeight="1" x14ac:dyDescent="0.2">
      <c r="A1733" s="25" t="s">
        <v>5659</v>
      </c>
      <c r="B1733" s="32" t="s">
        <v>1659</v>
      </c>
      <c r="C1733" s="27" t="s">
        <v>267</v>
      </c>
      <c r="D1733" s="28" t="e">
        <f>(#REF!+#REF!)-#REF!</f>
        <v>#REF!</v>
      </c>
      <c r="E1733" s="358" t="e">
        <f>#REF!-#REF!</f>
        <v>#REF!</v>
      </c>
      <c r="F1733" s="76"/>
      <c r="G1733" s="28"/>
      <c r="H1733" s="28"/>
      <c r="I1733" s="77"/>
      <c r="J1733" s="94" t="e">
        <f>#REF!-#REF!</f>
        <v>#REF!</v>
      </c>
      <c r="K1733" s="317" t="e">
        <f>#REF!-#REF!</f>
        <v>#REF!</v>
      </c>
    </row>
    <row r="1734" spans="1:11" ht="11.25" hidden="1" customHeight="1" x14ac:dyDescent="0.2">
      <c r="A1734" s="25" t="s">
        <v>4340</v>
      </c>
      <c r="B1734" s="32" t="s">
        <v>1660</v>
      </c>
      <c r="C1734" s="27" t="s">
        <v>480</v>
      </c>
      <c r="D1734" s="28" t="e">
        <f>(#REF!+#REF!)-#REF!</f>
        <v>#REF!</v>
      </c>
      <c r="E1734" s="358" t="e">
        <f>#REF!-#REF!</f>
        <v>#REF!</v>
      </c>
      <c r="F1734" s="76"/>
      <c r="G1734" s="28"/>
      <c r="H1734" s="28"/>
      <c r="I1734" s="77"/>
      <c r="J1734" s="94" t="e">
        <f>#REF!-#REF!</f>
        <v>#REF!</v>
      </c>
      <c r="K1734" s="317" t="e">
        <f>#REF!-#REF!</f>
        <v>#REF!</v>
      </c>
    </row>
    <row r="1735" spans="1:11" ht="22.5" hidden="1" customHeight="1" x14ac:dyDescent="0.2">
      <c r="A1735" s="25" t="s">
        <v>881</v>
      </c>
      <c r="B1735" s="32" t="s">
        <v>1661</v>
      </c>
      <c r="C1735" s="27" t="s">
        <v>7452</v>
      </c>
      <c r="D1735" s="28" t="e">
        <f>(#REF!+#REF!)-#REF!</f>
        <v>#REF!</v>
      </c>
      <c r="E1735" s="358" t="e">
        <f>#REF!-#REF!</f>
        <v>#REF!</v>
      </c>
      <c r="F1735" s="76"/>
      <c r="G1735" s="28"/>
      <c r="H1735" s="28"/>
      <c r="I1735" s="77"/>
      <c r="J1735" s="94" t="e">
        <f>#REF!-#REF!</f>
        <v>#REF!</v>
      </c>
      <c r="K1735" s="317" t="e">
        <f>#REF!-#REF!</f>
        <v>#REF!</v>
      </c>
    </row>
    <row r="1736" spans="1:11" ht="33.75" hidden="1" customHeight="1" x14ac:dyDescent="0.2">
      <c r="A1736" s="25" t="s">
        <v>8427</v>
      </c>
      <c r="B1736" s="32" t="s">
        <v>2243</v>
      </c>
      <c r="C1736" s="27" t="s">
        <v>1169</v>
      </c>
      <c r="D1736" s="28" t="e">
        <f>(#REF!+#REF!)-#REF!</f>
        <v>#REF!</v>
      </c>
      <c r="E1736" s="358" t="e">
        <f>#REF!-#REF!</f>
        <v>#REF!</v>
      </c>
      <c r="F1736" s="76"/>
      <c r="G1736" s="28"/>
      <c r="H1736" s="28"/>
      <c r="I1736" s="77"/>
      <c r="J1736" s="94" t="e">
        <f>#REF!-#REF!</f>
        <v>#REF!</v>
      </c>
      <c r="K1736" s="317" t="e">
        <f>#REF!-#REF!</f>
        <v>#REF!</v>
      </c>
    </row>
    <row r="1737" spans="1:11" ht="11.25" hidden="1" customHeight="1" x14ac:dyDescent="0.2">
      <c r="A1737" s="25" t="s">
        <v>7453</v>
      </c>
      <c r="B1737" s="32" t="s">
        <v>5731</v>
      </c>
      <c r="C1737" s="27" t="s">
        <v>7691</v>
      </c>
      <c r="D1737" s="28" t="e">
        <f>(#REF!+#REF!)-#REF!</f>
        <v>#REF!</v>
      </c>
      <c r="E1737" s="358" t="e">
        <f>#REF!-#REF!</f>
        <v>#REF!</v>
      </c>
      <c r="F1737" s="76"/>
      <c r="G1737" s="28"/>
      <c r="H1737" s="28"/>
      <c r="I1737" s="77"/>
      <c r="J1737" s="94" t="e">
        <f>#REF!-#REF!</f>
        <v>#REF!</v>
      </c>
      <c r="K1737" s="317" t="e">
        <f>#REF!-#REF!</f>
        <v>#REF!</v>
      </c>
    </row>
    <row r="1738" spans="1:11" ht="22.5" hidden="1" customHeight="1" x14ac:dyDescent="0.2">
      <c r="A1738" s="25" t="s">
        <v>8490</v>
      </c>
      <c r="B1738" s="32" t="s">
        <v>2170</v>
      </c>
      <c r="C1738" s="27" t="s">
        <v>3311</v>
      </c>
      <c r="D1738" s="28" t="e">
        <f>(#REF!+#REF!)-#REF!</f>
        <v>#REF!</v>
      </c>
      <c r="E1738" s="358" t="e">
        <f>#REF!-#REF!</f>
        <v>#REF!</v>
      </c>
      <c r="F1738" s="76"/>
      <c r="G1738" s="28"/>
      <c r="H1738" s="28"/>
      <c r="I1738" s="77"/>
      <c r="J1738" s="94" t="e">
        <f>#REF!-#REF!</f>
        <v>#REF!</v>
      </c>
      <c r="K1738" s="317" t="e">
        <f>#REF!-#REF!</f>
        <v>#REF!</v>
      </c>
    </row>
    <row r="1739" spans="1:11" ht="22.5" hidden="1" customHeight="1" x14ac:dyDescent="0.2">
      <c r="A1739" s="25" t="s">
        <v>1057</v>
      </c>
      <c r="B1739" s="32" t="s">
        <v>2171</v>
      </c>
      <c r="C1739" s="27" t="s">
        <v>4838</v>
      </c>
      <c r="D1739" s="28" t="e">
        <f>(#REF!+#REF!)-#REF!</f>
        <v>#REF!</v>
      </c>
      <c r="E1739" s="358" t="e">
        <f>#REF!-#REF!</f>
        <v>#REF!</v>
      </c>
      <c r="F1739" s="76"/>
      <c r="G1739" s="28"/>
      <c r="H1739" s="28"/>
      <c r="I1739" s="77"/>
      <c r="J1739" s="94" t="e">
        <f>#REF!-#REF!</f>
        <v>#REF!</v>
      </c>
      <c r="K1739" s="317" t="e">
        <f>#REF!-#REF!</f>
        <v>#REF!</v>
      </c>
    </row>
    <row r="1740" spans="1:11" ht="11.25" hidden="1" customHeight="1" x14ac:dyDescent="0.2">
      <c r="A1740" s="25" t="s">
        <v>1761</v>
      </c>
      <c r="B1740" s="32" t="s">
        <v>2172</v>
      </c>
      <c r="C1740" s="27" t="s">
        <v>828</v>
      </c>
      <c r="D1740" s="28" t="e">
        <f>(#REF!+#REF!)-#REF!</f>
        <v>#REF!</v>
      </c>
      <c r="E1740" s="358" t="e">
        <f>#REF!-#REF!</f>
        <v>#REF!</v>
      </c>
      <c r="F1740" s="76"/>
      <c r="G1740" s="28"/>
      <c r="H1740" s="28"/>
      <c r="I1740" s="77"/>
      <c r="J1740" s="94" t="e">
        <f>#REF!-#REF!</f>
        <v>#REF!</v>
      </c>
      <c r="K1740" s="317" t="e">
        <f>#REF!-#REF!</f>
        <v>#REF!</v>
      </c>
    </row>
    <row r="1741" spans="1:11" ht="11.25" hidden="1" customHeight="1" x14ac:dyDescent="0.2">
      <c r="A1741" s="25" t="s">
        <v>8998</v>
      </c>
      <c r="B1741" s="32" t="s">
        <v>185</v>
      </c>
      <c r="C1741" s="27" t="s">
        <v>3767</v>
      </c>
      <c r="D1741" s="28" t="e">
        <f>(#REF!+#REF!)-#REF!</f>
        <v>#REF!</v>
      </c>
      <c r="E1741" s="358" t="e">
        <f>#REF!-#REF!</f>
        <v>#REF!</v>
      </c>
      <c r="F1741" s="76"/>
      <c r="G1741" s="28"/>
      <c r="H1741" s="28"/>
      <c r="I1741" s="77"/>
      <c r="J1741" s="94" t="e">
        <f>#REF!-#REF!</f>
        <v>#REF!</v>
      </c>
      <c r="K1741" s="317" t="e">
        <f>#REF!-#REF!</f>
        <v>#REF!</v>
      </c>
    </row>
    <row r="1742" spans="1:11" ht="33.75" hidden="1" customHeight="1" x14ac:dyDescent="0.2">
      <c r="A1742" s="25" t="s">
        <v>1668</v>
      </c>
      <c r="B1742" s="32" t="s">
        <v>186</v>
      </c>
      <c r="C1742" s="27" t="s">
        <v>3101</v>
      </c>
      <c r="D1742" s="28" t="e">
        <f>(#REF!+#REF!)-#REF!</f>
        <v>#REF!</v>
      </c>
      <c r="E1742" s="358" t="e">
        <f>#REF!-#REF!</f>
        <v>#REF!</v>
      </c>
      <c r="F1742" s="76"/>
      <c r="G1742" s="28"/>
      <c r="H1742" s="28"/>
      <c r="I1742" s="77"/>
      <c r="J1742" s="94" t="e">
        <f>#REF!-#REF!</f>
        <v>#REF!</v>
      </c>
      <c r="K1742" s="317" t="e">
        <f>#REF!-#REF!</f>
        <v>#REF!</v>
      </c>
    </row>
    <row r="1743" spans="1:11" ht="11.25" hidden="1" customHeight="1" x14ac:dyDescent="0.2">
      <c r="A1743" s="25" t="s">
        <v>54</v>
      </c>
      <c r="B1743" s="32" t="s">
        <v>187</v>
      </c>
      <c r="C1743" s="27" t="s">
        <v>3102</v>
      </c>
      <c r="D1743" s="28" t="e">
        <f>(#REF!+#REF!)-#REF!</f>
        <v>#REF!</v>
      </c>
      <c r="E1743" s="358" t="e">
        <f>#REF!-#REF!</f>
        <v>#REF!</v>
      </c>
      <c r="F1743" s="76"/>
      <c r="G1743" s="28"/>
      <c r="H1743" s="28"/>
      <c r="I1743" s="77"/>
      <c r="J1743" s="94" t="e">
        <f>#REF!-#REF!</f>
        <v>#REF!</v>
      </c>
      <c r="K1743" s="317" t="e">
        <f>#REF!-#REF!</f>
        <v>#REF!</v>
      </c>
    </row>
    <row r="1744" spans="1:11" ht="33.75" hidden="1" customHeight="1" x14ac:dyDescent="0.2">
      <c r="A1744" s="25" t="s">
        <v>7064</v>
      </c>
      <c r="B1744" s="32" t="s">
        <v>188</v>
      </c>
      <c r="C1744" s="27" t="s">
        <v>6324</v>
      </c>
      <c r="D1744" s="28" t="e">
        <f>(#REF!+#REF!)-#REF!</f>
        <v>#REF!</v>
      </c>
      <c r="E1744" s="358" t="e">
        <f>#REF!-#REF!</f>
        <v>#REF!</v>
      </c>
      <c r="F1744" s="76"/>
      <c r="G1744" s="28"/>
      <c r="H1744" s="28"/>
      <c r="I1744" s="77"/>
      <c r="J1744" s="94" t="e">
        <f>#REF!-#REF!</f>
        <v>#REF!</v>
      </c>
      <c r="K1744" s="317" t="e">
        <f>#REF!-#REF!</f>
        <v>#REF!</v>
      </c>
    </row>
    <row r="1745" spans="1:11" ht="11.25" hidden="1" customHeight="1" x14ac:dyDescent="0.2">
      <c r="A1745" s="25" t="s">
        <v>6521</v>
      </c>
      <c r="B1745" s="32" t="s">
        <v>189</v>
      </c>
      <c r="C1745" s="27" t="s">
        <v>4289</v>
      </c>
      <c r="D1745" s="28" t="e">
        <f>(#REF!+#REF!)-#REF!</f>
        <v>#REF!</v>
      </c>
      <c r="E1745" s="358" t="e">
        <f>#REF!-#REF!</f>
        <v>#REF!</v>
      </c>
      <c r="F1745" s="76"/>
      <c r="G1745" s="28"/>
      <c r="H1745" s="28"/>
      <c r="I1745" s="77"/>
      <c r="J1745" s="94" t="e">
        <f>#REF!-#REF!</f>
        <v>#REF!</v>
      </c>
      <c r="K1745" s="317" t="e">
        <f>#REF!-#REF!</f>
        <v>#REF!</v>
      </c>
    </row>
    <row r="1746" spans="1:11" ht="11.25" hidden="1" customHeight="1" x14ac:dyDescent="0.2">
      <c r="A1746" s="25" t="s">
        <v>5920</v>
      </c>
      <c r="B1746" s="32" t="s">
        <v>4052</v>
      </c>
      <c r="C1746" s="27" t="s">
        <v>4689</v>
      </c>
      <c r="D1746" s="28" t="e">
        <f>(#REF!+#REF!)-#REF!</f>
        <v>#REF!</v>
      </c>
      <c r="E1746" s="358" t="e">
        <f>#REF!-#REF!</f>
        <v>#REF!</v>
      </c>
      <c r="F1746" s="76"/>
      <c r="G1746" s="28"/>
      <c r="H1746" s="28"/>
      <c r="I1746" s="77"/>
      <c r="J1746" s="94" t="e">
        <f>#REF!-#REF!</f>
        <v>#REF!</v>
      </c>
      <c r="K1746" s="317" t="e">
        <f>#REF!-#REF!</f>
        <v>#REF!</v>
      </c>
    </row>
    <row r="1747" spans="1:11" ht="11.25" hidden="1" customHeight="1" x14ac:dyDescent="0.2">
      <c r="A1747" s="25" t="s">
        <v>7210</v>
      </c>
      <c r="B1747" s="32" t="s">
        <v>4053</v>
      </c>
      <c r="C1747" s="27" t="s">
        <v>2329</v>
      </c>
      <c r="D1747" s="28" t="e">
        <f>(#REF!+#REF!)-#REF!</f>
        <v>#REF!</v>
      </c>
      <c r="E1747" s="358" t="e">
        <f>#REF!-#REF!</f>
        <v>#REF!</v>
      </c>
      <c r="F1747" s="76"/>
      <c r="G1747" s="28"/>
      <c r="H1747" s="28"/>
      <c r="I1747" s="77"/>
      <c r="J1747" s="94" t="e">
        <f>#REF!-#REF!</f>
        <v>#REF!</v>
      </c>
      <c r="K1747" s="317" t="e">
        <f>#REF!-#REF!</f>
        <v>#REF!</v>
      </c>
    </row>
    <row r="1748" spans="1:11" ht="22.5" hidden="1" customHeight="1" x14ac:dyDescent="0.2">
      <c r="A1748" s="25" t="s">
        <v>5050</v>
      </c>
      <c r="B1748" s="32" t="s">
        <v>4054</v>
      </c>
      <c r="C1748" s="27" t="s">
        <v>8428</v>
      </c>
      <c r="D1748" s="28" t="e">
        <f>(#REF!+#REF!)-#REF!</f>
        <v>#REF!</v>
      </c>
      <c r="E1748" s="358" t="e">
        <f>#REF!-#REF!</f>
        <v>#REF!</v>
      </c>
      <c r="F1748" s="76"/>
      <c r="G1748" s="28"/>
      <c r="H1748" s="28"/>
      <c r="I1748" s="77"/>
      <c r="J1748" s="94" t="e">
        <f>#REF!-#REF!</f>
        <v>#REF!</v>
      </c>
      <c r="K1748" s="317" t="e">
        <f>#REF!-#REF!</f>
        <v>#REF!</v>
      </c>
    </row>
    <row r="1749" spans="1:11" ht="22.5" hidden="1" customHeight="1" x14ac:dyDescent="0.2">
      <c r="A1749" s="25" t="s">
        <v>626</v>
      </c>
      <c r="B1749" s="32" t="s">
        <v>4055</v>
      </c>
      <c r="C1749" s="27" t="s">
        <v>8429</v>
      </c>
      <c r="D1749" s="28" t="e">
        <f>(#REF!+#REF!)-#REF!</f>
        <v>#REF!</v>
      </c>
      <c r="E1749" s="358" t="e">
        <f>#REF!-#REF!</f>
        <v>#REF!</v>
      </c>
      <c r="F1749" s="76"/>
      <c r="G1749" s="28"/>
      <c r="H1749" s="28"/>
      <c r="I1749" s="77"/>
      <c r="J1749" s="94" t="e">
        <f>#REF!-#REF!</f>
        <v>#REF!</v>
      </c>
      <c r="K1749" s="317" t="e">
        <f>#REF!-#REF!</f>
        <v>#REF!</v>
      </c>
    </row>
    <row r="1750" spans="1:11" ht="11.25" hidden="1" customHeight="1" x14ac:dyDescent="0.2">
      <c r="A1750" s="25" t="s">
        <v>7432</v>
      </c>
      <c r="B1750" s="32" t="s">
        <v>7384</v>
      </c>
      <c r="C1750" s="27" t="s">
        <v>2703</v>
      </c>
      <c r="D1750" s="28" t="e">
        <f>(#REF!+#REF!)-#REF!</f>
        <v>#REF!</v>
      </c>
      <c r="E1750" s="358" t="e">
        <f>#REF!-#REF!</f>
        <v>#REF!</v>
      </c>
      <c r="F1750" s="76"/>
      <c r="G1750" s="28"/>
      <c r="H1750" s="28"/>
      <c r="I1750" s="77"/>
      <c r="J1750" s="94" t="e">
        <f>#REF!-#REF!</f>
        <v>#REF!</v>
      </c>
      <c r="K1750" s="317" t="e">
        <f>#REF!-#REF!</f>
        <v>#REF!</v>
      </c>
    </row>
    <row r="1751" spans="1:11" ht="11.25" hidden="1" customHeight="1" x14ac:dyDescent="0.2">
      <c r="A1751" s="25" t="s">
        <v>3930</v>
      </c>
      <c r="B1751" s="32" t="s">
        <v>7385</v>
      </c>
      <c r="C1751" s="27" t="s">
        <v>8096</v>
      </c>
      <c r="D1751" s="28" t="e">
        <f>(#REF!+#REF!)-#REF!</f>
        <v>#REF!</v>
      </c>
      <c r="E1751" s="358" t="e">
        <f>#REF!-#REF!</f>
        <v>#REF!</v>
      </c>
      <c r="F1751" s="76"/>
      <c r="G1751" s="28"/>
      <c r="H1751" s="28"/>
      <c r="I1751" s="77"/>
      <c r="J1751" s="94" t="e">
        <f>#REF!-#REF!</f>
        <v>#REF!</v>
      </c>
      <c r="K1751" s="317" t="e">
        <f>#REF!-#REF!</f>
        <v>#REF!</v>
      </c>
    </row>
    <row r="1752" spans="1:11" ht="22.5" hidden="1" customHeight="1" x14ac:dyDescent="0.2">
      <c r="A1752" s="25" t="s">
        <v>6845</v>
      </c>
      <c r="B1752" s="32" t="s">
        <v>7840</v>
      </c>
      <c r="C1752" s="27" t="s">
        <v>2446</v>
      </c>
      <c r="D1752" s="28" t="e">
        <f>(#REF!+#REF!)-#REF!</f>
        <v>#REF!</v>
      </c>
      <c r="E1752" s="358" t="e">
        <f>#REF!-#REF!</f>
        <v>#REF!</v>
      </c>
      <c r="F1752" s="76"/>
      <c r="G1752" s="28"/>
      <c r="H1752" s="28"/>
      <c r="I1752" s="77"/>
      <c r="J1752" s="94" t="e">
        <f>#REF!-#REF!</f>
        <v>#REF!</v>
      </c>
      <c r="K1752" s="317" t="e">
        <f>#REF!-#REF!</f>
        <v>#REF!</v>
      </c>
    </row>
    <row r="1753" spans="1:11" ht="23.25" hidden="1" customHeight="1" x14ac:dyDescent="0.2">
      <c r="A1753" s="31" t="s">
        <v>3381</v>
      </c>
      <c r="B1753" s="32" t="s">
        <v>7841</v>
      </c>
      <c r="C1753" s="33" t="s">
        <v>3969</v>
      </c>
      <c r="D1753" s="24" t="e">
        <f>(#REF!+#REF!)-#REF!</f>
        <v>#REF!</v>
      </c>
      <c r="E1753" s="358" t="e">
        <f>#REF!-#REF!</f>
        <v>#REF!</v>
      </c>
      <c r="F1753" s="74">
        <f>F1754+F1782</f>
        <v>0</v>
      </c>
      <c r="G1753" s="24">
        <f>G1754+G1782</f>
        <v>0</v>
      </c>
      <c r="H1753" s="24">
        <f>H1754+H1782</f>
        <v>0</v>
      </c>
      <c r="I1753" s="75">
        <f>I1754+I1782</f>
        <v>0</v>
      </c>
      <c r="J1753" s="94" t="e">
        <f>#REF!-#REF!</f>
        <v>#REF!</v>
      </c>
      <c r="K1753" s="317" t="e">
        <f>#REF!-#REF!</f>
        <v>#REF!</v>
      </c>
    </row>
    <row r="1754" spans="1:11" ht="11.25" hidden="1" customHeight="1" x14ac:dyDescent="0.2">
      <c r="A1754" s="25" t="s">
        <v>5608</v>
      </c>
      <c r="B1754" s="32" t="s">
        <v>7842</v>
      </c>
      <c r="C1754" s="27" t="s">
        <v>5573</v>
      </c>
      <c r="D1754" s="28" t="e">
        <f>(#REF!+#REF!)-#REF!</f>
        <v>#REF!</v>
      </c>
      <c r="E1754" s="358" t="e">
        <f>#REF!-#REF!</f>
        <v>#REF!</v>
      </c>
      <c r="F1754" s="76">
        <f>F1755+F1759+F1767+F1770+F1773+F1777+F1781</f>
        <v>0</v>
      </c>
      <c r="G1754" s="28">
        <f>G1755+G1759+G1767+G1770+G1773+G1777+G1781</f>
        <v>0</v>
      </c>
      <c r="H1754" s="28">
        <f>H1755+H1759+H1767+H1770+H1773+H1777+H1781</f>
        <v>0</v>
      </c>
      <c r="I1754" s="77">
        <f>I1755+I1759+I1767+I1770+I1773+I1777+I1781</f>
        <v>0</v>
      </c>
      <c r="J1754" s="94" t="e">
        <f>#REF!-#REF!</f>
        <v>#REF!</v>
      </c>
      <c r="K1754" s="317" t="e">
        <f>#REF!-#REF!</f>
        <v>#REF!</v>
      </c>
    </row>
    <row r="1755" spans="1:11" ht="22.5" hidden="1" customHeight="1" x14ac:dyDescent="0.2">
      <c r="A1755" s="25" t="s">
        <v>5760</v>
      </c>
      <c r="B1755" s="32" t="s">
        <v>8843</v>
      </c>
      <c r="C1755" s="27" t="s">
        <v>790</v>
      </c>
      <c r="D1755" s="28" t="e">
        <f>(#REF!+#REF!)-#REF!</f>
        <v>#REF!</v>
      </c>
      <c r="E1755" s="358" t="e">
        <f>#REF!-#REF!</f>
        <v>#REF!</v>
      </c>
      <c r="F1755" s="76">
        <f>SUM(F1756:F1758)</f>
        <v>0</v>
      </c>
      <c r="G1755" s="28">
        <f>SUM(G1756:G1758)</f>
        <v>0</v>
      </c>
      <c r="H1755" s="28">
        <f>SUM(H1756:H1758)</f>
        <v>0</v>
      </c>
      <c r="I1755" s="77">
        <f>SUM(I1756:I1758)</f>
        <v>0</v>
      </c>
      <c r="J1755" s="94" t="e">
        <f>#REF!-#REF!</f>
        <v>#REF!</v>
      </c>
      <c r="K1755" s="317" t="e">
        <f>#REF!-#REF!</f>
        <v>#REF!</v>
      </c>
    </row>
    <row r="1756" spans="1:11" ht="11.25" hidden="1" customHeight="1" x14ac:dyDescent="0.2">
      <c r="A1756" s="25" t="s">
        <v>7430</v>
      </c>
      <c r="B1756" s="32" t="s">
        <v>8844</v>
      </c>
      <c r="C1756" s="27" t="s">
        <v>1515</v>
      </c>
      <c r="D1756" s="28" t="e">
        <f>(#REF!+#REF!)-#REF!</f>
        <v>#REF!</v>
      </c>
      <c r="E1756" s="358" t="e">
        <f>#REF!-#REF!</f>
        <v>#REF!</v>
      </c>
      <c r="F1756" s="76"/>
      <c r="G1756" s="28"/>
      <c r="H1756" s="28"/>
      <c r="I1756" s="77"/>
      <c r="J1756" s="94" t="e">
        <f>#REF!-#REF!</f>
        <v>#REF!</v>
      </c>
      <c r="K1756" s="317" t="e">
        <f>#REF!-#REF!</f>
        <v>#REF!</v>
      </c>
    </row>
    <row r="1757" spans="1:11" ht="11.25" hidden="1" customHeight="1" x14ac:dyDescent="0.2">
      <c r="A1757" s="25" t="s">
        <v>7308</v>
      </c>
      <c r="B1757" s="32" t="s">
        <v>8845</v>
      </c>
      <c r="C1757" s="27" t="s">
        <v>5590</v>
      </c>
      <c r="D1757" s="28" t="e">
        <f>(#REF!+#REF!)-#REF!</f>
        <v>#REF!</v>
      </c>
      <c r="E1757" s="358" t="e">
        <f>#REF!-#REF!</f>
        <v>#REF!</v>
      </c>
      <c r="F1757" s="76"/>
      <c r="G1757" s="28"/>
      <c r="H1757" s="28"/>
      <c r="I1757" s="77"/>
      <c r="J1757" s="94" t="e">
        <f>#REF!-#REF!</f>
        <v>#REF!</v>
      </c>
      <c r="K1757" s="317" t="e">
        <f>#REF!-#REF!</f>
        <v>#REF!</v>
      </c>
    </row>
    <row r="1758" spans="1:11" ht="11.25" hidden="1" customHeight="1" x14ac:dyDescent="0.2">
      <c r="A1758" s="25" t="s">
        <v>951</v>
      </c>
      <c r="B1758" s="32" t="s">
        <v>8846</v>
      </c>
      <c r="C1758" s="27" t="s">
        <v>5650</v>
      </c>
      <c r="D1758" s="28" t="e">
        <f>(#REF!+#REF!)-#REF!</f>
        <v>#REF!</v>
      </c>
      <c r="E1758" s="358" t="e">
        <f>#REF!-#REF!</f>
        <v>#REF!</v>
      </c>
      <c r="F1758" s="76"/>
      <c r="G1758" s="28"/>
      <c r="H1758" s="28"/>
      <c r="I1758" s="77"/>
      <c r="J1758" s="94" t="e">
        <f>#REF!-#REF!</f>
        <v>#REF!</v>
      </c>
      <c r="K1758" s="317" t="e">
        <f>#REF!-#REF!</f>
        <v>#REF!</v>
      </c>
    </row>
    <row r="1759" spans="1:11" ht="11.25" hidden="1" customHeight="1" x14ac:dyDescent="0.2">
      <c r="A1759" s="25" t="s">
        <v>1990</v>
      </c>
      <c r="B1759" s="32" t="s">
        <v>8847</v>
      </c>
      <c r="C1759" s="27" t="s">
        <v>143</v>
      </c>
      <c r="D1759" s="28" t="e">
        <f>(#REF!+#REF!)-#REF!</f>
        <v>#REF!</v>
      </c>
      <c r="E1759" s="358" t="e">
        <f>#REF!-#REF!</f>
        <v>#REF!</v>
      </c>
      <c r="F1759" s="28">
        <f>SUM(F1760:F1766)</f>
        <v>0</v>
      </c>
      <c r="G1759" s="28">
        <f>SUM(G1760:G1766)</f>
        <v>0</v>
      </c>
      <c r="H1759" s="28">
        <f>SUM(H1760:H1766)</f>
        <v>0</v>
      </c>
      <c r="I1759" s="28">
        <f>SUM(I1760:I1766)</f>
        <v>0</v>
      </c>
      <c r="J1759" s="94" t="e">
        <f>#REF!-#REF!</f>
        <v>#REF!</v>
      </c>
      <c r="K1759" s="317" t="e">
        <f>#REF!-#REF!</f>
        <v>#REF!</v>
      </c>
    </row>
    <row r="1760" spans="1:11" ht="11.25" hidden="1" customHeight="1" x14ac:dyDescent="0.2">
      <c r="A1760" s="25" t="s">
        <v>7631</v>
      </c>
      <c r="B1760" s="32" t="s">
        <v>8848</v>
      </c>
      <c r="C1760" s="27" t="s">
        <v>9231</v>
      </c>
      <c r="D1760" s="28" t="e">
        <f>(#REF!+#REF!)-#REF!</f>
        <v>#REF!</v>
      </c>
      <c r="E1760" s="358" t="e">
        <f>#REF!-#REF!</f>
        <v>#REF!</v>
      </c>
      <c r="F1760" s="76"/>
      <c r="G1760" s="28"/>
      <c r="H1760" s="28"/>
      <c r="I1760" s="77"/>
      <c r="J1760" s="94" t="e">
        <f>#REF!-#REF!</f>
        <v>#REF!</v>
      </c>
      <c r="K1760" s="317" t="e">
        <f>#REF!-#REF!</f>
        <v>#REF!</v>
      </c>
    </row>
    <row r="1761" spans="1:11" ht="11.25" hidden="1" customHeight="1" x14ac:dyDescent="0.2">
      <c r="A1761" s="25" t="s">
        <v>550</v>
      </c>
      <c r="B1761" s="32" t="s">
        <v>8849</v>
      </c>
      <c r="C1761" s="27" t="s">
        <v>9009</v>
      </c>
      <c r="D1761" s="28" t="e">
        <f>(#REF!+#REF!)-#REF!</f>
        <v>#REF!</v>
      </c>
      <c r="E1761" s="358" t="e">
        <f>#REF!-#REF!</f>
        <v>#REF!</v>
      </c>
      <c r="F1761" s="76"/>
      <c r="G1761" s="28"/>
      <c r="H1761" s="28"/>
      <c r="I1761" s="77"/>
      <c r="J1761" s="94" t="e">
        <f>#REF!-#REF!</f>
        <v>#REF!</v>
      </c>
      <c r="K1761" s="317" t="e">
        <f>#REF!-#REF!</f>
        <v>#REF!</v>
      </c>
    </row>
    <row r="1762" spans="1:11" ht="11.25" hidden="1" customHeight="1" x14ac:dyDescent="0.2">
      <c r="A1762" s="25" t="s">
        <v>2752</v>
      </c>
      <c r="B1762" s="32" t="s">
        <v>8850</v>
      </c>
      <c r="C1762" s="27" t="s">
        <v>4747</v>
      </c>
      <c r="D1762" s="28" t="e">
        <f>(#REF!+#REF!)-#REF!</f>
        <v>#REF!</v>
      </c>
      <c r="E1762" s="358" t="e">
        <f>#REF!-#REF!</f>
        <v>#REF!</v>
      </c>
      <c r="F1762" s="76"/>
      <c r="G1762" s="28"/>
      <c r="H1762" s="28"/>
      <c r="I1762" s="77"/>
      <c r="J1762" s="94" t="e">
        <f>#REF!-#REF!</f>
        <v>#REF!</v>
      </c>
      <c r="K1762" s="317" t="e">
        <f>#REF!-#REF!</f>
        <v>#REF!</v>
      </c>
    </row>
    <row r="1763" spans="1:11" ht="11.25" hidden="1" customHeight="1" x14ac:dyDescent="0.2">
      <c r="A1763" s="25" t="s">
        <v>2296</v>
      </c>
      <c r="B1763" s="32" t="s">
        <v>3614</v>
      </c>
      <c r="C1763" s="27" t="s">
        <v>4712</v>
      </c>
      <c r="D1763" s="28" t="e">
        <f>(#REF!+#REF!)-#REF!</f>
        <v>#REF!</v>
      </c>
      <c r="E1763" s="358" t="e">
        <f>#REF!-#REF!</f>
        <v>#REF!</v>
      </c>
      <c r="F1763" s="76"/>
      <c r="G1763" s="28"/>
      <c r="H1763" s="28"/>
      <c r="I1763" s="77"/>
      <c r="J1763" s="94" t="e">
        <f>#REF!-#REF!</f>
        <v>#REF!</v>
      </c>
      <c r="K1763" s="317" t="e">
        <f>#REF!-#REF!</f>
        <v>#REF!</v>
      </c>
    </row>
    <row r="1764" spans="1:11" ht="11.25" hidden="1" customHeight="1" x14ac:dyDescent="0.2">
      <c r="A1764" s="25" t="s">
        <v>8501</v>
      </c>
      <c r="B1764" s="32" t="s">
        <v>3615</v>
      </c>
      <c r="C1764" s="27" t="s">
        <v>8408</v>
      </c>
      <c r="D1764" s="28" t="e">
        <f>(#REF!+#REF!)-#REF!</f>
        <v>#REF!</v>
      </c>
      <c r="E1764" s="358" t="e">
        <f>#REF!-#REF!</f>
        <v>#REF!</v>
      </c>
      <c r="F1764" s="76"/>
      <c r="G1764" s="28"/>
      <c r="H1764" s="28"/>
      <c r="I1764" s="77"/>
      <c r="J1764" s="94" t="e">
        <f>#REF!-#REF!</f>
        <v>#REF!</v>
      </c>
      <c r="K1764" s="317" t="e">
        <f>#REF!-#REF!</f>
        <v>#REF!</v>
      </c>
    </row>
    <row r="1765" spans="1:11" ht="11.25" hidden="1" customHeight="1" x14ac:dyDescent="0.2">
      <c r="A1765" s="25" t="s">
        <v>2995</v>
      </c>
      <c r="B1765" s="32" t="s">
        <v>3616</v>
      </c>
      <c r="C1765" s="27" t="s">
        <v>2404</v>
      </c>
      <c r="D1765" s="28" t="e">
        <f>(#REF!+#REF!)-#REF!</f>
        <v>#REF!</v>
      </c>
      <c r="E1765" s="358" t="e">
        <f>#REF!-#REF!</f>
        <v>#REF!</v>
      </c>
      <c r="F1765" s="78"/>
      <c r="G1765" s="34"/>
      <c r="H1765" s="34"/>
      <c r="I1765" s="79"/>
      <c r="J1765" s="94" t="e">
        <f>#REF!-#REF!</f>
        <v>#REF!</v>
      </c>
      <c r="K1765" s="317" t="e">
        <f>#REF!-#REF!</f>
        <v>#REF!</v>
      </c>
    </row>
    <row r="1766" spans="1:11" ht="11.25" hidden="1" customHeight="1" x14ac:dyDescent="0.2">
      <c r="A1766" s="333" t="s">
        <v>1088</v>
      </c>
      <c r="B1766" s="32" t="s">
        <v>3617</v>
      </c>
      <c r="C1766" s="236" t="s">
        <v>3135</v>
      </c>
      <c r="D1766" s="28"/>
      <c r="E1766" s="358" t="e">
        <f>#REF!-#REF!</f>
        <v>#REF!</v>
      </c>
      <c r="F1766" s="78"/>
      <c r="G1766" s="34"/>
      <c r="H1766" s="34"/>
      <c r="I1766" s="79"/>
      <c r="J1766" s="94"/>
      <c r="K1766" s="317" t="e">
        <f>#REF!-#REF!</f>
        <v>#REF!</v>
      </c>
    </row>
    <row r="1767" spans="1:11" ht="22.5" hidden="1" customHeight="1" x14ac:dyDescent="0.2">
      <c r="A1767" s="25" t="s">
        <v>3639</v>
      </c>
      <c r="B1767" s="32" t="s">
        <v>3618</v>
      </c>
      <c r="C1767" s="27" t="s">
        <v>8215</v>
      </c>
      <c r="D1767" s="28" t="e">
        <f>(#REF!+#REF!)-#REF!</f>
        <v>#REF!</v>
      </c>
      <c r="E1767" s="358" t="e">
        <f>#REF!-#REF!</f>
        <v>#REF!</v>
      </c>
      <c r="F1767" s="76">
        <f>SUM(F1768:F1769)</f>
        <v>0</v>
      </c>
      <c r="G1767" s="28">
        <f>SUM(G1768:G1769)</f>
        <v>0</v>
      </c>
      <c r="H1767" s="28">
        <f>SUM(H1768:H1769)</f>
        <v>0</v>
      </c>
      <c r="I1767" s="77">
        <f>SUM(I1768:I1769)</f>
        <v>0</v>
      </c>
      <c r="J1767" s="94" t="e">
        <f>#REF!-#REF!</f>
        <v>#REF!</v>
      </c>
      <c r="K1767" s="317" t="e">
        <f>#REF!-#REF!</f>
        <v>#REF!</v>
      </c>
    </row>
    <row r="1768" spans="1:11" ht="11.25" hidden="1" customHeight="1" x14ac:dyDescent="0.2">
      <c r="A1768" s="25" t="s">
        <v>552</v>
      </c>
      <c r="B1768" s="32" t="s">
        <v>660</v>
      </c>
      <c r="C1768" s="27" t="s">
        <v>3992</v>
      </c>
      <c r="D1768" s="28" t="e">
        <f>(#REF!+#REF!)-#REF!</f>
        <v>#REF!</v>
      </c>
      <c r="E1768" s="358" t="e">
        <f>#REF!-#REF!</f>
        <v>#REF!</v>
      </c>
      <c r="F1768" s="76"/>
      <c r="G1768" s="28"/>
      <c r="H1768" s="28"/>
      <c r="I1768" s="77"/>
      <c r="J1768" s="94" t="e">
        <f>#REF!-#REF!</f>
        <v>#REF!</v>
      </c>
      <c r="K1768" s="317" t="e">
        <f>#REF!-#REF!</f>
        <v>#REF!</v>
      </c>
    </row>
    <row r="1769" spans="1:11" ht="11.25" hidden="1" customHeight="1" x14ac:dyDescent="0.2">
      <c r="A1769" s="25" t="s">
        <v>5659</v>
      </c>
      <c r="B1769" s="32" t="s">
        <v>661</v>
      </c>
      <c r="C1769" s="27" t="s">
        <v>4497</v>
      </c>
      <c r="D1769" s="28" t="e">
        <f>(#REF!+#REF!)-#REF!</f>
        <v>#REF!</v>
      </c>
      <c r="E1769" s="358" t="e">
        <f>#REF!-#REF!</f>
        <v>#REF!</v>
      </c>
      <c r="F1769" s="76"/>
      <c r="G1769" s="28"/>
      <c r="H1769" s="28"/>
      <c r="I1769" s="77"/>
      <c r="J1769" s="94" t="e">
        <f>#REF!-#REF!</f>
        <v>#REF!</v>
      </c>
      <c r="K1769" s="317" t="e">
        <f>#REF!-#REF!</f>
        <v>#REF!</v>
      </c>
    </row>
    <row r="1770" spans="1:11" ht="11.25" hidden="1" customHeight="1" x14ac:dyDescent="0.2">
      <c r="A1770" s="25" t="s">
        <v>4340</v>
      </c>
      <c r="B1770" s="32" t="s">
        <v>662</v>
      </c>
      <c r="C1770" s="27" t="s">
        <v>4498</v>
      </c>
      <c r="D1770" s="28" t="e">
        <f>(#REF!+#REF!)-#REF!</f>
        <v>#REF!</v>
      </c>
      <c r="E1770" s="358" t="e">
        <f>#REF!-#REF!</f>
        <v>#REF!</v>
      </c>
      <c r="F1770" s="76">
        <f>SUM(F1771:F1772)</f>
        <v>0</v>
      </c>
      <c r="G1770" s="28">
        <f>SUM(G1771:G1772)</f>
        <v>0</v>
      </c>
      <c r="H1770" s="28">
        <f>SUM(H1771:H1772)</f>
        <v>0</v>
      </c>
      <c r="I1770" s="77">
        <f>SUM(I1771:I1772)</f>
        <v>0</v>
      </c>
      <c r="J1770" s="94" t="e">
        <f>#REF!-#REF!</f>
        <v>#REF!</v>
      </c>
      <c r="K1770" s="317" t="e">
        <f>#REF!-#REF!</f>
        <v>#REF!</v>
      </c>
    </row>
    <row r="1771" spans="1:11" ht="22.5" hidden="1" customHeight="1" x14ac:dyDescent="0.2">
      <c r="A1771" s="25" t="s">
        <v>881</v>
      </c>
      <c r="B1771" s="32" t="s">
        <v>9199</v>
      </c>
      <c r="C1771" s="27" t="s">
        <v>3881</v>
      </c>
      <c r="D1771" s="28" t="e">
        <f>(#REF!+#REF!)-#REF!</f>
        <v>#REF!</v>
      </c>
      <c r="E1771" s="358" t="e">
        <f>#REF!-#REF!</f>
        <v>#REF!</v>
      </c>
      <c r="F1771" s="76"/>
      <c r="G1771" s="28"/>
      <c r="H1771" s="28"/>
      <c r="I1771" s="77"/>
      <c r="J1771" s="94" t="e">
        <f>#REF!-#REF!</f>
        <v>#REF!</v>
      </c>
      <c r="K1771" s="317" t="e">
        <f>#REF!-#REF!</f>
        <v>#REF!</v>
      </c>
    </row>
    <row r="1772" spans="1:11" ht="33.75" hidden="1" customHeight="1" x14ac:dyDescent="0.2">
      <c r="A1772" s="25" t="s">
        <v>8427</v>
      </c>
      <c r="B1772" s="32" t="s">
        <v>9200</v>
      </c>
      <c r="C1772" s="27" t="s">
        <v>6211</v>
      </c>
      <c r="D1772" s="28" t="e">
        <f>(#REF!+#REF!)-#REF!</f>
        <v>#REF!</v>
      </c>
      <c r="E1772" s="358" t="e">
        <f>#REF!-#REF!</f>
        <v>#REF!</v>
      </c>
      <c r="F1772" s="76"/>
      <c r="G1772" s="28"/>
      <c r="H1772" s="28"/>
      <c r="I1772" s="77"/>
      <c r="J1772" s="94" t="e">
        <f>#REF!-#REF!</f>
        <v>#REF!</v>
      </c>
      <c r="K1772" s="317" t="e">
        <f>#REF!-#REF!</f>
        <v>#REF!</v>
      </c>
    </row>
    <row r="1773" spans="1:11" ht="11.25" hidden="1" customHeight="1" x14ac:dyDescent="0.2">
      <c r="A1773" s="25" t="s">
        <v>7453</v>
      </c>
      <c r="B1773" s="32" t="s">
        <v>9201</v>
      </c>
      <c r="C1773" s="27" t="s">
        <v>8534</v>
      </c>
      <c r="D1773" s="28" t="e">
        <f>(#REF!+#REF!)-#REF!</f>
        <v>#REF!</v>
      </c>
      <c r="E1773" s="358" t="e">
        <f>#REF!-#REF!</f>
        <v>#REF!</v>
      </c>
      <c r="F1773" s="76">
        <f>SUM(F1774:F1776)</f>
        <v>0</v>
      </c>
      <c r="G1773" s="28">
        <f>SUM(G1774:G1776)</f>
        <v>0</v>
      </c>
      <c r="H1773" s="28">
        <f>SUM(H1774:H1776)</f>
        <v>0</v>
      </c>
      <c r="I1773" s="77">
        <f>SUM(I1774:I1776)</f>
        <v>0</v>
      </c>
      <c r="J1773" s="94" t="e">
        <f>#REF!-#REF!</f>
        <v>#REF!</v>
      </c>
      <c r="K1773" s="317" t="e">
        <f>#REF!-#REF!</f>
        <v>#REF!</v>
      </c>
    </row>
    <row r="1774" spans="1:11" ht="22.5" hidden="1" customHeight="1" x14ac:dyDescent="0.2">
      <c r="A1774" s="35" t="s">
        <v>8490</v>
      </c>
      <c r="B1774" s="32" t="s">
        <v>2780</v>
      </c>
      <c r="C1774" s="36" t="s">
        <v>8105</v>
      </c>
      <c r="D1774" s="28" t="e">
        <f>(#REF!+#REF!)-#REF!</f>
        <v>#REF!</v>
      </c>
      <c r="E1774" s="358" t="e">
        <f>#REF!-#REF!</f>
        <v>#REF!</v>
      </c>
      <c r="F1774" s="78"/>
      <c r="G1774" s="34"/>
      <c r="H1774" s="34"/>
      <c r="I1774" s="79"/>
      <c r="J1774" s="94" t="e">
        <f>#REF!-#REF!</f>
        <v>#REF!</v>
      </c>
      <c r="K1774" s="317" t="e">
        <f>#REF!-#REF!</f>
        <v>#REF!</v>
      </c>
    </row>
    <row r="1775" spans="1:11" ht="22.5" hidden="1" customHeight="1" x14ac:dyDescent="0.2">
      <c r="A1775" s="25" t="s">
        <v>1057</v>
      </c>
      <c r="B1775" s="32" t="s">
        <v>2781</v>
      </c>
      <c r="C1775" s="27" t="s">
        <v>3946</v>
      </c>
      <c r="D1775" s="28" t="e">
        <f>(#REF!+#REF!)-#REF!</f>
        <v>#REF!</v>
      </c>
      <c r="E1775" s="358" t="e">
        <f>#REF!-#REF!</f>
        <v>#REF!</v>
      </c>
      <c r="F1775" s="76"/>
      <c r="G1775" s="28"/>
      <c r="H1775" s="28"/>
      <c r="I1775" s="77"/>
      <c r="J1775" s="94" t="e">
        <f>#REF!-#REF!</f>
        <v>#REF!</v>
      </c>
      <c r="K1775" s="317" t="e">
        <f>#REF!-#REF!</f>
        <v>#REF!</v>
      </c>
    </row>
    <row r="1776" spans="1:11" ht="11.25" hidden="1" customHeight="1" x14ac:dyDescent="0.2">
      <c r="A1776" s="25" t="s">
        <v>1761</v>
      </c>
      <c r="B1776" s="32" t="s">
        <v>2782</v>
      </c>
      <c r="C1776" s="27" t="s">
        <v>7972</v>
      </c>
      <c r="D1776" s="28" t="e">
        <f>(#REF!+#REF!)-#REF!</f>
        <v>#REF!</v>
      </c>
      <c r="E1776" s="358" t="e">
        <f>#REF!-#REF!</f>
        <v>#REF!</v>
      </c>
      <c r="F1776" s="76"/>
      <c r="G1776" s="28"/>
      <c r="H1776" s="28"/>
      <c r="I1776" s="77"/>
      <c r="J1776" s="94" t="e">
        <f>#REF!-#REF!</f>
        <v>#REF!</v>
      </c>
      <c r="K1776" s="317" t="e">
        <f>#REF!-#REF!</f>
        <v>#REF!</v>
      </c>
    </row>
    <row r="1777" spans="1:11" ht="11.25" hidden="1" customHeight="1" x14ac:dyDescent="0.2">
      <c r="A1777" s="25" t="s">
        <v>8998</v>
      </c>
      <c r="B1777" s="32" t="s">
        <v>3892</v>
      </c>
      <c r="C1777" s="27" t="s">
        <v>7973</v>
      </c>
      <c r="D1777" s="28" t="e">
        <f>(#REF!+#REF!)-#REF!</f>
        <v>#REF!</v>
      </c>
      <c r="E1777" s="358" t="e">
        <f>#REF!-#REF!</f>
        <v>#REF!</v>
      </c>
      <c r="F1777" s="76">
        <f>SUM(F1778:F1780)</f>
        <v>0</v>
      </c>
      <c r="G1777" s="28">
        <f>SUM(G1778:G1780)</f>
        <v>0</v>
      </c>
      <c r="H1777" s="28">
        <f>SUM(H1778:H1780)</f>
        <v>0</v>
      </c>
      <c r="I1777" s="77">
        <f>SUM(I1778:I1780)</f>
        <v>0</v>
      </c>
      <c r="J1777" s="94" t="e">
        <f>#REF!-#REF!</f>
        <v>#REF!</v>
      </c>
      <c r="K1777" s="317" t="e">
        <f>#REF!-#REF!</f>
        <v>#REF!</v>
      </c>
    </row>
    <row r="1778" spans="1:11" ht="33.75" hidden="1" customHeight="1" x14ac:dyDescent="0.2">
      <c r="A1778" s="25" t="s">
        <v>1668</v>
      </c>
      <c r="B1778" s="32" t="s">
        <v>3893</v>
      </c>
      <c r="C1778" s="27" t="s">
        <v>9007</v>
      </c>
      <c r="D1778" s="28" t="e">
        <f>(#REF!+#REF!)-#REF!</f>
        <v>#REF!</v>
      </c>
      <c r="E1778" s="358" t="e">
        <f>#REF!-#REF!</f>
        <v>#REF!</v>
      </c>
      <c r="F1778" s="76"/>
      <c r="G1778" s="28"/>
      <c r="H1778" s="28"/>
      <c r="I1778" s="77"/>
      <c r="J1778" s="94" t="e">
        <f>#REF!-#REF!</f>
        <v>#REF!</v>
      </c>
      <c r="K1778" s="317" t="e">
        <f>#REF!-#REF!</f>
        <v>#REF!</v>
      </c>
    </row>
    <row r="1779" spans="1:11" ht="11.25" hidden="1" customHeight="1" x14ac:dyDescent="0.2">
      <c r="A1779" s="25" t="s">
        <v>54</v>
      </c>
      <c r="B1779" s="32" t="s">
        <v>5671</v>
      </c>
      <c r="C1779" s="27" t="s">
        <v>6038</v>
      </c>
      <c r="D1779" s="28" t="e">
        <f>(#REF!+#REF!)-#REF!</f>
        <v>#REF!</v>
      </c>
      <c r="E1779" s="358" t="e">
        <f>#REF!-#REF!</f>
        <v>#REF!</v>
      </c>
      <c r="F1779" s="76"/>
      <c r="G1779" s="28"/>
      <c r="H1779" s="28"/>
      <c r="I1779" s="77"/>
      <c r="J1779" s="94" t="e">
        <f>#REF!-#REF!</f>
        <v>#REF!</v>
      </c>
      <c r="K1779" s="317" t="e">
        <f>#REF!-#REF!</f>
        <v>#REF!</v>
      </c>
    </row>
    <row r="1780" spans="1:11" ht="33.75" hidden="1" customHeight="1" x14ac:dyDescent="0.2">
      <c r="A1780" s="25" t="s">
        <v>7064</v>
      </c>
      <c r="B1780" s="32" t="s">
        <v>1019</v>
      </c>
      <c r="C1780" s="27" t="s">
        <v>2487</v>
      </c>
      <c r="D1780" s="28" t="e">
        <f>(#REF!+#REF!)-#REF!</f>
        <v>#REF!</v>
      </c>
      <c r="E1780" s="358" t="e">
        <f>#REF!-#REF!</f>
        <v>#REF!</v>
      </c>
      <c r="F1780" s="76"/>
      <c r="G1780" s="28"/>
      <c r="H1780" s="28"/>
      <c r="I1780" s="77"/>
      <c r="J1780" s="94" t="e">
        <f>#REF!-#REF!</f>
        <v>#REF!</v>
      </c>
      <c r="K1780" s="317" t="e">
        <f>#REF!-#REF!</f>
        <v>#REF!</v>
      </c>
    </row>
    <row r="1781" spans="1:11" ht="11.25" hidden="1" customHeight="1" x14ac:dyDescent="0.2">
      <c r="A1781" s="25" t="s">
        <v>6521</v>
      </c>
      <c r="B1781" s="32" t="s">
        <v>1020</v>
      </c>
      <c r="C1781" s="27" t="s">
        <v>2977</v>
      </c>
      <c r="D1781" s="28" t="e">
        <f>(#REF!+#REF!)-#REF!</f>
        <v>#REF!</v>
      </c>
      <c r="E1781" s="358" t="e">
        <f>#REF!-#REF!</f>
        <v>#REF!</v>
      </c>
      <c r="F1781" s="76"/>
      <c r="G1781" s="28"/>
      <c r="H1781" s="28"/>
      <c r="I1781" s="77"/>
      <c r="J1781" s="94" t="e">
        <f>#REF!-#REF!</f>
        <v>#REF!</v>
      </c>
      <c r="K1781" s="317" t="e">
        <f>#REF!-#REF!</f>
        <v>#REF!</v>
      </c>
    </row>
    <row r="1782" spans="1:11" ht="11.25" hidden="1" customHeight="1" x14ac:dyDescent="0.2">
      <c r="A1782" s="25" t="s">
        <v>5920</v>
      </c>
      <c r="B1782" s="32" t="s">
        <v>1021</v>
      </c>
      <c r="C1782" s="27" t="s">
        <v>4871</v>
      </c>
      <c r="D1782" s="28" t="e">
        <f>(#REF!+#REF!)-#REF!</f>
        <v>#REF!</v>
      </c>
      <c r="E1782" s="358" t="e">
        <f>#REF!-#REF!</f>
        <v>#REF!</v>
      </c>
      <c r="F1782" s="76">
        <f>SUM(F1783:F1786)</f>
        <v>0</v>
      </c>
      <c r="G1782" s="28">
        <f>SUM(G1783:G1786)</f>
        <v>0</v>
      </c>
      <c r="H1782" s="28">
        <f>SUM(H1783:H1786)</f>
        <v>0</v>
      </c>
      <c r="I1782" s="77">
        <f>SUM(I1783:I1786)</f>
        <v>0</v>
      </c>
      <c r="J1782" s="94" t="e">
        <f>#REF!-#REF!</f>
        <v>#REF!</v>
      </c>
      <c r="K1782" s="317" t="e">
        <f>#REF!-#REF!</f>
        <v>#REF!</v>
      </c>
    </row>
    <row r="1783" spans="1:11" ht="22.5" hidden="1" x14ac:dyDescent="0.2">
      <c r="A1783" s="25" t="s">
        <v>7210</v>
      </c>
      <c r="B1783" s="32" t="s">
        <v>1022</v>
      </c>
      <c r="C1783" s="27" t="s">
        <v>6049</v>
      </c>
      <c r="D1783" s="28" t="e">
        <f>(#REF!+#REF!)-#REF!</f>
        <v>#REF!</v>
      </c>
      <c r="E1783" s="358" t="e">
        <f>#REF!-#REF!</f>
        <v>#REF!</v>
      </c>
      <c r="F1783" s="78"/>
      <c r="G1783" s="34"/>
      <c r="H1783" s="34"/>
      <c r="I1783" s="79"/>
      <c r="J1783" s="94" t="e">
        <f>#REF!-#REF!</f>
        <v>#REF!</v>
      </c>
      <c r="K1783" s="317" t="e">
        <f>#REF!-#REF!</f>
        <v>#REF!</v>
      </c>
    </row>
    <row r="1784" spans="1:11" ht="22.5" hidden="1" customHeight="1" x14ac:dyDescent="0.2">
      <c r="A1784" s="25" t="s">
        <v>5050</v>
      </c>
      <c r="B1784" s="32" t="s">
        <v>1023</v>
      </c>
      <c r="C1784" s="27" t="s">
        <v>2498</v>
      </c>
      <c r="D1784" s="28" t="e">
        <f>(#REF!+#REF!)-#REF!</f>
        <v>#REF!</v>
      </c>
      <c r="E1784" s="358" t="e">
        <f>#REF!-#REF!</f>
        <v>#REF!</v>
      </c>
      <c r="F1784" s="78"/>
      <c r="G1784" s="34"/>
      <c r="H1784" s="34"/>
      <c r="I1784" s="79"/>
      <c r="J1784" s="94" t="e">
        <f>#REF!-#REF!</f>
        <v>#REF!</v>
      </c>
      <c r="K1784" s="317" t="e">
        <f>#REF!-#REF!</f>
        <v>#REF!</v>
      </c>
    </row>
    <row r="1785" spans="1:11" ht="22.5" hidden="1" customHeight="1" x14ac:dyDescent="0.2">
      <c r="A1785" s="25" t="s">
        <v>626</v>
      </c>
      <c r="B1785" s="32" t="s">
        <v>1024</v>
      </c>
      <c r="C1785" s="27" t="s">
        <v>1633</v>
      </c>
      <c r="D1785" s="28" t="e">
        <f>(#REF!+#REF!)-#REF!</f>
        <v>#REF!</v>
      </c>
      <c r="E1785" s="358" t="e">
        <f>#REF!-#REF!</f>
        <v>#REF!</v>
      </c>
      <c r="F1785" s="78"/>
      <c r="G1785" s="34"/>
      <c r="H1785" s="34"/>
      <c r="I1785" s="79"/>
      <c r="J1785" s="94" t="e">
        <f>#REF!-#REF!</f>
        <v>#REF!</v>
      </c>
      <c r="K1785" s="317" t="e">
        <f>#REF!-#REF!</f>
        <v>#REF!</v>
      </c>
    </row>
    <row r="1786" spans="1:11" ht="11.25" hidden="1" customHeight="1" x14ac:dyDescent="0.2">
      <c r="A1786" s="25" t="s">
        <v>7432</v>
      </c>
      <c r="B1786" s="32" t="s">
        <v>1025</v>
      </c>
      <c r="C1786" s="27" t="s">
        <v>4436</v>
      </c>
      <c r="D1786" s="28" t="e">
        <f>(#REF!+#REF!)-#REF!</f>
        <v>#REF!</v>
      </c>
      <c r="E1786" s="358" t="e">
        <f>#REF!-#REF!</f>
        <v>#REF!</v>
      </c>
      <c r="F1786" s="78"/>
      <c r="G1786" s="34"/>
      <c r="H1786" s="34"/>
      <c r="I1786" s="79"/>
      <c r="J1786" s="94" t="e">
        <f>#REF!-#REF!</f>
        <v>#REF!</v>
      </c>
      <c r="K1786" s="317" t="e">
        <f>#REF!-#REF!</f>
        <v>#REF!</v>
      </c>
    </row>
    <row r="1787" spans="1:11" ht="11.25" hidden="1" customHeight="1" x14ac:dyDescent="0.2">
      <c r="A1787" s="25" t="s">
        <v>3930</v>
      </c>
      <c r="B1787" s="32" t="s">
        <v>6944</v>
      </c>
      <c r="C1787" s="27" t="s">
        <v>42</v>
      </c>
      <c r="D1787" s="28" t="e">
        <f>(#REF!+#REF!)-#REF!</f>
        <v>#REF!</v>
      </c>
      <c r="E1787" s="358" t="e">
        <f>#REF!-#REF!</f>
        <v>#REF!</v>
      </c>
      <c r="F1787" s="76"/>
      <c r="G1787" s="28"/>
      <c r="H1787" s="28"/>
      <c r="I1787" s="77"/>
      <c r="J1787" s="94" t="e">
        <f>#REF!-#REF!</f>
        <v>#REF!</v>
      </c>
      <c r="K1787" s="317" t="e">
        <f>#REF!-#REF!</f>
        <v>#REF!</v>
      </c>
    </row>
    <row r="1788" spans="1:11" ht="22.5" hidden="1" customHeight="1" x14ac:dyDescent="0.2">
      <c r="A1788" s="25" t="s">
        <v>6845</v>
      </c>
      <c r="B1788" s="32" t="s">
        <v>6945</v>
      </c>
      <c r="C1788" s="27" t="s">
        <v>5359</v>
      </c>
      <c r="D1788" s="28" t="e">
        <f>(#REF!+#REF!)-#REF!</f>
        <v>#REF!</v>
      </c>
      <c r="E1788" s="358" t="e">
        <f>#REF!-#REF!</f>
        <v>#REF!</v>
      </c>
      <c r="F1788" s="76"/>
      <c r="G1788" s="28"/>
      <c r="H1788" s="28"/>
      <c r="I1788" s="77"/>
      <c r="J1788" s="94" t="e">
        <f>#REF!-#REF!</f>
        <v>#REF!</v>
      </c>
      <c r="K1788" s="317" t="e">
        <f>#REF!-#REF!</f>
        <v>#REF!</v>
      </c>
    </row>
    <row r="1789" spans="1:11" ht="11.25" hidden="1" customHeight="1" x14ac:dyDescent="0.2">
      <c r="A1789" s="25" t="s">
        <v>1639</v>
      </c>
      <c r="B1789" s="32" t="s">
        <v>6946</v>
      </c>
      <c r="C1789" s="27" t="s">
        <v>870</v>
      </c>
      <c r="D1789" s="28" t="e">
        <f>(#REF!+#REF!)-#REF!</f>
        <v>#REF!</v>
      </c>
      <c r="E1789" s="358" t="e">
        <f>#REF!-#REF!</f>
        <v>#REF!</v>
      </c>
      <c r="F1789" s="76">
        <f>F1790+F1817</f>
        <v>0</v>
      </c>
      <c r="G1789" s="28">
        <f>G1790+G1817</f>
        <v>0</v>
      </c>
      <c r="H1789" s="28">
        <f>H1790+H1817</f>
        <v>0</v>
      </c>
      <c r="I1789" s="77">
        <f>I1790+I1817</f>
        <v>0</v>
      </c>
      <c r="J1789" s="94" t="e">
        <f>#REF!-#REF!</f>
        <v>#REF!</v>
      </c>
      <c r="K1789" s="317" t="e">
        <f>#REF!-#REF!</f>
        <v>#REF!</v>
      </c>
    </row>
    <row r="1790" spans="1:11" ht="11.25" hidden="1" customHeight="1" x14ac:dyDescent="0.2">
      <c r="A1790" s="25" t="s">
        <v>5608</v>
      </c>
      <c r="B1790" s="32" t="s">
        <v>6947</v>
      </c>
      <c r="C1790" s="27" t="s">
        <v>1867</v>
      </c>
      <c r="D1790" s="28" t="e">
        <f>(#REF!+#REF!)-#REF!</f>
        <v>#REF!</v>
      </c>
      <c r="E1790" s="358" t="e">
        <f>#REF!-#REF!</f>
        <v>#REF!</v>
      </c>
      <c r="F1790" s="76">
        <f>F1791+F1795+F1802+F1805+F1808+F1812+F1816</f>
        <v>0</v>
      </c>
      <c r="G1790" s="28">
        <f>G1791+G1795+G1802+G1805+G1808+G1812+G1816</f>
        <v>0</v>
      </c>
      <c r="H1790" s="28">
        <f>H1791+H1795+H1802+H1805+H1808+H1812+H1816</f>
        <v>0</v>
      </c>
      <c r="I1790" s="77">
        <f>I1791+I1795+I1802+I1805+I1808+I1812+I1816</f>
        <v>0</v>
      </c>
      <c r="J1790" s="94" t="e">
        <f>#REF!-#REF!</f>
        <v>#REF!</v>
      </c>
      <c r="K1790" s="317" t="e">
        <f>#REF!-#REF!</f>
        <v>#REF!</v>
      </c>
    </row>
    <row r="1791" spans="1:11" ht="22.5" hidden="1" customHeight="1" x14ac:dyDescent="0.2">
      <c r="A1791" s="25" t="s">
        <v>5760</v>
      </c>
      <c r="B1791" s="32" t="s">
        <v>6948</v>
      </c>
      <c r="C1791" s="27" t="s">
        <v>3372</v>
      </c>
      <c r="D1791" s="28" t="e">
        <f>(#REF!+#REF!)-#REF!</f>
        <v>#REF!</v>
      </c>
      <c r="E1791" s="358" t="e">
        <f>#REF!-#REF!</f>
        <v>#REF!</v>
      </c>
      <c r="F1791" s="76">
        <f>SUM(F1792:F1794)</f>
        <v>0</v>
      </c>
      <c r="G1791" s="28">
        <f>SUM(G1792:G1794)</f>
        <v>0</v>
      </c>
      <c r="H1791" s="28">
        <f>SUM(H1792:H1794)</f>
        <v>0</v>
      </c>
      <c r="I1791" s="77">
        <f>SUM(I1792:I1794)</f>
        <v>0</v>
      </c>
      <c r="J1791" s="94" t="e">
        <f>#REF!-#REF!</f>
        <v>#REF!</v>
      </c>
      <c r="K1791" s="317" t="e">
        <f>#REF!-#REF!</f>
        <v>#REF!</v>
      </c>
    </row>
    <row r="1792" spans="1:11" ht="11.25" hidden="1" customHeight="1" x14ac:dyDescent="0.2">
      <c r="A1792" s="25" t="s">
        <v>7430</v>
      </c>
      <c r="B1792" s="32" t="s">
        <v>6949</v>
      </c>
      <c r="C1792" s="27" t="s">
        <v>8424</v>
      </c>
      <c r="D1792" s="28" t="e">
        <f>(#REF!+#REF!)-#REF!</f>
        <v>#REF!</v>
      </c>
      <c r="E1792" s="358" t="e">
        <f>#REF!-#REF!</f>
        <v>#REF!</v>
      </c>
      <c r="F1792" s="76">
        <f t="shared" ref="F1792:I1794" si="46">F1897</f>
        <v>0</v>
      </c>
      <c r="G1792" s="28">
        <f t="shared" si="46"/>
        <v>0</v>
      </c>
      <c r="H1792" s="28">
        <f t="shared" si="46"/>
        <v>0</v>
      </c>
      <c r="I1792" s="77">
        <f t="shared" si="46"/>
        <v>0</v>
      </c>
      <c r="J1792" s="94" t="e">
        <f>#REF!-#REF!</f>
        <v>#REF!</v>
      </c>
      <c r="K1792" s="317" t="e">
        <f>#REF!-#REF!</f>
        <v>#REF!</v>
      </c>
    </row>
    <row r="1793" spans="1:11" ht="11.25" hidden="1" customHeight="1" x14ac:dyDescent="0.2">
      <c r="A1793" s="25" t="s">
        <v>7308</v>
      </c>
      <c r="B1793" s="32" t="s">
        <v>6950</v>
      </c>
      <c r="C1793" s="27" t="s">
        <v>540</v>
      </c>
      <c r="D1793" s="28" t="e">
        <f>(#REF!+#REF!)-#REF!</f>
        <v>#REF!</v>
      </c>
      <c r="E1793" s="358" t="e">
        <f>#REF!-#REF!</f>
        <v>#REF!</v>
      </c>
      <c r="F1793" s="76">
        <f t="shared" si="46"/>
        <v>0</v>
      </c>
      <c r="G1793" s="28">
        <f t="shared" si="46"/>
        <v>0</v>
      </c>
      <c r="H1793" s="28">
        <f t="shared" si="46"/>
        <v>0</v>
      </c>
      <c r="I1793" s="77">
        <f t="shared" si="46"/>
        <v>0</v>
      </c>
      <c r="J1793" s="94" t="e">
        <f>#REF!-#REF!</f>
        <v>#REF!</v>
      </c>
      <c r="K1793" s="317" t="e">
        <f>#REF!-#REF!</f>
        <v>#REF!</v>
      </c>
    </row>
    <row r="1794" spans="1:11" ht="11.25" hidden="1" customHeight="1" x14ac:dyDescent="0.2">
      <c r="A1794" s="25" t="s">
        <v>951</v>
      </c>
      <c r="B1794" s="32" t="s">
        <v>6951</v>
      </c>
      <c r="C1794" s="27" t="s">
        <v>4417</v>
      </c>
      <c r="D1794" s="28" t="e">
        <f>(#REF!+#REF!)-#REF!</f>
        <v>#REF!</v>
      </c>
      <c r="E1794" s="358" t="e">
        <f>#REF!-#REF!</f>
        <v>#REF!</v>
      </c>
      <c r="F1794" s="76">
        <f t="shared" si="46"/>
        <v>0</v>
      </c>
      <c r="G1794" s="28">
        <f t="shared" si="46"/>
        <v>0</v>
      </c>
      <c r="H1794" s="28">
        <f t="shared" si="46"/>
        <v>0</v>
      </c>
      <c r="I1794" s="77">
        <f t="shared" si="46"/>
        <v>0</v>
      </c>
      <c r="J1794" s="94" t="e">
        <f>#REF!-#REF!</f>
        <v>#REF!</v>
      </c>
      <c r="K1794" s="317" t="e">
        <f>#REF!-#REF!</f>
        <v>#REF!</v>
      </c>
    </row>
    <row r="1795" spans="1:11" ht="11.25" hidden="1" customHeight="1" x14ac:dyDescent="0.2">
      <c r="A1795" s="25" t="s">
        <v>1990</v>
      </c>
      <c r="B1795" s="32" t="s">
        <v>6952</v>
      </c>
      <c r="C1795" s="27" t="s">
        <v>3580</v>
      </c>
      <c r="D1795" s="28" t="e">
        <f>(#REF!+#REF!)-#REF!</f>
        <v>#REF!</v>
      </c>
      <c r="E1795" s="358" t="e">
        <f>#REF!-#REF!</f>
        <v>#REF!</v>
      </c>
      <c r="F1795" s="76">
        <f>SUM(F1796:F1801)</f>
        <v>0</v>
      </c>
      <c r="G1795" s="28">
        <f>SUM(G1796:G1801)</f>
        <v>0</v>
      </c>
      <c r="H1795" s="28">
        <f>SUM(H1796:H1801)</f>
        <v>0</v>
      </c>
      <c r="I1795" s="77">
        <f>SUM(I1796:I1801)</f>
        <v>0</v>
      </c>
      <c r="J1795" s="94" t="e">
        <f>#REF!-#REF!</f>
        <v>#REF!</v>
      </c>
      <c r="K1795" s="317" t="e">
        <f>#REF!-#REF!</f>
        <v>#REF!</v>
      </c>
    </row>
    <row r="1796" spans="1:11" ht="11.25" hidden="1" customHeight="1" x14ac:dyDescent="0.2">
      <c r="A1796" s="25" t="s">
        <v>7631</v>
      </c>
      <c r="B1796" s="32" t="s">
        <v>6953</v>
      </c>
      <c r="C1796" s="27" t="s">
        <v>1665</v>
      </c>
      <c r="D1796" s="28" t="e">
        <f>(#REF!+#REF!)-#REF!</f>
        <v>#REF!</v>
      </c>
      <c r="E1796" s="358" t="e">
        <f>#REF!-#REF!</f>
        <v>#REF!</v>
      </c>
      <c r="F1796" s="76">
        <f t="shared" ref="F1796:I1801" si="47">F1901</f>
        <v>0</v>
      </c>
      <c r="G1796" s="28">
        <f t="shared" si="47"/>
        <v>0</v>
      </c>
      <c r="H1796" s="28">
        <f t="shared" si="47"/>
        <v>0</v>
      </c>
      <c r="I1796" s="77">
        <f t="shared" si="47"/>
        <v>0</v>
      </c>
      <c r="J1796" s="94" t="e">
        <f>#REF!-#REF!</f>
        <v>#REF!</v>
      </c>
      <c r="K1796" s="317" t="e">
        <f>#REF!-#REF!</f>
        <v>#REF!</v>
      </c>
    </row>
    <row r="1797" spans="1:11" ht="11.25" hidden="1" customHeight="1" x14ac:dyDescent="0.2">
      <c r="A1797" s="25" t="s">
        <v>550</v>
      </c>
      <c r="B1797" s="32" t="s">
        <v>6954</v>
      </c>
      <c r="C1797" s="27" t="s">
        <v>22</v>
      </c>
      <c r="D1797" s="28" t="e">
        <f>(#REF!+#REF!)-#REF!</f>
        <v>#REF!</v>
      </c>
      <c r="E1797" s="358" t="e">
        <f>#REF!-#REF!</f>
        <v>#REF!</v>
      </c>
      <c r="F1797" s="76">
        <f t="shared" si="47"/>
        <v>0</v>
      </c>
      <c r="G1797" s="28">
        <f t="shared" si="47"/>
        <v>0</v>
      </c>
      <c r="H1797" s="28">
        <f t="shared" si="47"/>
        <v>0</v>
      </c>
      <c r="I1797" s="77">
        <f t="shared" si="47"/>
        <v>0</v>
      </c>
      <c r="J1797" s="94" t="e">
        <f>#REF!-#REF!</f>
        <v>#REF!</v>
      </c>
      <c r="K1797" s="317" t="e">
        <f>#REF!-#REF!</f>
        <v>#REF!</v>
      </c>
    </row>
    <row r="1798" spans="1:11" ht="11.25" hidden="1" customHeight="1" x14ac:dyDescent="0.2">
      <c r="A1798" s="25" t="s">
        <v>2752</v>
      </c>
      <c r="B1798" s="32" t="s">
        <v>6955</v>
      </c>
      <c r="C1798" s="27" t="s">
        <v>2076</v>
      </c>
      <c r="D1798" s="28" t="e">
        <f>(#REF!+#REF!)-#REF!</f>
        <v>#REF!</v>
      </c>
      <c r="E1798" s="358" t="e">
        <f>#REF!-#REF!</f>
        <v>#REF!</v>
      </c>
      <c r="F1798" s="76">
        <f t="shared" si="47"/>
        <v>0</v>
      </c>
      <c r="G1798" s="28">
        <f t="shared" si="47"/>
        <v>0</v>
      </c>
      <c r="H1798" s="28">
        <f t="shared" si="47"/>
        <v>0</v>
      </c>
      <c r="I1798" s="77">
        <f t="shared" si="47"/>
        <v>0</v>
      </c>
      <c r="J1798" s="94" t="e">
        <f>#REF!-#REF!</f>
        <v>#REF!</v>
      </c>
      <c r="K1798" s="317" t="e">
        <f>#REF!-#REF!</f>
        <v>#REF!</v>
      </c>
    </row>
    <row r="1799" spans="1:11" ht="11.25" hidden="1" customHeight="1" x14ac:dyDescent="0.2">
      <c r="A1799" s="25" t="s">
        <v>2296</v>
      </c>
      <c r="B1799" s="32" t="s">
        <v>6956</v>
      </c>
      <c r="C1799" s="27" t="s">
        <v>2077</v>
      </c>
      <c r="D1799" s="28" t="e">
        <f>(#REF!+#REF!)-#REF!</f>
        <v>#REF!</v>
      </c>
      <c r="E1799" s="358" t="e">
        <f>#REF!-#REF!</f>
        <v>#REF!</v>
      </c>
      <c r="F1799" s="76">
        <f t="shared" si="47"/>
        <v>0</v>
      </c>
      <c r="G1799" s="28">
        <f t="shared" si="47"/>
        <v>0</v>
      </c>
      <c r="H1799" s="28">
        <f t="shared" si="47"/>
        <v>0</v>
      </c>
      <c r="I1799" s="77">
        <f t="shared" si="47"/>
        <v>0</v>
      </c>
      <c r="J1799" s="94" t="e">
        <f>#REF!-#REF!</f>
        <v>#REF!</v>
      </c>
      <c r="K1799" s="317" t="e">
        <f>#REF!-#REF!</f>
        <v>#REF!</v>
      </c>
    </row>
    <row r="1800" spans="1:11" ht="11.25" hidden="1" customHeight="1" x14ac:dyDescent="0.2">
      <c r="A1800" s="25" t="s">
        <v>8501</v>
      </c>
      <c r="B1800" s="32" t="s">
        <v>6957</v>
      </c>
      <c r="C1800" s="27" t="s">
        <v>293</v>
      </c>
      <c r="D1800" s="28" t="e">
        <f>(#REF!+#REF!)-#REF!</f>
        <v>#REF!</v>
      </c>
      <c r="E1800" s="358" t="e">
        <f>#REF!-#REF!</f>
        <v>#REF!</v>
      </c>
      <c r="F1800" s="76">
        <f t="shared" si="47"/>
        <v>0</v>
      </c>
      <c r="G1800" s="28">
        <f t="shared" si="47"/>
        <v>0</v>
      </c>
      <c r="H1800" s="28">
        <f t="shared" si="47"/>
        <v>0</v>
      </c>
      <c r="I1800" s="77">
        <f t="shared" si="47"/>
        <v>0</v>
      </c>
      <c r="J1800" s="94" t="e">
        <f>#REF!-#REF!</f>
        <v>#REF!</v>
      </c>
      <c r="K1800" s="317" t="e">
        <f>#REF!-#REF!</f>
        <v>#REF!</v>
      </c>
    </row>
    <row r="1801" spans="1:11" ht="11.25" hidden="1" customHeight="1" x14ac:dyDescent="0.2">
      <c r="A1801" s="25" t="s">
        <v>2995</v>
      </c>
      <c r="B1801" s="32" t="s">
        <v>6958</v>
      </c>
      <c r="C1801" s="27" t="s">
        <v>360</v>
      </c>
      <c r="D1801" s="28" t="e">
        <f>(#REF!+#REF!)-#REF!</f>
        <v>#REF!</v>
      </c>
      <c r="E1801" s="358" t="e">
        <f>#REF!-#REF!</f>
        <v>#REF!</v>
      </c>
      <c r="F1801" s="76">
        <f t="shared" si="47"/>
        <v>0</v>
      </c>
      <c r="G1801" s="28">
        <f t="shared" si="47"/>
        <v>0</v>
      </c>
      <c r="H1801" s="28">
        <f t="shared" si="47"/>
        <v>0</v>
      </c>
      <c r="I1801" s="77">
        <f t="shared" si="47"/>
        <v>0</v>
      </c>
      <c r="J1801" s="94" t="e">
        <f>#REF!-#REF!</f>
        <v>#REF!</v>
      </c>
      <c r="K1801" s="317" t="e">
        <f>#REF!-#REF!</f>
        <v>#REF!</v>
      </c>
    </row>
    <row r="1802" spans="1:11" ht="22.5" hidden="1" customHeight="1" x14ac:dyDescent="0.2">
      <c r="A1802" s="25" t="s">
        <v>3639</v>
      </c>
      <c r="B1802" s="32" t="s">
        <v>6959</v>
      </c>
      <c r="C1802" s="27" t="s">
        <v>7058</v>
      </c>
      <c r="D1802" s="28" t="e">
        <f>(#REF!+#REF!)-#REF!</f>
        <v>#REF!</v>
      </c>
      <c r="E1802" s="358" t="e">
        <f>#REF!-#REF!</f>
        <v>#REF!</v>
      </c>
      <c r="F1802" s="76">
        <f>SUM(F1803:F1804)</f>
        <v>0</v>
      </c>
      <c r="G1802" s="28">
        <f>SUM(G1803:G1804)</f>
        <v>0</v>
      </c>
      <c r="H1802" s="28">
        <f>SUM(H1803:H1804)</f>
        <v>0</v>
      </c>
      <c r="I1802" s="77">
        <f>SUM(I1803:I1804)</f>
        <v>0</v>
      </c>
      <c r="J1802" s="94" t="e">
        <f>#REF!-#REF!</f>
        <v>#REF!</v>
      </c>
      <c r="K1802" s="317" t="e">
        <f>#REF!-#REF!</f>
        <v>#REF!</v>
      </c>
    </row>
    <row r="1803" spans="1:11" ht="11.25" hidden="1" customHeight="1" x14ac:dyDescent="0.2">
      <c r="A1803" s="25" t="s">
        <v>552</v>
      </c>
      <c r="B1803" s="32" t="s">
        <v>6960</v>
      </c>
      <c r="C1803" s="27" t="s">
        <v>7059</v>
      </c>
      <c r="D1803" s="28" t="e">
        <f>(#REF!+#REF!)-#REF!</f>
        <v>#REF!</v>
      </c>
      <c r="E1803" s="358" t="e">
        <f>#REF!-#REF!</f>
        <v>#REF!</v>
      </c>
      <c r="F1803" s="76">
        <f t="shared" ref="F1803:I1804" si="48">F1908</f>
        <v>0</v>
      </c>
      <c r="G1803" s="28">
        <f t="shared" si="48"/>
        <v>0</v>
      </c>
      <c r="H1803" s="28">
        <f t="shared" si="48"/>
        <v>0</v>
      </c>
      <c r="I1803" s="77">
        <f t="shared" si="48"/>
        <v>0</v>
      </c>
      <c r="J1803" s="94" t="e">
        <f>#REF!-#REF!</f>
        <v>#REF!</v>
      </c>
      <c r="K1803" s="317" t="e">
        <f>#REF!-#REF!</f>
        <v>#REF!</v>
      </c>
    </row>
    <row r="1804" spans="1:11" ht="11.25" hidden="1" customHeight="1" x14ac:dyDescent="0.2">
      <c r="A1804" s="25" t="s">
        <v>5659</v>
      </c>
      <c r="B1804" s="32" t="s">
        <v>6961</v>
      </c>
      <c r="C1804" s="27" t="s">
        <v>5826</v>
      </c>
      <c r="D1804" s="28" t="e">
        <f>(#REF!+#REF!)-#REF!</f>
        <v>#REF!</v>
      </c>
      <c r="E1804" s="358" t="e">
        <f>#REF!-#REF!</f>
        <v>#REF!</v>
      </c>
      <c r="F1804" s="76">
        <f t="shared" si="48"/>
        <v>0</v>
      </c>
      <c r="G1804" s="28">
        <f t="shared" si="48"/>
        <v>0</v>
      </c>
      <c r="H1804" s="28">
        <f t="shared" si="48"/>
        <v>0</v>
      </c>
      <c r="I1804" s="77">
        <f t="shared" si="48"/>
        <v>0</v>
      </c>
      <c r="J1804" s="94" t="e">
        <f>#REF!-#REF!</f>
        <v>#REF!</v>
      </c>
      <c r="K1804" s="317" t="e">
        <f>#REF!-#REF!</f>
        <v>#REF!</v>
      </c>
    </row>
    <row r="1805" spans="1:11" ht="11.25" hidden="1" customHeight="1" x14ac:dyDescent="0.2">
      <c r="A1805" s="25" t="s">
        <v>4340</v>
      </c>
      <c r="B1805" s="32" t="s">
        <v>6962</v>
      </c>
      <c r="C1805" s="27" t="s">
        <v>7851</v>
      </c>
      <c r="D1805" s="28" t="e">
        <f>(#REF!+#REF!)-#REF!</f>
        <v>#REF!</v>
      </c>
      <c r="E1805" s="358" t="e">
        <f>#REF!-#REF!</f>
        <v>#REF!</v>
      </c>
      <c r="F1805" s="76">
        <f>SUM(F1806:F1807)</f>
        <v>0</v>
      </c>
      <c r="G1805" s="28">
        <f>SUM(G1806:G1807)</f>
        <v>0</v>
      </c>
      <c r="H1805" s="28">
        <f>SUM(H1806:H1807)</f>
        <v>0</v>
      </c>
      <c r="I1805" s="77">
        <f>SUM(I1806:I1807)</f>
        <v>0</v>
      </c>
      <c r="J1805" s="94" t="e">
        <f>#REF!-#REF!</f>
        <v>#REF!</v>
      </c>
      <c r="K1805" s="317" t="e">
        <f>#REF!-#REF!</f>
        <v>#REF!</v>
      </c>
    </row>
    <row r="1806" spans="1:11" ht="22.5" hidden="1" customHeight="1" x14ac:dyDescent="0.2">
      <c r="A1806" s="25" t="s">
        <v>881</v>
      </c>
      <c r="B1806" s="32" t="s">
        <v>6963</v>
      </c>
      <c r="C1806" s="27" t="s">
        <v>8291</v>
      </c>
      <c r="D1806" s="28" t="e">
        <f>(#REF!+#REF!)-#REF!</f>
        <v>#REF!</v>
      </c>
      <c r="E1806" s="358" t="e">
        <f>#REF!-#REF!</f>
        <v>#REF!</v>
      </c>
      <c r="F1806" s="76">
        <f t="shared" ref="F1806:I1807" si="49">F1911</f>
        <v>0</v>
      </c>
      <c r="G1806" s="28">
        <f t="shared" si="49"/>
        <v>0</v>
      </c>
      <c r="H1806" s="28">
        <f t="shared" si="49"/>
        <v>0</v>
      </c>
      <c r="I1806" s="77">
        <f t="shared" si="49"/>
        <v>0</v>
      </c>
      <c r="J1806" s="94" t="e">
        <f>#REF!-#REF!</f>
        <v>#REF!</v>
      </c>
      <c r="K1806" s="317" t="e">
        <f>#REF!-#REF!</f>
        <v>#REF!</v>
      </c>
    </row>
    <row r="1807" spans="1:11" ht="33.75" hidden="1" customHeight="1" x14ac:dyDescent="0.2">
      <c r="A1807" s="25" t="s">
        <v>8427</v>
      </c>
      <c r="B1807" s="32" t="s">
        <v>6964</v>
      </c>
      <c r="C1807" s="27" t="s">
        <v>6820</v>
      </c>
      <c r="D1807" s="28" t="e">
        <f>(#REF!+#REF!)-#REF!</f>
        <v>#REF!</v>
      </c>
      <c r="E1807" s="358" t="e">
        <f>#REF!-#REF!</f>
        <v>#REF!</v>
      </c>
      <c r="F1807" s="76">
        <f t="shared" si="49"/>
        <v>0</v>
      </c>
      <c r="G1807" s="28">
        <f t="shared" si="49"/>
        <v>0</v>
      </c>
      <c r="H1807" s="28">
        <f t="shared" si="49"/>
        <v>0</v>
      </c>
      <c r="I1807" s="77">
        <f t="shared" si="49"/>
        <v>0</v>
      </c>
      <c r="J1807" s="94" t="e">
        <f>#REF!-#REF!</f>
        <v>#REF!</v>
      </c>
      <c r="K1807" s="317" t="e">
        <f>#REF!-#REF!</f>
        <v>#REF!</v>
      </c>
    </row>
    <row r="1808" spans="1:11" ht="11.25" hidden="1" customHeight="1" x14ac:dyDescent="0.2">
      <c r="A1808" s="25" t="s">
        <v>7453</v>
      </c>
      <c r="B1808" s="32" t="s">
        <v>6965</v>
      </c>
      <c r="C1808" s="27" t="s">
        <v>4321</v>
      </c>
      <c r="D1808" s="28" t="e">
        <f>(#REF!+#REF!)-#REF!</f>
        <v>#REF!</v>
      </c>
      <c r="E1808" s="358" t="e">
        <f>#REF!-#REF!</f>
        <v>#REF!</v>
      </c>
      <c r="F1808" s="76">
        <f>SUM(F1809:F1811)</f>
        <v>0</v>
      </c>
      <c r="G1808" s="28">
        <f>SUM(G1809:G1811)</f>
        <v>0</v>
      </c>
      <c r="H1808" s="28">
        <f>SUM(H1809:H1811)</f>
        <v>0</v>
      </c>
      <c r="I1808" s="77">
        <f>SUM(I1809:I1811)</f>
        <v>0</v>
      </c>
      <c r="J1808" s="94" t="e">
        <f>#REF!-#REF!</f>
        <v>#REF!</v>
      </c>
      <c r="K1808" s="317" t="e">
        <f>#REF!-#REF!</f>
        <v>#REF!</v>
      </c>
    </row>
    <row r="1809" spans="1:11" ht="22.5" hidden="1" customHeight="1" x14ac:dyDescent="0.2">
      <c r="A1809" s="25" t="s">
        <v>8490</v>
      </c>
      <c r="B1809" s="32" t="s">
        <v>6966</v>
      </c>
      <c r="C1809" s="27" t="s">
        <v>7124</v>
      </c>
      <c r="D1809" s="28" t="e">
        <f>(#REF!+#REF!)-#REF!</f>
        <v>#REF!</v>
      </c>
      <c r="E1809" s="358" t="e">
        <f>#REF!-#REF!</f>
        <v>#REF!</v>
      </c>
      <c r="F1809" s="76">
        <f t="shared" ref="F1809:I1811" si="50">F1914</f>
        <v>0</v>
      </c>
      <c r="G1809" s="28">
        <f t="shared" si="50"/>
        <v>0</v>
      </c>
      <c r="H1809" s="28">
        <f t="shared" si="50"/>
        <v>0</v>
      </c>
      <c r="I1809" s="77">
        <f t="shared" si="50"/>
        <v>0</v>
      </c>
      <c r="J1809" s="94" t="e">
        <f>#REF!-#REF!</f>
        <v>#REF!</v>
      </c>
      <c r="K1809" s="317" t="e">
        <f>#REF!-#REF!</f>
        <v>#REF!</v>
      </c>
    </row>
    <row r="1810" spans="1:11" ht="22.5" hidden="1" customHeight="1" x14ac:dyDescent="0.2">
      <c r="A1810" s="25" t="s">
        <v>1057</v>
      </c>
      <c r="B1810" s="32" t="s">
        <v>6967</v>
      </c>
      <c r="C1810" s="27" t="s">
        <v>8167</v>
      </c>
      <c r="D1810" s="28" t="e">
        <f>(#REF!+#REF!)-#REF!</f>
        <v>#REF!</v>
      </c>
      <c r="E1810" s="358" t="e">
        <f>#REF!-#REF!</f>
        <v>#REF!</v>
      </c>
      <c r="F1810" s="76">
        <f t="shared" si="50"/>
        <v>0</v>
      </c>
      <c r="G1810" s="28">
        <f t="shared" si="50"/>
        <v>0</v>
      </c>
      <c r="H1810" s="28">
        <f t="shared" si="50"/>
        <v>0</v>
      </c>
      <c r="I1810" s="77">
        <f t="shared" si="50"/>
        <v>0</v>
      </c>
      <c r="J1810" s="94" t="e">
        <f>#REF!-#REF!</f>
        <v>#REF!</v>
      </c>
      <c r="K1810" s="317" t="e">
        <f>#REF!-#REF!</f>
        <v>#REF!</v>
      </c>
    </row>
    <row r="1811" spans="1:11" ht="11.25" hidden="1" customHeight="1" x14ac:dyDescent="0.2">
      <c r="A1811" s="25" t="s">
        <v>1761</v>
      </c>
      <c r="B1811" s="32" t="s">
        <v>6968</v>
      </c>
      <c r="C1811" s="27" t="s">
        <v>2503</v>
      </c>
      <c r="D1811" s="28" t="e">
        <f>(#REF!+#REF!)-#REF!</f>
        <v>#REF!</v>
      </c>
      <c r="E1811" s="358" t="e">
        <f>#REF!-#REF!</f>
        <v>#REF!</v>
      </c>
      <c r="F1811" s="76">
        <f t="shared" si="50"/>
        <v>0</v>
      </c>
      <c r="G1811" s="28">
        <f t="shared" si="50"/>
        <v>0</v>
      </c>
      <c r="H1811" s="28">
        <f t="shared" si="50"/>
        <v>0</v>
      </c>
      <c r="I1811" s="77">
        <f t="shared" si="50"/>
        <v>0</v>
      </c>
      <c r="J1811" s="94" t="e">
        <f>#REF!-#REF!</f>
        <v>#REF!</v>
      </c>
      <c r="K1811" s="317" t="e">
        <f>#REF!-#REF!</f>
        <v>#REF!</v>
      </c>
    </row>
    <row r="1812" spans="1:11" ht="11.25" hidden="1" customHeight="1" x14ac:dyDescent="0.2">
      <c r="A1812" s="25" t="s">
        <v>8998</v>
      </c>
      <c r="B1812" s="32" t="s">
        <v>6969</v>
      </c>
      <c r="C1812" s="27" t="s">
        <v>4063</v>
      </c>
      <c r="D1812" s="28" t="e">
        <f>(#REF!+#REF!)-#REF!</f>
        <v>#REF!</v>
      </c>
      <c r="E1812" s="358" t="e">
        <f>#REF!-#REF!</f>
        <v>#REF!</v>
      </c>
      <c r="F1812" s="76">
        <f>SUM(F1813:F1815)</f>
        <v>0</v>
      </c>
      <c r="G1812" s="28">
        <f>SUM(G1813:G1815)</f>
        <v>0</v>
      </c>
      <c r="H1812" s="28">
        <f>SUM(H1813:H1815)</f>
        <v>0</v>
      </c>
      <c r="I1812" s="77">
        <f>SUM(I1813:I1815)</f>
        <v>0</v>
      </c>
      <c r="J1812" s="94" t="e">
        <f>#REF!-#REF!</f>
        <v>#REF!</v>
      </c>
      <c r="K1812" s="317" t="e">
        <f>#REF!-#REF!</f>
        <v>#REF!</v>
      </c>
    </row>
    <row r="1813" spans="1:11" ht="33.75" hidden="1" customHeight="1" x14ac:dyDescent="0.2">
      <c r="A1813" s="25" t="s">
        <v>1668</v>
      </c>
      <c r="B1813" s="32" t="s">
        <v>6970</v>
      </c>
      <c r="C1813" s="27" t="s">
        <v>2176</v>
      </c>
      <c r="D1813" s="28" t="e">
        <f>(#REF!+#REF!)-#REF!</f>
        <v>#REF!</v>
      </c>
      <c r="E1813" s="358" t="e">
        <f>#REF!-#REF!</f>
        <v>#REF!</v>
      </c>
      <c r="F1813" s="76">
        <f t="shared" ref="F1813:I1816" si="51">F1918</f>
        <v>0</v>
      </c>
      <c r="G1813" s="28">
        <f t="shared" si="51"/>
        <v>0</v>
      </c>
      <c r="H1813" s="28">
        <f t="shared" si="51"/>
        <v>0</v>
      </c>
      <c r="I1813" s="77">
        <f t="shared" si="51"/>
        <v>0</v>
      </c>
      <c r="J1813" s="94" t="e">
        <f>#REF!-#REF!</f>
        <v>#REF!</v>
      </c>
      <c r="K1813" s="317" t="e">
        <f>#REF!-#REF!</f>
        <v>#REF!</v>
      </c>
    </row>
    <row r="1814" spans="1:11" ht="11.25" hidden="1" customHeight="1" x14ac:dyDescent="0.2">
      <c r="A1814" s="25" t="s">
        <v>54</v>
      </c>
      <c r="B1814" s="32" t="s">
        <v>6971</v>
      </c>
      <c r="C1814" s="27" t="s">
        <v>8551</v>
      </c>
      <c r="D1814" s="28" t="e">
        <f>(#REF!+#REF!)-#REF!</f>
        <v>#REF!</v>
      </c>
      <c r="E1814" s="358" t="e">
        <f>#REF!-#REF!</f>
        <v>#REF!</v>
      </c>
      <c r="F1814" s="76">
        <f t="shared" si="51"/>
        <v>0</v>
      </c>
      <c r="G1814" s="28">
        <f t="shared" si="51"/>
        <v>0</v>
      </c>
      <c r="H1814" s="28">
        <f t="shared" si="51"/>
        <v>0</v>
      </c>
      <c r="I1814" s="77">
        <f t="shared" si="51"/>
        <v>0</v>
      </c>
      <c r="J1814" s="94" t="e">
        <f>#REF!-#REF!</f>
        <v>#REF!</v>
      </c>
      <c r="K1814" s="317" t="e">
        <f>#REF!-#REF!</f>
        <v>#REF!</v>
      </c>
    </row>
    <row r="1815" spans="1:11" ht="33.75" hidden="1" customHeight="1" x14ac:dyDescent="0.2">
      <c r="A1815" s="25" t="s">
        <v>7064</v>
      </c>
      <c r="B1815" s="32" t="s">
        <v>6972</v>
      </c>
      <c r="C1815" s="27" t="s">
        <v>5427</v>
      </c>
      <c r="D1815" s="28" t="e">
        <f>(#REF!+#REF!)-#REF!</f>
        <v>#REF!</v>
      </c>
      <c r="E1815" s="358" t="e">
        <f>#REF!-#REF!</f>
        <v>#REF!</v>
      </c>
      <c r="F1815" s="76">
        <f t="shared" si="51"/>
        <v>0</v>
      </c>
      <c r="G1815" s="28">
        <f t="shared" si="51"/>
        <v>0</v>
      </c>
      <c r="H1815" s="28">
        <f t="shared" si="51"/>
        <v>0</v>
      </c>
      <c r="I1815" s="77">
        <f t="shared" si="51"/>
        <v>0</v>
      </c>
      <c r="J1815" s="94" t="e">
        <f>#REF!-#REF!</f>
        <v>#REF!</v>
      </c>
      <c r="K1815" s="317" t="e">
        <f>#REF!-#REF!</f>
        <v>#REF!</v>
      </c>
    </row>
    <row r="1816" spans="1:11" ht="11.25" hidden="1" customHeight="1" x14ac:dyDescent="0.2">
      <c r="A1816" s="25" t="s">
        <v>6521</v>
      </c>
      <c r="B1816" s="32" t="s">
        <v>6973</v>
      </c>
      <c r="C1816" s="27" t="s">
        <v>2912</v>
      </c>
      <c r="D1816" s="28" t="e">
        <f>(#REF!+#REF!)-#REF!</f>
        <v>#REF!</v>
      </c>
      <c r="E1816" s="358" t="e">
        <f>#REF!-#REF!</f>
        <v>#REF!</v>
      </c>
      <c r="F1816" s="76">
        <f t="shared" si="51"/>
        <v>0</v>
      </c>
      <c r="G1816" s="28">
        <f t="shared" si="51"/>
        <v>0</v>
      </c>
      <c r="H1816" s="28">
        <f t="shared" si="51"/>
        <v>0</v>
      </c>
      <c r="I1816" s="77">
        <f t="shared" si="51"/>
        <v>0</v>
      </c>
      <c r="J1816" s="94" t="e">
        <f>#REF!-#REF!</f>
        <v>#REF!</v>
      </c>
      <c r="K1816" s="317" t="e">
        <f>#REF!-#REF!</f>
        <v>#REF!</v>
      </c>
    </row>
    <row r="1817" spans="1:11" ht="11.25" hidden="1" customHeight="1" x14ac:dyDescent="0.2">
      <c r="A1817" s="25" t="s">
        <v>5920</v>
      </c>
      <c r="B1817" s="32" t="s">
        <v>6974</v>
      </c>
      <c r="C1817" s="27" t="s">
        <v>4723</v>
      </c>
      <c r="D1817" s="28" t="e">
        <f>(#REF!+#REF!)-#REF!</f>
        <v>#REF!</v>
      </c>
      <c r="E1817" s="358" t="e">
        <f>#REF!-#REF!</f>
        <v>#REF!</v>
      </c>
      <c r="F1817" s="76">
        <f>SUM(F1818:F1821)</f>
        <v>0</v>
      </c>
      <c r="G1817" s="28">
        <f>SUM(G1818:G1821)</f>
        <v>0</v>
      </c>
      <c r="H1817" s="28">
        <f>SUM(H1818:H1821)</f>
        <v>0</v>
      </c>
      <c r="I1817" s="77">
        <f>SUM(I1818:I1821)</f>
        <v>0</v>
      </c>
      <c r="J1817" s="94" t="e">
        <f>#REF!-#REF!</f>
        <v>#REF!</v>
      </c>
      <c r="K1817" s="317" t="e">
        <f>#REF!-#REF!</f>
        <v>#REF!</v>
      </c>
    </row>
    <row r="1818" spans="1:11" ht="11.25" hidden="1" customHeight="1" x14ac:dyDescent="0.2">
      <c r="A1818" s="25" t="s">
        <v>7210</v>
      </c>
      <c r="B1818" s="32" t="s">
        <v>6975</v>
      </c>
      <c r="C1818" s="27" t="s">
        <v>7543</v>
      </c>
      <c r="D1818" s="28" t="e">
        <f>(#REF!+#REF!)-#REF!</f>
        <v>#REF!</v>
      </c>
      <c r="E1818" s="358" t="e">
        <f>#REF!-#REF!</f>
        <v>#REF!</v>
      </c>
      <c r="F1818" s="76">
        <f t="shared" ref="F1818:I1821" si="52">F1923</f>
        <v>0</v>
      </c>
      <c r="G1818" s="28">
        <f t="shared" si="52"/>
        <v>0</v>
      </c>
      <c r="H1818" s="28">
        <f t="shared" si="52"/>
        <v>0</v>
      </c>
      <c r="I1818" s="77">
        <f t="shared" si="52"/>
        <v>0</v>
      </c>
      <c r="J1818" s="94" t="e">
        <f>#REF!-#REF!</f>
        <v>#REF!</v>
      </c>
      <c r="K1818" s="317" t="e">
        <f>#REF!-#REF!</f>
        <v>#REF!</v>
      </c>
    </row>
    <row r="1819" spans="1:11" ht="22.5" hidden="1" customHeight="1" x14ac:dyDescent="0.2">
      <c r="A1819" s="25" t="s">
        <v>5050</v>
      </c>
      <c r="B1819" s="32" t="s">
        <v>6976</v>
      </c>
      <c r="C1819" s="27" t="s">
        <v>2570</v>
      </c>
      <c r="D1819" s="28" t="e">
        <f>(#REF!+#REF!)-#REF!</f>
        <v>#REF!</v>
      </c>
      <c r="E1819" s="358" t="e">
        <f>#REF!-#REF!</f>
        <v>#REF!</v>
      </c>
      <c r="F1819" s="76">
        <f t="shared" si="52"/>
        <v>0</v>
      </c>
      <c r="G1819" s="28">
        <f t="shared" si="52"/>
        <v>0</v>
      </c>
      <c r="H1819" s="28">
        <f t="shared" si="52"/>
        <v>0</v>
      </c>
      <c r="I1819" s="77">
        <f t="shared" si="52"/>
        <v>0</v>
      </c>
      <c r="J1819" s="94" t="e">
        <f>#REF!-#REF!</f>
        <v>#REF!</v>
      </c>
      <c r="K1819" s="317" t="e">
        <f>#REF!-#REF!</f>
        <v>#REF!</v>
      </c>
    </row>
    <row r="1820" spans="1:11" ht="22.5" hidden="1" customHeight="1" x14ac:dyDescent="0.2">
      <c r="A1820" s="25" t="s">
        <v>626</v>
      </c>
      <c r="B1820" s="32" t="s">
        <v>6977</v>
      </c>
      <c r="C1820" s="27" t="s">
        <v>3547</v>
      </c>
      <c r="D1820" s="28" t="e">
        <f>(#REF!+#REF!)-#REF!</f>
        <v>#REF!</v>
      </c>
      <c r="E1820" s="358" t="e">
        <f>#REF!-#REF!</f>
        <v>#REF!</v>
      </c>
      <c r="F1820" s="76">
        <f t="shared" si="52"/>
        <v>0</v>
      </c>
      <c r="G1820" s="28">
        <f t="shared" si="52"/>
        <v>0</v>
      </c>
      <c r="H1820" s="28">
        <f t="shared" si="52"/>
        <v>0</v>
      </c>
      <c r="I1820" s="77">
        <f t="shared" si="52"/>
        <v>0</v>
      </c>
      <c r="J1820" s="94" t="e">
        <f>#REF!-#REF!</f>
        <v>#REF!</v>
      </c>
      <c r="K1820" s="317" t="e">
        <f>#REF!-#REF!</f>
        <v>#REF!</v>
      </c>
    </row>
    <row r="1821" spans="1:11" ht="11.25" hidden="1" customHeight="1" x14ac:dyDescent="0.2">
      <c r="A1821" s="25" t="s">
        <v>7432</v>
      </c>
      <c r="B1821" s="32" t="s">
        <v>6978</v>
      </c>
      <c r="C1821" s="27" t="s">
        <v>3548</v>
      </c>
      <c r="D1821" s="28" t="e">
        <f>(#REF!+#REF!)-#REF!</f>
        <v>#REF!</v>
      </c>
      <c r="E1821" s="358" t="e">
        <f>#REF!-#REF!</f>
        <v>#REF!</v>
      </c>
      <c r="F1821" s="76">
        <f t="shared" si="52"/>
        <v>0</v>
      </c>
      <c r="G1821" s="28">
        <f t="shared" si="52"/>
        <v>0</v>
      </c>
      <c r="H1821" s="28">
        <f t="shared" si="52"/>
        <v>0</v>
      </c>
      <c r="I1821" s="77">
        <f t="shared" si="52"/>
        <v>0</v>
      </c>
      <c r="J1821" s="94" t="e">
        <f>#REF!-#REF!</f>
        <v>#REF!</v>
      </c>
      <c r="K1821" s="317" t="e">
        <f>#REF!-#REF!</f>
        <v>#REF!</v>
      </c>
    </row>
    <row r="1822" spans="1:11" ht="11.25" hidden="1" customHeight="1" x14ac:dyDescent="0.2">
      <c r="A1822" s="25" t="s">
        <v>3930</v>
      </c>
      <c r="B1822" s="32" t="s">
        <v>6979</v>
      </c>
      <c r="C1822" s="27" t="s">
        <v>8555</v>
      </c>
      <c r="D1822" s="28" t="e">
        <f>(#REF!+#REF!)-#REF!</f>
        <v>#REF!</v>
      </c>
      <c r="E1822" s="358" t="e">
        <f>#REF!-#REF!</f>
        <v>#REF!</v>
      </c>
      <c r="F1822" s="76"/>
      <c r="G1822" s="28"/>
      <c r="H1822" s="28"/>
      <c r="I1822" s="77"/>
      <c r="J1822" s="94" t="e">
        <f>#REF!-#REF!</f>
        <v>#REF!</v>
      </c>
      <c r="K1822" s="317" t="e">
        <f>#REF!-#REF!</f>
        <v>#REF!</v>
      </c>
    </row>
    <row r="1823" spans="1:11" ht="22.5" hidden="1" customHeight="1" x14ac:dyDescent="0.2">
      <c r="A1823" s="25" t="s">
        <v>6845</v>
      </c>
      <c r="B1823" s="32" t="s">
        <v>6980</v>
      </c>
      <c r="C1823" s="27" t="s">
        <v>1498</v>
      </c>
      <c r="D1823" s="28" t="e">
        <f>(#REF!+#REF!)-#REF!</f>
        <v>#REF!</v>
      </c>
      <c r="E1823" s="358" t="e">
        <f>#REF!-#REF!</f>
        <v>#REF!</v>
      </c>
      <c r="F1823" s="76"/>
      <c r="G1823" s="28"/>
      <c r="H1823" s="28"/>
      <c r="I1823" s="77"/>
      <c r="J1823" s="94" t="e">
        <f>#REF!-#REF!</f>
        <v>#REF!</v>
      </c>
      <c r="K1823" s="317" t="e">
        <f>#REF!-#REF!</f>
        <v>#REF!</v>
      </c>
    </row>
    <row r="1824" spans="1:11" ht="11.25" hidden="1" customHeight="1" x14ac:dyDescent="0.2">
      <c r="A1824" s="25" t="s">
        <v>8533</v>
      </c>
      <c r="B1824" s="32" t="s">
        <v>6981</v>
      </c>
      <c r="C1824" s="27" t="s">
        <v>847</v>
      </c>
      <c r="D1824" s="28" t="e">
        <f>(#REF!+#REF!)-#REF!</f>
        <v>#REF!</v>
      </c>
      <c r="E1824" s="358" t="e">
        <f>#REF!-#REF!</f>
        <v>#REF!</v>
      </c>
      <c r="F1824" s="76"/>
      <c r="G1824" s="28"/>
      <c r="H1824" s="28"/>
      <c r="I1824" s="77"/>
      <c r="J1824" s="94" t="e">
        <f>#REF!-#REF!</f>
        <v>#REF!</v>
      </c>
      <c r="K1824" s="317" t="e">
        <f>#REF!-#REF!</f>
        <v>#REF!</v>
      </c>
    </row>
    <row r="1825" spans="1:11" ht="11.25" hidden="1" customHeight="1" x14ac:dyDescent="0.2">
      <c r="A1825" s="25" t="s">
        <v>5608</v>
      </c>
      <c r="B1825" s="32" t="s">
        <v>5764</v>
      </c>
      <c r="C1825" s="27" t="s">
        <v>5111</v>
      </c>
      <c r="D1825" s="28" t="e">
        <f>(#REF!+#REF!)-#REF!</f>
        <v>#REF!</v>
      </c>
      <c r="E1825" s="358" t="e">
        <f>#REF!-#REF!</f>
        <v>#REF!</v>
      </c>
      <c r="F1825" s="76"/>
      <c r="G1825" s="28"/>
      <c r="H1825" s="28"/>
      <c r="I1825" s="77"/>
      <c r="J1825" s="94" t="e">
        <f>#REF!-#REF!</f>
        <v>#REF!</v>
      </c>
      <c r="K1825" s="317" t="e">
        <f>#REF!-#REF!</f>
        <v>#REF!</v>
      </c>
    </row>
    <row r="1826" spans="1:11" ht="22.5" hidden="1" customHeight="1" x14ac:dyDescent="0.2">
      <c r="A1826" s="25" t="s">
        <v>5760</v>
      </c>
      <c r="B1826" s="32" t="s">
        <v>8710</v>
      </c>
      <c r="C1826" s="27" t="s">
        <v>1569</v>
      </c>
      <c r="D1826" s="28" t="e">
        <f>(#REF!+#REF!)-#REF!</f>
        <v>#REF!</v>
      </c>
      <c r="E1826" s="358" t="e">
        <f>#REF!-#REF!</f>
        <v>#REF!</v>
      </c>
      <c r="F1826" s="76"/>
      <c r="G1826" s="28"/>
      <c r="H1826" s="28"/>
      <c r="I1826" s="77"/>
      <c r="J1826" s="94" t="e">
        <f>#REF!-#REF!</f>
        <v>#REF!</v>
      </c>
      <c r="K1826" s="317" t="e">
        <f>#REF!-#REF!</f>
        <v>#REF!</v>
      </c>
    </row>
    <row r="1827" spans="1:11" ht="11.25" hidden="1" customHeight="1" x14ac:dyDescent="0.2">
      <c r="A1827" s="25" t="s">
        <v>7430</v>
      </c>
      <c r="B1827" s="32" t="s">
        <v>8711</v>
      </c>
      <c r="C1827" s="27" t="s">
        <v>1570</v>
      </c>
      <c r="D1827" s="28" t="e">
        <f>(#REF!+#REF!)-#REF!</f>
        <v>#REF!</v>
      </c>
      <c r="E1827" s="358" t="e">
        <f>#REF!-#REF!</f>
        <v>#REF!</v>
      </c>
      <c r="F1827" s="76"/>
      <c r="G1827" s="28"/>
      <c r="H1827" s="28"/>
      <c r="I1827" s="77"/>
      <c r="J1827" s="94" t="e">
        <f>#REF!-#REF!</f>
        <v>#REF!</v>
      </c>
      <c r="K1827" s="317" t="e">
        <f>#REF!-#REF!</f>
        <v>#REF!</v>
      </c>
    </row>
    <row r="1828" spans="1:11" ht="11.25" hidden="1" customHeight="1" x14ac:dyDescent="0.2">
      <c r="A1828" s="25" t="s">
        <v>7308</v>
      </c>
      <c r="B1828" s="32" t="s">
        <v>8712</v>
      </c>
      <c r="C1828" s="27" t="s">
        <v>2209</v>
      </c>
      <c r="D1828" s="28" t="e">
        <f>(#REF!+#REF!)-#REF!</f>
        <v>#REF!</v>
      </c>
      <c r="E1828" s="358" t="e">
        <f>#REF!-#REF!</f>
        <v>#REF!</v>
      </c>
      <c r="F1828" s="76"/>
      <c r="G1828" s="28"/>
      <c r="H1828" s="28"/>
      <c r="I1828" s="77"/>
      <c r="J1828" s="94" t="e">
        <f>#REF!-#REF!</f>
        <v>#REF!</v>
      </c>
      <c r="K1828" s="317" t="e">
        <f>#REF!-#REF!</f>
        <v>#REF!</v>
      </c>
    </row>
    <row r="1829" spans="1:11" ht="11.25" hidden="1" customHeight="1" x14ac:dyDescent="0.2">
      <c r="A1829" s="25" t="s">
        <v>951</v>
      </c>
      <c r="B1829" s="32" t="s">
        <v>8713</v>
      </c>
      <c r="C1829" s="27" t="s">
        <v>2210</v>
      </c>
      <c r="D1829" s="28" t="e">
        <f>(#REF!+#REF!)-#REF!</f>
        <v>#REF!</v>
      </c>
      <c r="E1829" s="358" t="e">
        <f>#REF!-#REF!</f>
        <v>#REF!</v>
      </c>
      <c r="F1829" s="76"/>
      <c r="G1829" s="28"/>
      <c r="H1829" s="28"/>
      <c r="I1829" s="77"/>
      <c r="J1829" s="94" t="e">
        <f>#REF!-#REF!</f>
        <v>#REF!</v>
      </c>
      <c r="K1829" s="317" t="e">
        <f>#REF!-#REF!</f>
        <v>#REF!</v>
      </c>
    </row>
    <row r="1830" spans="1:11" ht="11.25" hidden="1" customHeight="1" x14ac:dyDescent="0.2">
      <c r="A1830" s="25" t="s">
        <v>1990</v>
      </c>
      <c r="B1830" s="32" t="s">
        <v>8714</v>
      </c>
      <c r="C1830" s="27" t="s">
        <v>2814</v>
      </c>
      <c r="D1830" s="28" t="e">
        <f>(#REF!+#REF!)-#REF!</f>
        <v>#REF!</v>
      </c>
      <c r="E1830" s="358" t="e">
        <f>#REF!-#REF!</f>
        <v>#REF!</v>
      </c>
      <c r="F1830" s="76"/>
      <c r="G1830" s="28"/>
      <c r="H1830" s="28"/>
      <c r="I1830" s="77"/>
      <c r="J1830" s="94" t="e">
        <f>#REF!-#REF!</f>
        <v>#REF!</v>
      </c>
      <c r="K1830" s="317" t="e">
        <f>#REF!-#REF!</f>
        <v>#REF!</v>
      </c>
    </row>
    <row r="1831" spans="1:11" ht="11.25" hidden="1" customHeight="1" x14ac:dyDescent="0.2">
      <c r="A1831" s="25" t="s">
        <v>7631</v>
      </c>
      <c r="B1831" s="32" t="s">
        <v>8715</v>
      </c>
      <c r="C1831" s="27" t="s">
        <v>7503</v>
      </c>
      <c r="D1831" s="28" t="e">
        <f>(#REF!+#REF!)-#REF!</f>
        <v>#REF!</v>
      </c>
      <c r="E1831" s="358" t="e">
        <f>#REF!-#REF!</f>
        <v>#REF!</v>
      </c>
      <c r="F1831" s="76"/>
      <c r="G1831" s="28"/>
      <c r="H1831" s="28"/>
      <c r="I1831" s="77"/>
      <c r="J1831" s="94" t="e">
        <f>#REF!-#REF!</f>
        <v>#REF!</v>
      </c>
      <c r="K1831" s="317" t="e">
        <f>#REF!-#REF!</f>
        <v>#REF!</v>
      </c>
    </row>
    <row r="1832" spans="1:11" ht="11.25" hidden="1" customHeight="1" x14ac:dyDescent="0.2">
      <c r="A1832" s="25" t="s">
        <v>550</v>
      </c>
      <c r="B1832" s="32" t="s">
        <v>8716</v>
      </c>
      <c r="C1832" s="27" t="s">
        <v>2578</v>
      </c>
      <c r="D1832" s="28" t="e">
        <f>(#REF!+#REF!)-#REF!</f>
        <v>#REF!</v>
      </c>
      <c r="E1832" s="358" t="e">
        <f>#REF!-#REF!</f>
        <v>#REF!</v>
      </c>
      <c r="F1832" s="76"/>
      <c r="G1832" s="28"/>
      <c r="H1832" s="28"/>
      <c r="I1832" s="77"/>
      <c r="J1832" s="94" t="e">
        <f>#REF!-#REF!</f>
        <v>#REF!</v>
      </c>
      <c r="K1832" s="317" t="e">
        <f>#REF!-#REF!</f>
        <v>#REF!</v>
      </c>
    </row>
    <row r="1833" spans="1:11" ht="11.25" hidden="1" customHeight="1" x14ac:dyDescent="0.2">
      <c r="A1833" s="25" t="s">
        <v>2752</v>
      </c>
      <c r="B1833" s="32" t="s">
        <v>8717</v>
      </c>
      <c r="C1833" s="27" t="s">
        <v>8401</v>
      </c>
      <c r="D1833" s="28" t="e">
        <f>(#REF!+#REF!)-#REF!</f>
        <v>#REF!</v>
      </c>
      <c r="E1833" s="358" t="e">
        <f>#REF!-#REF!</f>
        <v>#REF!</v>
      </c>
      <c r="F1833" s="76"/>
      <c r="G1833" s="28"/>
      <c r="H1833" s="28"/>
      <c r="I1833" s="77"/>
      <c r="J1833" s="94" t="e">
        <f>#REF!-#REF!</f>
        <v>#REF!</v>
      </c>
      <c r="K1833" s="317" t="e">
        <f>#REF!-#REF!</f>
        <v>#REF!</v>
      </c>
    </row>
    <row r="1834" spans="1:11" ht="11.25" hidden="1" customHeight="1" x14ac:dyDescent="0.2">
      <c r="A1834" s="25" t="s">
        <v>2296</v>
      </c>
      <c r="B1834" s="32" t="s">
        <v>8718</v>
      </c>
      <c r="C1834" s="27" t="s">
        <v>2845</v>
      </c>
      <c r="D1834" s="28" t="e">
        <f>(#REF!+#REF!)-#REF!</f>
        <v>#REF!</v>
      </c>
      <c r="E1834" s="358" t="e">
        <f>#REF!-#REF!</f>
        <v>#REF!</v>
      </c>
      <c r="F1834" s="76"/>
      <c r="G1834" s="28"/>
      <c r="H1834" s="28"/>
      <c r="I1834" s="77"/>
      <c r="J1834" s="94" t="e">
        <f>#REF!-#REF!</f>
        <v>#REF!</v>
      </c>
      <c r="K1834" s="317" t="e">
        <f>#REF!-#REF!</f>
        <v>#REF!</v>
      </c>
    </row>
    <row r="1835" spans="1:11" ht="11.25" hidden="1" customHeight="1" x14ac:dyDescent="0.2">
      <c r="A1835" s="25" t="s">
        <v>8501</v>
      </c>
      <c r="B1835" s="32" t="s">
        <v>8719</v>
      </c>
      <c r="C1835" s="27" t="s">
        <v>849</v>
      </c>
      <c r="D1835" s="28" t="e">
        <f>(#REF!+#REF!)-#REF!</f>
        <v>#REF!</v>
      </c>
      <c r="E1835" s="358" t="e">
        <f>#REF!-#REF!</f>
        <v>#REF!</v>
      </c>
      <c r="F1835" s="76"/>
      <c r="G1835" s="28"/>
      <c r="H1835" s="28"/>
      <c r="I1835" s="77"/>
      <c r="J1835" s="94" t="e">
        <f>#REF!-#REF!</f>
        <v>#REF!</v>
      </c>
      <c r="K1835" s="317" t="e">
        <f>#REF!-#REF!</f>
        <v>#REF!</v>
      </c>
    </row>
    <row r="1836" spans="1:11" ht="11.25" hidden="1" customHeight="1" x14ac:dyDescent="0.2">
      <c r="A1836" s="25" t="s">
        <v>2995</v>
      </c>
      <c r="B1836" s="32" t="s">
        <v>8720</v>
      </c>
      <c r="C1836" s="27" t="s">
        <v>4308</v>
      </c>
      <c r="D1836" s="28" t="e">
        <f>(#REF!+#REF!)-#REF!</f>
        <v>#REF!</v>
      </c>
      <c r="E1836" s="358" t="e">
        <f>#REF!-#REF!</f>
        <v>#REF!</v>
      </c>
      <c r="F1836" s="76"/>
      <c r="G1836" s="28"/>
      <c r="H1836" s="28"/>
      <c r="I1836" s="77"/>
      <c r="J1836" s="94" t="e">
        <f>#REF!-#REF!</f>
        <v>#REF!</v>
      </c>
      <c r="K1836" s="317" t="e">
        <f>#REF!-#REF!</f>
        <v>#REF!</v>
      </c>
    </row>
    <row r="1837" spans="1:11" ht="22.5" hidden="1" customHeight="1" x14ac:dyDescent="0.2">
      <c r="A1837" s="25" t="s">
        <v>3639</v>
      </c>
      <c r="B1837" s="32" t="s">
        <v>8721</v>
      </c>
      <c r="C1837" s="27" t="s">
        <v>5506</v>
      </c>
      <c r="D1837" s="28" t="e">
        <f>(#REF!+#REF!)-#REF!</f>
        <v>#REF!</v>
      </c>
      <c r="E1837" s="358" t="e">
        <f>#REF!-#REF!</f>
        <v>#REF!</v>
      </c>
      <c r="F1837" s="76"/>
      <c r="G1837" s="28"/>
      <c r="H1837" s="28"/>
      <c r="I1837" s="77"/>
      <c r="J1837" s="94" t="e">
        <f>#REF!-#REF!</f>
        <v>#REF!</v>
      </c>
      <c r="K1837" s="317" t="e">
        <f>#REF!-#REF!</f>
        <v>#REF!</v>
      </c>
    </row>
    <row r="1838" spans="1:11" ht="11.25" hidden="1" customHeight="1" x14ac:dyDescent="0.2">
      <c r="A1838" s="25" t="s">
        <v>552</v>
      </c>
      <c r="B1838" s="32" t="s">
        <v>8722</v>
      </c>
      <c r="C1838" s="27" t="s">
        <v>3294</v>
      </c>
      <c r="D1838" s="28" t="e">
        <f>(#REF!+#REF!)-#REF!</f>
        <v>#REF!</v>
      </c>
      <c r="E1838" s="358" t="e">
        <f>#REF!-#REF!</f>
        <v>#REF!</v>
      </c>
      <c r="F1838" s="76"/>
      <c r="G1838" s="28"/>
      <c r="H1838" s="28"/>
      <c r="I1838" s="77"/>
      <c r="J1838" s="94" t="e">
        <f>#REF!-#REF!</f>
        <v>#REF!</v>
      </c>
      <c r="K1838" s="317" t="e">
        <f>#REF!-#REF!</f>
        <v>#REF!</v>
      </c>
    </row>
    <row r="1839" spans="1:11" ht="11.25" hidden="1" customHeight="1" x14ac:dyDescent="0.2">
      <c r="A1839" s="25" t="s">
        <v>5659</v>
      </c>
      <c r="B1839" s="32" t="s">
        <v>8723</v>
      </c>
      <c r="C1839" s="27" t="s">
        <v>4456</v>
      </c>
      <c r="D1839" s="28" t="e">
        <f>(#REF!+#REF!)-#REF!</f>
        <v>#REF!</v>
      </c>
      <c r="E1839" s="358" t="e">
        <f>#REF!-#REF!</f>
        <v>#REF!</v>
      </c>
      <c r="F1839" s="76"/>
      <c r="G1839" s="28"/>
      <c r="H1839" s="28"/>
      <c r="I1839" s="77"/>
      <c r="J1839" s="94" t="e">
        <f>#REF!-#REF!</f>
        <v>#REF!</v>
      </c>
      <c r="K1839" s="317" t="e">
        <f>#REF!-#REF!</f>
        <v>#REF!</v>
      </c>
    </row>
    <row r="1840" spans="1:11" ht="11.25" hidden="1" customHeight="1" x14ac:dyDescent="0.2">
      <c r="A1840" s="25" t="s">
        <v>4340</v>
      </c>
      <c r="B1840" s="32" t="s">
        <v>8724</v>
      </c>
      <c r="C1840" s="27" t="s">
        <v>4457</v>
      </c>
      <c r="D1840" s="28" t="e">
        <f>(#REF!+#REF!)-#REF!</f>
        <v>#REF!</v>
      </c>
      <c r="E1840" s="358" t="e">
        <f>#REF!-#REF!</f>
        <v>#REF!</v>
      </c>
      <c r="F1840" s="76"/>
      <c r="G1840" s="28"/>
      <c r="H1840" s="28"/>
      <c r="I1840" s="77"/>
      <c r="J1840" s="94" t="e">
        <f>#REF!-#REF!</f>
        <v>#REF!</v>
      </c>
      <c r="K1840" s="317" t="e">
        <f>#REF!-#REF!</f>
        <v>#REF!</v>
      </c>
    </row>
    <row r="1841" spans="1:11" ht="22.5" hidden="1" customHeight="1" x14ac:dyDescent="0.2">
      <c r="A1841" s="25" t="s">
        <v>881</v>
      </c>
      <c r="B1841" s="32" t="s">
        <v>8725</v>
      </c>
      <c r="C1841" s="27" t="s">
        <v>4100</v>
      </c>
      <c r="D1841" s="28" t="e">
        <f>(#REF!+#REF!)-#REF!</f>
        <v>#REF!</v>
      </c>
      <c r="E1841" s="358" t="e">
        <f>#REF!-#REF!</f>
        <v>#REF!</v>
      </c>
      <c r="F1841" s="76"/>
      <c r="G1841" s="28"/>
      <c r="H1841" s="28"/>
      <c r="I1841" s="77"/>
      <c r="J1841" s="94" t="e">
        <f>#REF!-#REF!</f>
        <v>#REF!</v>
      </c>
      <c r="K1841" s="317" t="e">
        <f>#REF!-#REF!</f>
        <v>#REF!</v>
      </c>
    </row>
    <row r="1842" spans="1:11" ht="33.75" hidden="1" customHeight="1" x14ac:dyDescent="0.2">
      <c r="A1842" s="25" t="s">
        <v>8427</v>
      </c>
      <c r="B1842" s="32" t="s">
        <v>8726</v>
      </c>
      <c r="C1842" s="27" t="s">
        <v>6533</v>
      </c>
      <c r="D1842" s="28" t="e">
        <f>(#REF!+#REF!)-#REF!</f>
        <v>#REF!</v>
      </c>
      <c r="E1842" s="358" t="e">
        <f>#REF!-#REF!</f>
        <v>#REF!</v>
      </c>
      <c r="F1842" s="76"/>
      <c r="G1842" s="28"/>
      <c r="H1842" s="28"/>
      <c r="I1842" s="77"/>
      <c r="J1842" s="94" t="e">
        <f>#REF!-#REF!</f>
        <v>#REF!</v>
      </c>
      <c r="K1842" s="317" t="e">
        <f>#REF!-#REF!</f>
        <v>#REF!</v>
      </c>
    </row>
    <row r="1843" spans="1:11" ht="11.25" hidden="1" customHeight="1" x14ac:dyDescent="0.2">
      <c r="A1843" s="25" t="s">
        <v>7453</v>
      </c>
      <c r="B1843" s="32" t="s">
        <v>5949</v>
      </c>
      <c r="C1843" s="27" t="s">
        <v>7606</v>
      </c>
      <c r="D1843" s="28" t="e">
        <f>(#REF!+#REF!)-#REF!</f>
        <v>#REF!</v>
      </c>
      <c r="E1843" s="358" t="e">
        <f>#REF!-#REF!</f>
        <v>#REF!</v>
      </c>
      <c r="F1843" s="76"/>
      <c r="G1843" s="28"/>
      <c r="H1843" s="28"/>
      <c r="I1843" s="77"/>
      <c r="J1843" s="94" t="e">
        <f>#REF!-#REF!</f>
        <v>#REF!</v>
      </c>
      <c r="K1843" s="317" t="e">
        <f>#REF!-#REF!</f>
        <v>#REF!</v>
      </c>
    </row>
    <row r="1844" spans="1:11" ht="22.5" hidden="1" customHeight="1" x14ac:dyDescent="0.2">
      <c r="A1844" s="25" t="s">
        <v>8490</v>
      </c>
      <c r="B1844" s="32" t="s">
        <v>5950</v>
      </c>
      <c r="C1844" s="27" t="s">
        <v>7607</v>
      </c>
      <c r="D1844" s="28" t="e">
        <f>(#REF!+#REF!)-#REF!</f>
        <v>#REF!</v>
      </c>
      <c r="E1844" s="358" t="e">
        <f>#REF!-#REF!</f>
        <v>#REF!</v>
      </c>
      <c r="F1844" s="76"/>
      <c r="G1844" s="28"/>
      <c r="H1844" s="28"/>
      <c r="I1844" s="77"/>
      <c r="J1844" s="94" t="e">
        <f>#REF!-#REF!</f>
        <v>#REF!</v>
      </c>
      <c r="K1844" s="317" t="e">
        <f>#REF!-#REF!</f>
        <v>#REF!</v>
      </c>
    </row>
    <row r="1845" spans="1:11" ht="22.5" hidden="1" customHeight="1" x14ac:dyDescent="0.2">
      <c r="A1845" s="25" t="s">
        <v>1057</v>
      </c>
      <c r="B1845" s="32" t="s">
        <v>5951</v>
      </c>
      <c r="C1845" s="27" t="s">
        <v>4265</v>
      </c>
      <c r="D1845" s="28" t="e">
        <f>(#REF!+#REF!)-#REF!</f>
        <v>#REF!</v>
      </c>
      <c r="E1845" s="358" t="e">
        <f>#REF!-#REF!</f>
        <v>#REF!</v>
      </c>
      <c r="F1845" s="76"/>
      <c r="G1845" s="28"/>
      <c r="H1845" s="28"/>
      <c r="I1845" s="77"/>
      <c r="J1845" s="94" t="e">
        <f>#REF!-#REF!</f>
        <v>#REF!</v>
      </c>
      <c r="K1845" s="317" t="e">
        <f>#REF!-#REF!</f>
        <v>#REF!</v>
      </c>
    </row>
    <row r="1846" spans="1:11" ht="11.25" hidden="1" customHeight="1" x14ac:dyDescent="0.2">
      <c r="A1846" s="25" t="s">
        <v>1761</v>
      </c>
      <c r="B1846" s="32" t="s">
        <v>5952</v>
      </c>
      <c r="C1846" s="27" t="s">
        <v>985</v>
      </c>
      <c r="D1846" s="28" t="e">
        <f>(#REF!+#REF!)-#REF!</f>
        <v>#REF!</v>
      </c>
      <c r="E1846" s="358" t="e">
        <f>#REF!-#REF!</f>
        <v>#REF!</v>
      </c>
      <c r="F1846" s="76"/>
      <c r="G1846" s="28"/>
      <c r="H1846" s="28"/>
      <c r="I1846" s="77"/>
      <c r="J1846" s="94" t="e">
        <f>#REF!-#REF!</f>
        <v>#REF!</v>
      </c>
      <c r="K1846" s="317" t="e">
        <f>#REF!-#REF!</f>
        <v>#REF!</v>
      </c>
    </row>
    <row r="1847" spans="1:11" ht="11.25" hidden="1" customHeight="1" x14ac:dyDescent="0.2">
      <c r="A1847" s="25" t="s">
        <v>8998</v>
      </c>
      <c r="B1847" s="32" t="s">
        <v>5953</v>
      </c>
      <c r="C1847" s="27" t="s">
        <v>131</v>
      </c>
      <c r="D1847" s="28" t="e">
        <f>(#REF!+#REF!)-#REF!</f>
        <v>#REF!</v>
      </c>
      <c r="E1847" s="358" t="e">
        <f>#REF!-#REF!</f>
        <v>#REF!</v>
      </c>
      <c r="F1847" s="76"/>
      <c r="G1847" s="28"/>
      <c r="H1847" s="28"/>
      <c r="I1847" s="77"/>
      <c r="J1847" s="94" t="e">
        <f>#REF!-#REF!</f>
        <v>#REF!</v>
      </c>
      <c r="K1847" s="317" t="e">
        <f>#REF!-#REF!</f>
        <v>#REF!</v>
      </c>
    </row>
    <row r="1848" spans="1:11" ht="33.75" hidden="1" customHeight="1" x14ac:dyDescent="0.2">
      <c r="A1848" s="25" t="s">
        <v>1668</v>
      </c>
      <c r="B1848" s="32" t="s">
        <v>5954</v>
      </c>
      <c r="C1848" s="27" t="s">
        <v>5169</v>
      </c>
      <c r="D1848" s="28" t="e">
        <f>(#REF!+#REF!)-#REF!</f>
        <v>#REF!</v>
      </c>
      <c r="E1848" s="358" t="e">
        <f>#REF!-#REF!</f>
        <v>#REF!</v>
      </c>
      <c r="F1848" s="76"/>
      <c r="G1848" s="28"/>
      <c r="H1848" s="28"/>
      <c r="I1848" s="77"/>
      <c r="J1848" s="94" t="e">
        <f>#REF!-#REF!</f>
        <v>#REF!</v>
      </c>
      <c r="K1848" s="317" t="e">
        <f>#REF!-#REF!</f>
        <v>#REF!</v>
      </c>
    </row>
    <row r="1849" spans="1:11" ht="11.25" hidden="1" customHeight="1" x14ac:dyDescent="0.2">
      <c r="A1849" s="25" t="s">
        <v>54</v>
      </c>
      <c r="B1849" s="32" t="s">
        <v>5955</v>
      </c>
      <c r="C1849" s="27" t="s">
        <v>6632</v>
      </c>
      <c r="D1849" s="28" t="e">
        <f>(#REF!+#REF!)-#REF!</f>
        <v>#REF!</v>
      </c>
      <c r="E1849" s="358" t="e">
        <f>#REF!-#REF!</f>
        <v>#REF!</v>
      </c>
      <c r="F1849" s="76"/>
      <c r="G1849" s="28"/>
      <c r="H1849" s="28"/>
      <c r="I1849" s="77"/>
      <c r="J1849" s="94" t="e">
        <f>#REF!-#REF!</f>
        <v>#REF!</v>
      </c>
      <c r="K1849" s="317" t="e">
        <f>#REF!-#REF!</f>
        <v>#REF!</v>
      </c>
    </row>
    <row r="1850" spans="1:11" ht="33.75" hidden="1" customHeight="1" x14ac:dyDescent="0.2">
      <c r="A1850" s="25" t="s">
        <v>7064</v>
      </c>
      <c r="B1850" s="32" t="s">
        <v>9076</v>
      </c>
      <c r="C1850" s="27" t="s">
        <v>2731</v>
      </c>
      <c r="D1850" s="28" t="e">
        <f>(#REF!+#REF!)-#REF!</f>
        <v>#REF!</v>
      </c>
      <c r="E1850" s="358" t="e">
        <f>#REF!-#REF!</f>
        <v>#REF!</v>
      </c>
      <c r="F1850" s="76"/>
      <c r="G1850" s="28"/>
      <c r="H1850" s="28"/>
      <c r="I1850" s="77"/>
      <c r="J1850" s="94" t="e">
        <f>#REF!-#REF!</f>
        <v>#REF!</v>
      </c>
      <c r="K1850" s="317" t="e">
        <f>#REF!-#REF!</f>
        <v>#REF!</v>
      </c>
    </row>
    <row r="1851" spans="1:11" ht="11.25" hidden="1" customHeight="1" x14ac:dyDescent="0.2">
      <c r="A1851" s="25" t="s">
        <v>6521</v>
      </c>
      <c r="B1851" s="32" t="s">
        <v>9077</v>
      </c>
      <c r="C1851" s="27" t="s">
        <v>2732</v>
      </c>
      <c r="D1851" s="28" t="e">
        <f>(#REF!+#REF!)-#REF!</f>
        <v>#REF!</v>
      </c>
      <c r="E1851" s="358" t="e">
        <f>#REF!-#REF!</f>
        <v>#REF!</v>
      </c>
      <c r="F1851" s="76"/>
      <c r="G1851" s="28"/>
      <c r="H1851" s="28"/>
      <c r="I1851" s="77"/>
      <c r="J1851" s="94" t="e">
        <f>#REF!-#REF!</f>
        <v>#REF!</v>
      </c>
      <c r="K1851" s="317" t="e">
        <f>#REF!-#REF!</f>
        <v>#REF!</v>
      </c>
    </row>
    <row r="1852" spans="1:11" ht="11.25" hidden="1" customHeight="1" x14ac:dyDescent="0.2">
      <c r="A1852" s="25" t="s">
        <v>5920</v>
      </c>
      <c r="B1852" s="32" t="s">
        <v>9078</v>
      </c>
      <c r="C1852" s="27" t="s">
        <v>1728</v>
      </c>
      <c r="D1852" s="28" t="e">
        <f>(#REF!+#REF!)-#REF!</f>
        <v>#REF!</v>
      </c>
      <c r="E1852" s="358" t="e">
        <f>#REF!-#REF!</f>
        <v>#REF!</v>
      </c>
      <c r="F1852" s="76"/>
      <c r="G1852" s="28"/>
      <c r="H1852" s="28"/>
      <c r="I1852" s="77"/>
      <c r="J1852" s="94" t="e">
        <f>#REF!-#REF!</f>
        <v>#REF!</v>
      </c>
      <c r="K1852" s="317" t="e">
        <f>#REF!-#REF!</f>
        <v>#REF!</v>
      </c>
    </row>
    <row r="1853" spans="1:11" ht="11.25" hidden="1" customHeight="1" x14ac:dyDescent="0.2">
      <c r="A1853" s="25" t="s">
        <v>7210</v>
      </c>
      <c r="B1853" s="32" t="s">
        <v>9079</v>
      </c>
      <c r="C1853" s="27" t="s">
        <v>2245</v>
      </c>
      <c r="D1853" s="28" t="e">
        <f>(#REF!+#REF!)-#REF!</f>
        <v>#REF!</v>
      </c>
      <c r="E1853" s="358" t="e">
        <f>#REF!-#REF!</f>
        <v>#REF!</v>
      </c>
      <c r="F1853" s="76"/>
      <c r="G1853" s="28"/>
      <c r="H1853" s="28"/>
      <c r="I1853" s="77"/>
      <c r="J1853" s="94" t="e">
        <f>#REF!-#REF!</f>
        <v>#REF!</v>
      </c>
      <c r="K1853" s="317" t="e">
        <f>#REF!-#REF!</f>
        <v>#REF!</v>
      </c>
    </row>
    <row r="1854" spans="1:11" ht="22.5" hidden="1" customHeight="1" x14ac:dyDescent="0.2">
      <c r="A1854" s="25" t="s">
        <v>5050</v>
      </c>
      <c r="B1854" s="32" t="s">
        <v>9080</v>
      </c>
      <c r="C1854" s="27" t="s">
        <v>8143</v>
      </c>
      <c r="D1854" s="28" t="e">
        <f>(#REF!+#REF!)-#REF!</f>
        <v>#REF!</v>
      </c>
      <c r="E1854" s="358" t="e">
        <f>#REF!-#REF!</f>
        <v>#REF!</v>
      </c>
      <c r="F1854" s="76"/>
      <c r="G1854" s="28"/>
      <c r="H1854" s="28"/>
      <c r="I1854" s="77"/>
      <c r="J1854" s="94" t="e">
        <f>#REF!-#REF!</f>
        <v>#REF!</v>
      </c>
      <c r="K1854" s="317" t="e">
        <f>#REF!-#REF!</f>
        <v>#REF!</v>
      </c>
    </row>
    <row r="1855" spans="1:11" ht="22.5" hidden="1" customHeight="1" x14ac:dyDescent="0.2">
      <c r="A1855" s="25" t="s">
        <v>626</v>
      </c>
      <c r="B1855" s="32" t="s">
        <v>9081</v>
      </c>
      <c r="C1855" s="27" t="s">
        <v>5799</v>
      </c>
      <c r="D1855" s="28" t="e">
        <f>(#REF!+#REF!)-#REF!</f>
        <v>#REF!</v>
      </c>
      <c r="E1855" s="358" t="e">
        <f>#REF!-#REF!</f>
        <v>#REF!</v>
      </c>
      <c r="F1855" s="76"/>
      <c r="G1855" s="28"/>
      <c r="H1855" s="28"/>
      <c r="I1855" s="77"/>
      <c r="J1855" s="94" t="e">
        <f>#REF!-#REF!</f>
        <v>#REF!</v>
      </c>
      <c r="K1855" s="317" t="e">
        <f>#REF!-#REF!</f>
        <v>#REF!</v>
      </c>
    </row>
    <row r="1856" spans="1:11" ht="11.25" hidden="1" customHeight="1" x14ac:dyDescent="0.2">
      <c r="A1856" s="25" t="s">
        <v>7432</v>
      </c>
      <c r="B1856" s="32" t="s">
        <v>9082</v>
      </c>
      <c r="C1856" s="27" t="s">
        <v>8798</v>
      </c>
      <c r="D1856" s="28" t="e">
        <f>(#REF!+#REF!)-#REF!</f>
        <v>#REF!</v>
      </c>
      <c r="E1856" s="358" t="e">
        <f>#REF!-#REF!</f>
        <v>#REF!</v>
      </c>
      <c r="F1856" s="76"/>
      <c r="G1856" s="28"/>
      <c r="H1856" s="28"/>
      <c r="I1856" s="77"/>
      <c r="J1856" s="94" t="e">
        <f>#REF!-#REF!</f>
        <v>#REF!</v>
      </c>
      <c r="K1856" s="317" t="e">
        <f>#REF!-#REF!</f>
        <v>#REF!</v>
      </c>
    </row>
    <row r="1857" spans="1:11" ht="11.25" hidden="1" customHeight="1" x14ac:dyDescent="0.2">
      <c r="A1857" s="25" t="s">
        <v>3930</v>
      </c>
      <c r="B1857" s="32" t="s">
        <v>3847</v>
      </c>
      <c r="C1857" s="27" t="s">
        <v>7057</v>
      </c>
      <c r="D1857" s="28" t="e">
        <f>(#REF!+#REF!)-#REF!</f>
        <v>#REF!</v>
      </c>
      <c r="E1857" s="358" t="e">
        <f>#REF!-#REF!</f>
        <v>#REF!</v>
      </c>
      <c r="F1857" s="76"/>
      <c r="G1857" s="28"/>
      <c r="H1857" s="28"/>
      <c r="I1857" s="77"/>
      <c r="J1857" s="94" t="e">
        <f>#REF!-#REF!</f>
        <v>#REF!</v>
      </c>
      <c r="K1857" s="317" t="e">
        <f>#REF!-#REF!</f>
        <v>#REF!</v>
      </c>
    </row>
    <row r="1858" spans="1:11" ht="22.5" hidden="1" customHeight="1" x14ac:dyDescent="0.2">
      <c r="A1858" s="25" t="s">
        <v>6845</v>
      </c>
      <c r="B1858" s="32" t="s">
        <v>5687</v>
      </c>
      <c r="C1858" s="27" t="s">
        <v>6728</v>
      </c>
      <c r="D1858" s="28" t="e">
        <f>(#REF!+#REF!)-#REF!</f>
        <v>#REF!</v>
      </c>
      <c r="E1858" s="358" t="e">
        <f>#REF!-#REF!</f>
        <v>#REF!</v>
      </c>
      <c r="F1858" s="76"/>
      <c r="G1858" s="28"/>
      <c r="H1858" s="28"/>
      <c r="I1858" s="77"/>
      <c r="J1858" s="94" t="e">
        <f>#REF!-#REF!</f>
        <v>#REF!</v>
      </c>
      <c r="K1858" s="317" t="e">
        <f>#REF!-#REF!</f>
        <v>#REF!</v>
      </c>
    </row>
    <row r="1859" spans="1:11" ht="11.25" hidden="1" customHeight="1" x14ac:dyDescent="0.2">
      <c r="A1859" s="25" t="s">
        <v>2696</v>
      </c>
      <c r="B1859" s="32" t="s">
        <v>5688</v>
      </c>
      <c r="C1859" s="27" t="s">
        <v>2945</v>
      </c>
      <c r="D1859" s="28" t="e">
        <f>(#REF!+#REF!)-#REF!</f>
        <v>#REF!</v>
      </c>
      <c r="E1859" s="358" t="e">
        <f>#REF!-#REF!</f>
        <v>#REF!</v>
      </c>
      <c r="F1859" s="76"/>
      <c r="G1859" s="28"/>
      <c r="H1859" s="28"/>
      <c r="I1859" s="77"/>
      <c r="J1859" s="94" t="e">
        <f>#REF!-#REF!</f>
        <v>#REF!</v>
      </c>
      <c r="K1859" s="317" t="e">
        <f>#REF!-#REF!</f>
        <v>#REF!</v>
      </c>
    </row>
    <row r="1860" spans="1:11" ht="11.25" hidden="1" customHeight="1" x14ac:dyDescent="0.2">
      <c r="A1860" s="25" t="s">
        <v>5608</v>
      </c>
      <c r="B1860" s="32" t="s">
        <v>5689</v>
      </c>
      <c r="C1860" s="27" t="s">
        <v>338</v>
      </c>
      <c r="D1860" s="28" t="e">
        <f>(#REF!+#REF!)-#REF!</f>
        <v>#REF!</v>
      </c>
      <c r="E1860" s="358" t="e">
        <f>#REF!-#REF!</f>
        <v>#REF!</v>
      </c>
      <c r="F1860" s="76"/>
      <c r="G1860" s="28"/>
      <c r="H1860" s="28"/>
      <c r="I1860" s="77"/>
      <c r="J1860" s="94" t="e">
        <f>#REF!-#REF!</f>
        <v>#REF!</v>
      </c>
      <c r="K1860" s="317" t="e">
        <f>#REF!-#REF!</f>
        <v>#REF!</v>
      </c>
    </row>
    <row r="1861" spans="1:11" ht="22.5" hidden="1" customHeight="1" x14ac:dyDescent="0.2">
      <c r="A1861" s="25" t="s">
        <v>5760</v>
      </c>
      <c r="B1861" s="32" t="s">
        <v>5690</v>
      </c>
      <c r="C1861" s="27" t="s">
        <v>4561</v>
      </c>
      <c r="D1861" s="28" t="e">
        <f>(#REF!+#REF!)-#REF!</f>
        <v>#REF!</v>
      </c>
      <c r="E1861" s="358" t="e">
        <f>#REF!-#REF!</f>
        <v>#REF!</v>
      </c>
      <c r="F1861" s="76"/>
      <c r="G1861" s="28"/>
      <c r="H1861" s="28"/>
      <c r="I1861" s="77"/>
      <c r="J1861" s="94" t="e">
        <f>#REF!-#REF!</f>
        <v>#REF!</v>
      </c>
      <c r="K1861" s="317" t="e">
        <f>#REF!-#REF!</f>
        <v>#REF!</v>
      </c>
    </row>
    <row r="1862" spans="1:11" ht="11.25" hidden="1" customHeight="1" x14ac:dyDescent="0.2">
      <c r="A1862" s="25" t="s">
        <v>7430</v>
      </c>
      <c r="B1862" s="32" t="s">
        <v>5691</v>
      </c>
      <c r="C1862" s="27" t="s">
        <v>307</v>
      </c>
      <c r="D1862" s="28" t="e">
        <f>(#REF!+#REF!)-#REF!</f>
        <v>#REF!</v>
      </c>
      <c r="E1862" s="358" t="e">
        <f>#REF!-#REF!</f>
        <v>#REF!</v>
      </c>
      <c r="F1862" s="76"/>
      <c r="G1862" s="28"/>
      <c r="H1862" s="28"/>
      <c r="I1862" s="77"/>
      <c r="J1862" s="94" t="e">
        <f>#REF!-#REF!</f>
        <v>#REF!</v>
      </c>
      <c r="K1862" s="317" t="e">
        <f>#REF!-#REF!</f>
        <v>#REF!</v>
      </c>
    </row>
    <row r="1863" spans="1:11" ht="11.25" hidden="1" customHeight="1" x14ac:dyDescent="0.2">
      <c r="A1863" s="25" t="s">
        <v>7308</v>
      </c>
      <c r="B1863" s="32" t="s">
        <v>5692</v>
      </c>
      <c r="C1863" s="27" t="s">
        <v>5361</v>
      </c>
      <c r="D1863" s="28" t="e">
        <f>(#REF!+#REF!)-#REF!</f>
        <v>#REF!</v>
      </c>
      <c r="E1863" s="358" t="e">
        <f>#REF!-#REF!</f>
        <v>#REF!</v>
      </c>
      <c r="F1863" s="76"/>
      <c r="G1863" s="28"/>
      <c r="H1863" s="28"/>
      <c r="I1863" s="77"/>
      <c r="J1863" s="94" t="e">
        <f>#REF!-#REF!</f>
        <v>#REF!</v>
      </c>
      <c r="K1863" s="317" t="e">
        <f>#REF!-#REF!</f>
        <v>#REF!</v>
      </c>
    </row>
    <row r="1864" spans="1:11" ht="11.25" hidden="1" customHeight="1" x14ac:dyDescent="0.2">
      <c r="A1864" s="25" t="s">
        <v>951</v>
      </c>
      <c r="B1864" s="32" t="s">
        <v>5693</v>
      </c>
      <c r="C1864" s="27" t="s">
        <v>6658</v>
      </c>
      <c r="D1864" s="28" t="e">
        <f>(#REF!+#REF!)-#REF!</f>
        <v>#REF!</v>
      </c>
      <c r="E1864" s="358" t="e">
        <f>#REF!-#REF!</f>
        <v>#REF!</v>
      </c>
      <c r="F1864" s="76"/>
      <c r="G1864" s="28"/>
      <c r="H1864" s="28"/>
      <c r="I1864" s="77"/>
      <c r="J1864" s="94" t="e">
        <f>#REF!-#REF!</f>
        <v>#REF!</v>
      </c>
      <c r="K1864" s="317" t="e">
        <f>#REF!-#REF!</f>
        <v>#REF!</v>
      </c>
    </row>
    <row r="1865" spans="1:11" ht="11.25" hidden="1" customHeight="1" x14ac:dyDescent="0.2">
      <c r="A1865" s="25" t="s">
        <v>1990</v>
      </c>
      <c r="B1865" s="32" t="s">
        <v>5694</v>
      </c>
      <c r="C1865" s="27" t="s">
        <v>5909</v>
      </c>
      <c r="D1865" s="28" t="e">
        <f>(#REF!+#REF!)-#REF!</f>
        <v>#REF!</v>
      </c>
      <c r="E1865" s="358" t="e">
        <f>#REF!-#REF!</f>
        <v>#REF!</v>
      </c>
      <c r="F1865" s="76"/>
      <c r="G1865" s="28"/>
      <c r="H1865" s="28"/>
      <c r="I1865" s="77"/>
      <c r="J1865" s="94" t="e">
        <f>#REF!-#REF!</f>
        <v>#REF!</v>
      </c>
      <c r="K1865" s="317" t="e">
        <f>#REF!-#REF!</f>
        <v>#REF!</v>
      </c>
    </row>
    <row r="1866" spans="1:11" ht="11.25" hidden="1" customHeight="1" x14ac:dyDescent="0.2">
      <c r="A1866" s="25" t="s">
        <v>7631</v>
      </c>
      <c r="B1866" s="32" t="s">
        <v>5695</v>
      </c>
      <c r="C1866" s="27" t="s">
        <v>7091</v>
      </c>
      <c r="D1866" s="28" t="e">
        <f>(#REF!+#REF!)-#REF!</f>
        <v>#REF!</v>
      </c>
      <c r="E1866" s="358" t="e">
        <f>#REF!-#REF!</f>
        <v>#REF!</v>
      </c>
      <c r="F1866" s="76"/>
      <c r="G1866" s="28"/>
      <c r="H1866" s="28"/>
      <c r="I1866" s="77"/>
      <c r="J1866" s="94" t="e">
        <f>#REF!-#REF!</f>
        <v>#REF!</v>
      </c>
      <c r="K1866" s="317" t="e">
        <f>#REF!-#REF!</f>
        <v>#REF!</v>
      </c>
    </row>
    <row r="1867" spans="1:11" ht="11.25" hidden="1" customHeight="1" x14ac:dyDescent="0.2">
      <c r="A1867" s="25" t="s">
        <v>550</v>
      </c>
      <c r="B1867" s="32" t="s">
        <v>5696</v>
      </c>
      <c r="C1867" s="27" t="s">
        <v>5602</v>
      </c>
      <c r="D1867" s="28" t="e">
        <f>(#REF!+#REF!)-#REF!</f>
        <v>#REF!</v>
      </c>
      <c r="E1867" s="358" t="e">
        <f>#REF!-#REF!</f>
        <v>#REF!</v>
      </c>
      <c r="F1867" s="76"/>
      <c r="G1867" s="28"/>
      <c r="H1867" s="28"/>
      <c r="I1867" s="77"/>
      <c r="J1867" s="94" t="e">
        <f>#REF!-#REF!</f>
        <v>#REF!</v>
      </c>
      <c r="K1867" s="317" t="e">
        <f>#REF!-#REF!</f>
        <v>#REF!</v>
      </c>
    </row>
    <row r="1868" spans="1:11" ht="11.25" hidden="1" customHeight="1" x14ac:dyDescent="0.2">
      <c r="A1868" s="25" t="s">
        <v>2752</v>
      </c>
      <c r="B1868" s="32" t="s">
        <v>5697</v>
      </c>
      <c r="C1868" s="27" t="s">
        <v>5890</v>
      </c>
      <c r="D1868" s="28" t="e">
        <f>(#REF!+#REF!)-#REF!</f>
        <v>#REF!</v>
      </c>
      <c r="E1868" s="358" t="e">
        <f>#REF!-#REF!</f>
        <v>#REF!</v>
      </c>
      <c r="F1868" s="76"/>
      <c r="G1868" s="28"/>
      <c r="H1868" s="28"/>
      <c r="I1868" s="77"/>
      <c r="J1868" s="94" t="e">
        <f>#REF!-#REF!</f>
        <v>#REF!</v>
      </c>
      <c r="K1868" s="317" t="e">
        <f>#REF!-#REF!</f>
        <v>#REF!</v>
      </c>
    </row>
    <row r="1869" spans="1:11" ht="11.25" hidden="1" customHeight="1" x14ac:dyDescent="0.2">
      <c r="A1869" s="25" t="s">
        <v>2296</v>
      </c>
      <c r="B1869" s="32" t="s">
        <v>5698</v>
      </c>
      <c r="C1869" s="27" t="s">
        <v>6726</v>
      </c>
      <c r="D1869" s="28" t="e">
        <f>(#REF!+#REF!)-#REF!</f>
        <v>#REF!</v>
      </c>
      <c r="E1869" s="358" t="e">
        <f>#REF!-#REF!</f>
        <v>#REF!</v>
      </c>
      <c r="F1869" s="76"/>
      <c r="G1869" s="28"/>
      <c r="H1869" s="28"/>
      <c r="I1869" s="77"/>
      <c r="J1869" s="94" t="e">
        <f>#REF!-#REF!</f>
        <v>#REF!</v>
      </c>
      <c r="K1869" s="317" t="e">
        <f>#REF!-#REF!</f>
        <v>#REF!</v>
      </c>
    </row>
    <row r="1870" spans="1:11" ht="11.25" hidden="1" customHeight="1" x14ac:dyDescent="0.2">
      <c r="A1870" s="25" t="s">
        <v>8501</v>
      </c>
      <c r="B1870" s="32" t="s">
        <v>5699</v>
      </c>
      <c r="C1870" s="27" t="s">
        <v>8519</v>
      </c>
      <c r="D1870" s="28" t="e">
        <f>(#REF!+#REF!)-#REF!</f>
        <v>#REF!</v>
      </c>
      <c r="E1870" s="358" t="e">
        <f>#REF!-#REF!</f>
        <v>#REF!</v>
      </c>
      <c r="F1870" s="76"/>
      <c r="G1870" s="28"/>
      <c r="H1870" s="28"/>
      <c r="I1870" s="77"/>
      <c r="J1870" s="94" t="e">
        <f>#REF!-#REF!</f>
        <v>#REF!</v>
      </c>
      <c r="K1870" s="317" t="e">
        <f>#REF!-#REF!</f>
        <v>#REF!</v>
      </c>
    </row>
    <row r="1871" spans="1:11" ht="11.25" hidden="1" customHeight="1" x14ac:dyDescent="0.2">
      <c r="A1871" s="25" t="s">
        <v>2995</v>
      </c>
      <c r="B1871" s="32" t="s">
        <v>5700</v>
      </c>
      <c r="C1871" s="27" t="s">
        <v>9055</v>
      </c>
      <c r="D1871" s="28" t="e">
        <f>(#REF!+#REF!)-#REF!</f>
        <v>#REF!</v>
      </c>
      <c r="E1871" s="358" t="e">
        <f>#REF!-#REF!</f>
        <v>#REF!</v>
      </c>
      <c r="F1871" s="76"/>
      <c r="G1871" s="28"/>
      <c r="H1871" s="28"/>
      <c r="I1871" s="77"/>
      <c r="J1871" s="94" t="e">
        <f>#REF!-#REF!</f>
        <v>#REF!</v>
      </c>
      <c r="K1871" s="317" t="e">
        <f>#REF!-#REF!</f>
        <v>#REF!</v>
      </c>
    </row>
    <row r="1872" spans="1:11" ht="22.5" hidden="1" customHeight="1" x14ac:dyDescent="0.2">
      <c r="A1872" s="25" t="s">
        <v>3639</v>
      </c>
      <c r="B1872" s="32" t="s">
        <v>5701</v>
      </c>
      <c r="C1872" s="27" t="s">
        <v>7375</v>
      </c>
      <c r="D1872" s="28" t="e">
        <f>(#REF!+#REF!)-#REF!</f>
        <v>#REF!</v>
      </c>
      <c r="E1872" s="358" t="e">
        <f>#REF!-#REF!</f>
        <v>#REF!</v>
      </c>
      <c r="F1872" s="76"/>
      <c r="G1872" s="28"/>
      <c r="H1872" s="28"/>
      <c r="I1872" s="77"/>
      <c r="J1872" s="94" t="e">
        <f>#REF!-#REF!</f>
        <v>#REF!</v>
      </c>
      <c r="K1872" s="317" t="e">
        <f>#REF!-#REF!</f>
        <v>#REF!</v>
      </c>
    </row>
    <row r="1873" spans="1:11" ht="11.25" hidden="1" customHeight="1" x14ac:dyDescent="0.2">
      <c r="A1873" s="25" t="s">
        <v>552</v>
      </c>
      <c r="B1873" s="32" t="s">
        <v>5702</v>
      </c>
      <c r="C1873" s="27" t="s">
        <v>7376</v>
      </c>
      <c r="D1873" s="28" t="e">
        <f>(#REF!+#REF!)-#REF!</f>
        <v>#REF!</v>
      </c>
      <c r="E1873" s="358" t="e">
        <f>#REF!-#REF!</f>
        <v>#REF!</v>
      </c>
      <c r="F1873" s="76"/>
      <c r="G1873" s="28"/>
      <c r="H1873" s="28"/>
      <c r="I1873" s="77"/>
      <c r="J1873" s="94" t="e">
        <f>#REF!-#REF!</f>
        <v>#REF!</v>
      </c>
      <c r="K1873" s="317" t="e">
        <f>#REF!-#REF!</f>
        <v>#REF!</v>
      </c>
    </row>
    <row r="1874" spans="1:11" ht="11.25" hidden="1" customHeight="1" x14ac:dyDescent="0.2">
      <c r="A1874" s="25" t="s">
        <v>5659</v>
      </c>
      <c r="B1874" s="32" t="s">
        <v>5703</v>
      </c>
      <c r="C1874" s="27" t="s">
        <v>6439</v>
      </c>
      <c r="D1874" s="28" t="e">
        <f>(#REF!+#REF!)-#REF!</f>
        <v>#REF!</v>
      </c>
      <c r="E1874" s="358" t="e">
        <f>#REF!-#REF!</f>
        <v>#REF!</v>
      </c>
      <c r="F1874" s="76"/>
      <c r="G1874" s="28"/>
      <c r="H1874" s="28"/>
      <c r="I1874" s="77"/>
      <c r="J1874" s="94" t="e">
        <f>#REF!-#REF!</f>
        <v>#REF!</v>
      </c>
      <c r="K1874" s="317" t="e">
        <f>#REF!-#REF!</f>
        <v>#REF!</v>
      </c>
    </row>
    <row r="1875" spans="1:11" ht="11.25" hidden="1" customHeight="1" x14ac:dyDescent="0.2">
      <c r="A1875" s="25" t="s">
        <v>4340</v>
      </c>
      <c r="B1875" s="32" t="s">
        <v>5704</v>
      </c>
      <c r="C1875" s="27" t="s">
        <v>6440</v>
      </c>
      <c r="D1875" s="28" t="e">
        <f>(#REF!+#REF!)-#REF!</f>
        <v>#REF!</v>
      </c>
      <c r="E1875" s="358" t="e">
        <f>#REF!-#REF!</f>
        <v>#REF!</v>
      </c>
      <c r="F1875" s="76"/>
      <c r="G1875" s="28"/>
      <c r="H1875" s="28"/>
      <c r="I1875" s="77"/>
      <c r="J1875" s="94" t="e">
        <f>#REF!-#REF!</f>
        <v>#REF!</v>
      </c>
      <c r="K1875" s="317" t="e">
        <f>#REF!-#REF!</f>
        <v>#REF!</v>
      </c>
    </row>
    <row r="1876" spans="1:11" ht="22.5" hidden="1" customHeight="1" x14ac:dyDescent="0.2">
      <c r="A1876" s="25" t="s">
        <v>881</v>
      </c>
      <c r="B1876" s="32" t="s">
        <v>5705</v>
      </c>
      <c r="C1876" s="27" t="s">
        <v>5161</v>
      </c>
      <c r="D1876" s="28" t="e">
        <f>(#REF!+#REF!)-#REF!</f>
        <v>#REF!</v>
      </c>
      <c r="E1876" s="358" t="e">
        <f>#REF!-#REF!</f>
        <v>#REF!</v>
      </c>
      <c r="F1876" s="76"/>
      <c r="G1876" s="28"/>
      <c r="H1876" s="28"/>
      <c r="I1876" s="77"/>
      <c r="J1876" s="94" t="e">
        <f>#REF!-#REF!</f>
        <v>#REF!</v>
      </c>
      <c r="K1876" s="317" t="e">
        <f>#REF!-#REF!</f>
        <v>#REF!</v>
      </c>
    </row>
    <row r="1877" spans="1:11" ht="33.75" hidden="1" customHeight="1" x14ac:dyDescent="0.2">
      <c r="A1877" s="25" t="s">
        <v>8427</v>
      </c>
      <c r="B1877" s="32" t="s">
        <v>5706</v>
      </c>
      <c r="C1877" s="27" t="s">
        <v>5162</v>
      </c>
      <c r="D1877" s="28" t="e">
        <f>(#REF!+#REF!)-#REF!</f>
        <v>#REF!</v>
      </c>
      <c r="E1877" s="358" t="e">
        <f>#REF!-#REF!</f>
        <v>#REF!</v>
      </c>
      <c r="F1877" s="76"/>
      <c r="G1877" s="28"/>
      <c r="H1877" s="28"/>
      <c r="I1877" s="77"/>
      <c r="J1877" s="94" t="e">
        <f>#REF!-#REF!</f>
        <v>#REF!</v>
      </c>
      <c r="K1877" s="317" t="e">
        <f>#REF!-#REF!</f>
        <v>#REF!</v>
      </c>
    </row>
    <row r="1878" spans="1:11" ht="11.25" hidden="1" customHeight="1" x14ac:dyDescent="0.2">
      <c r="A1878" s="25" t="s">
        <v>7453</v>
      </c>
      <c r="B1878" s="32" t="s">
        <v>5707</v>
      </c>
      <c r="C1878" s="27" t="s">
        <v>3090</v>
      </c>
      <c r="D1878" s="28" t="e">
        <f>(#REF!+#REF!)-#REF!</f>
        <v>#REF!</v>
      </c>
      <c r="E1878" s="358" t="e">
        <f>#REF!-#REF!</f>
        <v>#REF!</v>
      </c>
      <c r="F1878" s="76"/>
      <c r="G1878" s="28"/>
      <c r="H1878" s="28"/>
      <c r="I1878" s="77"/>
      <c r="J1878" s="94" t="e">
        <f>#REF!-#REF!</f>
        <v>#REF!</v>
      </c>
      <c r="K1878" s="317" t="e">
        <f>#REF!-#REF!</f>
        <v>#REF!</v>
      </c>
    </row>
    <row r="1879" spans="1:11" ht="22.5" hidden="1" customHeight="1" x14ac:dyDescent="0.2">
      <c r="A1879" s="25" t="s">
        <v>8490</v>
      </c>
      <c r="B1879" s="32" t="s">
        <v>5708</v>
      </c>
      <c r="C1879" s="27" t="s">
        <v>1274</v>
      </c>
      <c r="D1879" s="28" t="e">
        <f>(#REF!+#REF!)-#REF!</f>
        <v>#REF!</v>
      </c>
      <c r="E1879" s="358" t="e">
        <f>#REF!-#REF!</f>
        <v>#REF!</v>
      </c>
      <c r="F1879" s="76"/>
      <c r="G1879" s="28"/>
      <c r="H1879" s="28"/>
      <c r="I1879" s="77"/>
      <c r="J1879" s="94" t="e">
        <f>#REF!-#REF!</f>
        <v>#REF!</v>
      </c>
      <c r="K1879" s="317" t="e">
        <f>#REF!-#REF!</f>
        <v>#REF!</v>
      </c>
    </row>
    <row r="1880" spans="1:11" ht="22.5" hidden="1" customHeight="1" x14ac:dyDescent="0.2">
      <c r="A1880" s="25" t="s">
        <v>1057</v>
      </c>
      <c r="B1880" s="32" t="s">
        <v>5709</v>
      </c>
      <c r="C1880" s="27" t="s">
        <v>2021</v>
      </c>
      <c r="D1880" s="28" t="e">
        <f>(#REF!+#REF!)-#REF!</f>
        <v>#REF!</v>
      </c>
      <c r="E1880" s="358" t="e">
        <f>#REF!-#REF!</f>
        <v>#REF!</v>
      </c>
      <c r="F1880" s="76"/>
      <c r="G1880" s="28"/>
      <c r="H1880" s="28"/>
      <c r="I1880" s="77"/>
      <c r="J1880" s="94" t="e">
        <f>#REF!-#REF!</f>
        <v>#REF!</v>
      </c>
      <c r="K1880" s="317" t="e">
        <f>#REF!-#REF!</f>
        <v>#REF!</v>
      </c>
    </row>
    <row r="1881" spans="1:11" ht="11.25" hidden="1" customHeight="1" x14ac:dyDescent="0.2">
      <c r="A1881" s="25" t="s">
        <v>1761</v>
      </c>
      <c r="B1881" s="32" t="s">
        <v>5710</v>
      </c>
      <c r="C1881" s="27" t="s">
        <v>7117</v>
      </c>
      <c r="D1881" s="28" t="e">
        <f>(#REF!+#REF!)-#REF!</f>
        <v>#REF!</v>
      </c>
      <c r="E1881" s="358" t="e">
        <f>#REF!-#REF!</f>
        <v>#REF!</v>
      </c>
      <c r="F1881" s="76"/>
      <c r="G1881" s="28"/>
      <c r="H1881" s="28"/>
      <c r="I1881" s="77"/>
      <c r="J1881" s="94" t="e">
        <f>#REF!-#REF!</f>
        <v>#REF!</v>
      </c>
      <c r="K1881" s="317" t="e">
        <f>#REF!-#REF!</f>
        <v>#REF!</v>
      </c>
    </row>
    <row r="1882" spans="1:11" ht="11.25" hidden="1" customHeight="1" x14ac:dyDescent="0.2">
      <c r="A1882" s="25" t="s">
        <v>8998</v>
      </c>
      <c r="B1882" s="32" t="s">
        <v>5711</v>
      </c>
      <c r="C1882" s="27" t="s">
        <v>1984</v>
      </c>
      <c r="D1882" s="28" t="e">
        <f>(#REF!+#REF!)-#REF!</f>
        <v>#REF!</v>
      </c>
      <c r="E1882" s="358" t="e">
        <f>#REF!-#REF!</f>
        <v>#REF!</v>
      </c>
      <c r="F1882" s="76"/>
      <c r="G1882" s="28"/>
      <c r="H1882" s="28"/>
      <c r="I1882" s="77"/>
      <c r="J1882" s="94" t="e">
        <f>#REF!-#REF!</f>
        <v>#REF!</v>
      </c>
      <c r="K1882" s="317" t="e">
        <f>#REF!-#REF!</f>
        <v>#REF!</v>
      </c>
    </row>
    <row r="1883" spans="1:11" ht="33.75" hidden="1" customHeight="1" x14ac:dyDescent="0.2">
      <c r="A1883" s="25" t="s">
        <v>1668</v>
      </c>
      <c r="B1883" s="32" t="s">
        <v>8734</v>
      </c>
      <c r="C1883" s="27" t="s">
        <v>394</v>
      </c>
      <c r="D1883" s="28" t="e">
        <f>(#REF!+#REF!)-#REF!</f>
        <v>#REF!</v>
      </c>
      <c r="E1883" s="358" t="e">
        <f>#REF!-#REF!</f>
        <v>#REF!</v>
      </c>
      <c r="F1883" s="76"/>
      <c r="G1883" s="28"/>
      <c r="H1883" s="28"/>
      <c r="I1883" s="77"/>
      <c r="J1883" s="94" t="e">
        <f>#REF!-#REF!</f>
        <v>#REF!</v>
      </c>
      <c r="K1883" s="317" t="e">
        <f>#REF!-#REF!</f>
        <v>#REF!</v>
      </c>
    </row>
    <row r="1884" spans="1:11" ht="11.25" hidden="1" customHeight="1" x14ac:dyDescent="0.2">
      <c r="A1884" s="25" t="s">
        <v>54</v>
      </c>
      <c r="B1884" s="32" t="s">
        <v>5684</v>
      </c>
      <c r="C1884" s="27" t="s">
        <v>6147</v>
      </c>
      <c r="D1884" s="28" t="e">
        <f>(#REF!+#REF!)-#REF!</f>
        <v>#REF!</v>
      </c>
      <c r="E1884" s="358" t="e">
        <f>#REF!-#REF!</f>
        <v>#REF!</v>
      </c>
      <c r="F1884" s="76"/>
      <c r="G1884" s="28"/>
      <c r="H1884" s="28"/>
      <c r="I1884" s="77"/>
      <c r="J1884" s="94" t="e">
        <f>#REF!-#REF!</f>
        <v>#REF!</v>
      </c>
      <c r="K1884" s="317" t="e">
        <f>#REF!-#REF!</f>
        <v>#REF!</v>
      </c>
    </row>
    <row r="1885" spans="1:11" ht="33.75" hidden="1" customHeight="1" x14ac:dyDescent="0.2">
      <c r="A1885" s="25" t="s">
        <v>7064</v>
      </c>
      <c r="B1885" s="32" t="s">
        <v>5685</v>
      </c>
      <c r="C1885" s="27" t="s">
        <v>455</v>
      </c>
      <c r="D1885" s="28" t="e">
        <f>(#REF!+#REF!)-#REF!</f>
        <v>#REF!</v>
      </c>
      <c r="E1885" s="358" t="e">
        <f>#REF!-#REF!</f>
        <v>#REF!</v>
      </c>
      <c r="F1885" s="76"/>
      <c r="G1885" s="28"/>
      <c r="H1885" s="28"/>
      <c r="I1885" s="77"/>
      <c r="J1885" s="94" t="e">
        <f>#REF!-#REF!</f>
        <v>#REF!</v>
      </c>
      <c r="K1885" s="317" t="e">
        <f>#REF!-#REF!</f>
        <v>#REF!</v>
      </c>
    </row>
    <row r="1886" spans="1:11" ht="11.25" hidden="1" customHeight="1" x14ac:dyDescent="0.2">
      <c r="A1886" s="25" t="s">
        <v>6521</v>
      </c>
      <c r="B1886" s="32" t="s">
        <v>5686</v>
      </c>
      <c r="C1886" s="27" t="s">
        <v>5825</v>
      </c>
      <c r="D1886" s="28" t="e">
        <f>(#REF!+#REF!)-#REF!</f>
        <v>#REF!</v>
      </c>
      <c r="E1886" s="358" t="e">
        <f>#REF!-#REF!</f>
        <v>#REF!</v>
      </c>
      <c r="F1886" s="76"/>
      <c r="G1886" s="28"/>
      <c r="H1886" s="28"/>
      <c r="I1886" s="77"/>
      <c r="J1886" s="94" t="e">
        <f>#REF!-#REF!</f>
        <v>#REF!</v>
      </c>
      <c r="K1886" s="317" t="e">
        <f>#REF!-#REF!</f>
        <v>#REF!</v>
      </c>
    </row>
    <row r="1887" spans="1:11" ht="11.25" hidden="1" customHeight="1" x14ac:dyDescent="0.2">
      <c r="A1887" s="25" t="s">
        <v>5920</v>
      </c>
      <c r="B1887" s="32" t="s">
        <v>6470</v>
      </c>
      <c r="C1887" s="27" t="s">
        <v>944</v>
      </c>
      <c r="D1887" s="28" t="e">
        <f>(#REF!+#REF!)-#REF!</f>
        <v>#REF!</v>
      </c>
      <c r="E1887" s="358" t="e">
        <f>#REF!-#REF!</f>
        <v>#REF!</v>
      </c>
      <c r="F1887" s="76"/>
      <c r="G1887" s="28"/>
      <c r="H1887" s="28"/>
      <c r="I1887" s="77"/>
      <c r="J1887" s="94" t="e">
        <f>#REF!-#REF!</f>
        <v>#REF!</v>
      </c>
      <c r="K1887" s="317" t="e">
        <f>#REF!-#REF!</f>
        <v>#REF!</v>
      </c>
    </row>
    <row r="1888" spans="1:11" ht="11.25" hidden="1" customHeight="1" x14ac:dyDescent="0.2">
      <c r="A1888" s="25" t="s">
        <v>7210</v>
      </c>
      <c r="B1888" s="32" t="s">
        <v>6471</v>
      </c>
      <c r="C1888" s="27" t="s">
        <v>2222</v>
      </c>
      <c r="D1888" s="28" t="e">
        <f>(#REF!+#REF!)-#REF!</f>
        <v>#REF!</v>
      </c>
      <c r="E1888" s="358" t="e">
        <f>#REF!-#REF!</f>
        <v>#REF!</v>
      </c>
      <c r="F1888" s="76"/>
      <c r="G1888" s="28"/>
      <c r="H1888" s="28"/>
      <c r="I1888" s="77"/>
      <c r="J1888" s="94" t="e">
        <f>#REF!-#REF!</f>
        <v>#REF!</v>
      </c>
      <c r="K1888" s="317" t="e">
        <f>#REF!-#REF!</f>
        <v>#REF!</v>
      </c>
    </row>
    <row r="1889" spans="1:11" ht="22.5" hidden="1" customHeight="1" x14ac:dyDescent="0.2">
      <c r="A1889" s="25" t="s">
        <v>5050</v>
      </c>
      <c r="B1889" s="32" t="s">
        <v>6472</v>
      </c>
      <c r="C1889" s="27" t="s">
        <v>1388</v>
      </c>
      <c r="D1889" s="28" t="e">
        <f>(#REF!+#REF!)-#REF!</f>
        <v>#REF!</v>
      </c>
      <c r="E1889" s="358" t="e">
        <f>#REF!-#REF!</f>
        <v>#REF!</v>
      </c>
      <c r="F1889" s="76"/>
      <c r="G1889" s="28"/>
      <c r="H1889" s="28"/>
      <c r="I1889" s="77"/>
      <c r="J1889" s="94" t="e">
        <f>#REF!-#REF!</f>
        <v>#REF!</v>
      </c>
      <c r="K1889" s="317" t="e">
        <f>#REF!-#REF!</f>
        <v>#REF!</v>
      </c>
    </row>
    <row r="1890" spans="1:11" ht="22.5" hidden="1" customHeight="1" x14ac:dyDescent="0.2">
      <c r="A1890" s="25" t="s">
        <v>626</v>
      </c>
      <c r="B1890" s="32" t="s">
        <v>6473</v>
      </c>
      <c r="C1890" s="27" t="s">
        <v>6383</v>
      </c>
      <c r="D1890" s="28" t="e">
        <f>(#REF!+#REF!)-#REF!</f>
        <v>#REF!</v>
      </c>
      <c r="E1890" s="358" t="e">
        <f>#REF!-#REF!</f>
        <v>#REF!</v>
      </c>
      <c r="F1890" s="76"/>
      <c r="G1890" s="28"/>
      <c r="H1890" s="28"/>
      <c r="I1890" s="77"/>
      <c r="J1890" s="94" t="e">
        <f>#REF!-#REF!</f>
        <v>#REF!</v>
      </c>
      <c r="K1890" s="317" t="e">
        <f>#REF!-#REF!</f>
        <v>#REF!</v>
      </c>
    </row>
    <row r="1891" spans="1:11" ht="11.25" hidden="1" customHeight="1" x14ac:dyDescent="0.2">
      <c r="A1891" s="25" t="s">
        <v>7432</v>
      </c>
      <c r="B1891" s="32" t="s">
        <v>6474</v>
      </c>
      <c r="C1891" s="27" t="s">
        <v>2913</v>
      </c>
      <c r="D1891" s="28" t="e">
        <f>(#REF!+#REF!)-#REF!</f>
        <v>#REF!</v>
      </c>
      <c r="E1891" s="358" t="e">
        <f>#REF!-#REF!</f>
        <v>#REF!</v>
      </c>
      <c r="F1891" s="76"/>
      <c r="G1891" s="28"/>
      <c r="H1891" s="28"/>
      <c r="I1891" s="77"/>
      <c r="J1891" s="94" t="e">
        <f>#REF!-#REF!</f>
        <v>#REF!</v>
      </c>
      <c r="K1891" s="317" t="e">
        <f>#REF!-#REF!</f>
        <v>#REF!</v>
      </c>
    </row>
    <row r="1892" spans="1:11" ht="11.25" hidden="1" customHeight="1" x14ac:dyDescent="0.2">
      <c r="A1892" s="25" t="s">
        <v>3930</v>
      </c>
      <c r="B1892" s="32" t="s">
        <v>6475</v>
      </c>
      <c r="C1892" s="27" t="s">
        <v>2914</v>
      </c>
      <c r="D1892" s="28" t="e">
        <f>(#REF!+#REF!)-#REF!</f>
        <v>#REF!</v>
      </c>
      <c r="E1892" s="358" t="e">
        <f>#REF!-#REF!</f>
        <v>#REF!</v>
      </c>
      <c r="F1892" s="76"/>
      <c r="G1892" s="28"/>
      <c r="H1892" s="28"/>
      <c r="I1892" s="77"/>
      <c r="J1892" s="94" t="e">
        <f>#REF!-#REF!</f>
        <v>#REF!</v>
      </c>
      <c r="K1892" s="317" t="e">
        <f>#REF!-#REF!</f>
        <v>#REF!</v>
      </c>
    </row>
    <row r="1893" spans="1:11" ht="22.5" hidden="1" customHeight="1" x14ac:dyDescent="0.2">
      <c r="A1893" s="25" t="s">
        <v>6845</v>
      </c>
      <c r="B1893" s="32" t="s">
        <v>6476</v>
      </c>
      <c r="C1893" s="27" t="s">
        <v>3151</v>
      </c>
      <c r="D1893" s="28" t="e">
        <f>(#REF!+#REF!)-#REF!</f>
        <v>#REF!</v>
      </c>
      <c r="E1893" s="358" t="e">
        <f>#REF!-#REF!</f>
        <v>#REF!</v>
      </c>
      <c r="F1893" s="76"/>
      <c r="G1893" s="28"/>
      <c r="H1893" s="28"/>
      <c r="I1893" s="77"/>
      <c r="J1893" s="94" t="e">
        <f>#REF!-#REF!</f>
        <v>#REF!</v>
      </c>
      <c r="K1893" s="317" t="e">
        <f>#REF!-#REF!</f>
        <v>#REF!</v>
      </c>
    </row>
    <row r="1894" spans="1:11" ht="22.5" hidden="1" customHeight="1" x14ac:dyDescent="0.2">
      <c r="A1894" s="25" t="s">
        <v>4608</v>
      </c>
      <c r="B1894" s="32" t="s">
        <v>6477</v>
      </c>
      <c r="C1894" s="27" t="s">
        <v>993</v>
      </c>
      <c r="D1894" s="28" t="e">
        <f>(#REF!+#REF!)-#REF!</f>
        <v>#REF!</v>
      </c>
      <c r="E1894" s="358" t="e">
        <f>#REF!-#REF!</f>
        <v>#REF!</v>
      </c>
      <c r="F1894" s="76">
        <f>F1895+F1922</f>
        <v>0</v>
      </c>
      <c r="G1894" s="28">
        <f>G1895+G1922</f>
        <v>0</v>
      </c>
      <c r="H1894" s="28">
        <f>H1895+H1922</f>
        <v>0</v>
      </c>
      <c r="I1894" s="77">
        <f>I1895+I1922</f>
        <v>0</v>
      </c>
      <c r="J1894" s="94" t="e">
        <f>#REF!-#REF!</f>
        <v>#REF!</v>
      </c>
      <c r="K1894" s="317" t="e">
        <f>#REF!-#REF!</f>
        <v>#REF!</v>
      </c>
    </row>
    <row r="1895" spans="1:11" ht="11.25" hidden="1" customHeight="1" x14ac:dyDescent="0.2">
      <c r="A1895" s="25" t="s">
        <v>5608</v>
      </c>
      <c r="B1895" s="32" t="s">
        <v>6478</v>
      </c>
      <c r="C1895" s="27" t="s">
        <v>2926</v>
      </c>
      <c r="D1895" s="28" t="e">
        <f>(#REF!+#REF!)-#REF!</f>
        <v>#REF!</v>
      </c>
      <c r="E1895" s="358" t="e">
        <f>#REF!-#REF!</f>
        <v>#REF!</v>
      </c>
      <c r="F1895" s="76">
        <f>F1896+F1900+F1907+F1910+F1913+F1917+F1921</f>
        <v>0</v>
      </c>
      <c r="G1895" s="28">
        <f>G1896+G1900+G1907+G1910+G1913+G1917+G1921</f>
        <v>0</v>
      </c>
      <c r="H1895" s="28">
        <f>H1896+H1900+H1907+H1910+H1913+H1917+H1921</f>
        <v>0</v>
      </c>
      <c r="I1895" s="77">
        <f>I1896+I1900+I1907+I1910+I1913+I1917+I1921</f>
        <v>0</v>
      </c>
      <c r="J1895" s="94" t="e">
        <f>#REF!-#REF!</f>
        <v>#REF!</v>
      </c>
      <c r="K1895" s="317" t="e">
        <f>#REF!-#REF!</f>
        <v>#REF!</v>
      </c>
    </row>
    <row r="1896" spans="1:11" ht="22.5" hidden="1" customHeight="1" x14ac:dyDescent="0.2">
      <c r="A1896" s="25" t="s">
        <v>5760</v>
      </c>
      <c r="B1896" s="32" t="s">
        <v>6479</v>
      </c>
      <c r="C1896" s="27" t="s">
        <v>2927</v>
      </c>
      <c r="D1896" s="28" t="e">
        <f>(#REF!+#REF!)-#REF!</f>
        <v>#REF!</v>
      </c>
      <c r="E1896" s="358" t="e">
        <f>#REF!-#REF!</f>
        <v>#REF!</v>
      </c>
      <c r="F1896" s="76">
        <f>SUM(F1897:F1899)</f>
        <v>0</v>
      </c>
      <c r="G1896" s="28">
        <f>SUM(G1897:G1899)</f>
        <v>0</v>
      </c>
      <c r="H1896" s="28">
        <f>SUM(H1897:H1899)</f>
        <v>0</v>
      </c>
      <c r="I1896" s="77">
        <f>SUM(I1897:I1899)</f>
        <v>0</v>
      </c>
      <c r="J1896" s="94" t="e">
        <f>#REF!-#REF!</f>
        <v>#REF!</v>
      </c>
      <c r="K1896" s="317" t="e">
        <f>#REF!-#REF!</f>
        <v>#REF!</v>
      </c>
    </row>
    <row r="1897" spans="1:11" ht="11.25" hidden="1" customHeight="1" x14ac:dyDescent="0.2">
      <c r="A1897" s="25" t="s">
        <v>7430</v>
      </c>
      <c r="B1897" s="32" t="s">
        <v>6480</v>
      </c>
      <c r="C1897" s="27" t="s">
        <v>3523</v>
      </c>
      <c r="D1897" s="28" t="e">
        <f>(#REF!+#REF!)-#REF!</f>
        <v>#REF!</v>
      </c>
      <c r="E1897" s="358" t="e">
        <f>#REF!-#REF!</f>
        <v>#REF!</v>
      </c>
      <c r="F1897" s="76"/>
      <c r="G1897" s="28"/>
      <c r="H1897" s="28"/>
      <c r="I1897" s="77"/>
      <c r="J1897" s="94" t="e">
        <f>#REF!-#REF!</f>
        <v>#REF!</v>
      </c>
      <c r="K1897" s="317" t="e">
        <f>#REF!-#REF!</f>
        <v>#REF!</v>
      </c>
    </row>
    <row r="1898" spans="1:11" ht="11.25" hidden="1" customHeight="1" x14ac:dyDescent="0.2">
      <c r="A1898" s="25" t="s">
        <v>7308</v>
      </c>
      <c r="B1898" s="32" t="s">
        <v>6481</v>
      </c>
      <c r="C1898" s="27" t="s">
        <v>5896</v>
      </c>
      <c r="D1898" s="28" t="e">
        <f>(#REF!+#REF!)-#REF!</f>
        <v>#REF!</v>
      </c>
      <c r="E1898" s="358" t="e">
        <f>#REF!-#REF!</f>
        <v>#REF!</v>
      </c>
      <c r="F1898" s="76"/>
      <c r="G1898" s="28"/>
      <c r="H1898" s="28"/>
      <c r="I1898" s="77"/>
      <c r="J1898" s="94" t="e">
        <f>#REF!-#REF!</f>
        <v>#REF!</v>
      </c>
      <c r="K1898" s="317" t="e">
        <f>#REF!-#REF!</f>
        <v>#REF!</v>
      </c>
    </row>
    <row r="1899" spans="1:11" ht="11.25" hidden="1" customHeight="1" x14ac:dyDescent="0.2">
      <c r="A1899" s="25" t="s">
        <v>951</v>
      </c>
      <c r="B1899" s="32" t="s">
        <v>6482</v>
      </c>
      <c r="C1899" s="27" t="s">
        <v>5629</v>
      </c>
      <c r="D1899" s="28" t="e">
        <f>(#REF!+#REF!)-#REF!</f>
        <v>#REF!</v>
      </c>
      <c r="E1899" s="358" t="e">
        <f>#REF!-#REF!</f>
        <v>#REF!</v>
      </c>
      <c r="F1899" s="76"/>
      <c r="G1899" s="28"/>
      <c r="H1899" s="28"/>
      <c r="I1899" s="77"/>
      <c r="J1899" s="94" t="e">
        <f>#REF!-#REF!</f>
        <v>#REF!</v>
      </c>
      <c r="K1899" s="317" t="e">
        <f>#REF!-#REF!</f>
        <v>#REF!</v>
      </c>
    </row>
    <row r="1900" spans="1:11" ht="11.25" hidden="1" customHeight="1" x14ac:dyDescent="0.2">
      <c r="A1900" s="25" t="s">
        <v>1990</v>
      </c>
      <c r="B1900" s="32" t="s">
        <v>6483</v>
      </c>
      <c r="C1900" s="27" t="s">
        <v>7211</v>
      </c>
      <c r="D1900" s="28" t="e">
        <f>(#REF!+#REF!)-#REF!</f>
        <v>#REF!</v>
      </c>
      <c r="E1900" s="358" t="e">
        <f>#REF!-#REF!</f>
        <v>#REF!</v>
      </c>
      <c r="F1900" s="76">
        <f>SUM(F1901:F1906)</f>
        <v>0</v>
      </c>
      <c r="G1900" s="28">
        <f>SUM(G1901:G1906)</f>
        <v>0</v>
      </c>
      <c r="H1900" s="28">
        <f>SUM(H1901:H1906)</f>
        <v>0</v>
      </c>
      <c r="I1900" s="77">
        <f>SUM(I1901:I1906)</f>
        <v>0</v>
      </c>
      <c r="J1900" s="94" t="e">
        <f>#REF!-#REF!</f>
        <v>#REF!</v>
      </c>
      <c r="K1900" s="317" t="e">
        <f>#REF!-#REF!</f>
        <v>#REF!</v>
      </c>
    </row>
    <row r="1901" spans="1:11" ht="11.25" hidden="1" customHeight="1" x14ac:dyDescent="0.2">
      <c r="A1901" s="25" t="s">
        <v>7631</v>
      </c>
      <c r="B1901" s="32" t="s">
        <v>6484</v>
      </c>
      <c r="C1901" s="27" t="s">
        <v>5667</v>
      </c>
      <c r="D1901" s="28" t="e">
        <f>(#REF!+#REF!)-#REF!</f>
        <v>#REF!</v>
      </c>
      <c r="E1901" s="358" t="e">
        <f>#REF!-#REF!</f>
        <v>#REF!</v>
      </c>
      <c r="F1901" s="76"/>
      <c r="G1901" s="28"/>
      <c r="H1901" s="28"/>
      <c r="I1901" s="77"/>
      <c r="J1901" s="94" t="e">
        <f>#REF!-#REF!</f>
        <v>#REF!</v>
      </c>
      <c r="K1901" s="317" t="e">
        <f>#REF!-#REF!</f>
        <v>#REF!</v>
      </c>
    </row>
    <row r="1902" spans="1:11" ht="11.25" hidden="1" customHeight="1" x14ac:dyDescent="0.2">
      <c r="A1902" s="25" t="s">
        <v>550</v>
      </c>
      <c r="B1902" s="32" t="s">
        <v>6485</v>
      </c>
      <c r="C1902" s="27" t="s">
        <v>5124</v>
      </c>
      <c r="D1902" s="28" t="e">
        <f>(#REF!+#REF!)-#REF!</f>
        <v>#REF!</v>
      </c>
      <c r="E1902" s="358" t="e">
        <f>#REF!-#REF!</f>
        <v>#REF!</v>
      </c>
      <c r="F1902" s="76"/>
      <c r="G1902" s="28"/>
      <c r="H1902" s="28"/>
      <c r="I1902" s="77"/>
      <c r="J1902" s="94" t="e">
        <f>#REF!-#REF!</f>
        <v>#REF!</v>
      </c>
      <c r="K1902" s="317" t="e">
        <f>#REF!-#REF!</f>
        <v>#REF!</v>
      </c>
    </row>
    <row r="1903" spans="1:11" ht="11.25" hidden="1" customHeight="1" x14ac:dyDescent="0.2">
      <c r="A1903" s="25" t="s">
        <v>2752</v>
      </c>
      <c r="B1903" s="32" t="s">
        <v>6486</v>
      </c>
      <c r="C1903" s="27" t="s">
        <v>2007</v>
      </c>
      <c r="D1903" s="28" t="e">
        <f>(#REF!+#REF!)-#REF!</f>
        <v>#REF!</v>
      </c>
      <c r="E1903" s="358" t="e">
        <f>#REF!-#REF!</f>
        <v>#REF!</v>
      </c>
      <c r="F1903" s="76"/>
      <c r="G1903" s="28"/>
      <c r="H1903" s="28"/>
      <c r="I1903" s="77"/>
      <c r="J1903" s="94" t="e">
        <f>#REF!-#REF!</f>
        <v>#REF!</v>
      </c>
      <c r="K1903" s="317" t="e">
        <f>#REF!-#REF!</f>
        <v>#REF!</v>
      </c>
    </row>
    <row r="1904" spans="1:11" ht="11.25" hidden="1" customHeight="1" x14ac:dyDescent="0.2">
      <c r="A1904" s="25" t="s">
        <v>2296</v>
      </c>
      <c r="B1904" s="32" t="s">
        <v>6487</v>
      </c>
      <c r="C1904" s="27" t="s">
        <v>3796</v>
      </c>
      <c r="D1904" s="28" t="e">
        <f>(#REF!+#REF!)-#REF!</f>
        <v>#REF!</v>
      </c>
      <c r="E1904" s="358" t="e">
        <f>#REF!-#REF!</f>
        <v>#REF!</v>
      </c>
      <c r="F1904" s="76"/>
      <c r="G1904" s="28"/>
      <c r="H1904" s="28"/>
      <c r="I1904" s="77"/>
      <c r="J1904" s="94" t="e">
        <f>#REF!-#REF!</f>
        <v>#REF!</v>
      </c>
      <c r="K1904" s="317" t="e">
        <f>#REF!-#REF!</f>
        <v>#REF!</v>
      </c>
    </row>
    <row r="1905" spans="1:11" ht="11.25" hidden="1" customHeight="1" x14ac:dyDescent="0.2">
      <c r="A1905" s="25" t="s">
        <v>8501</v>
      </c>
      <c r="B1905" s="32" t="s">
        <v>6488</v>
      </c>
      <c r="C1905" s="27" t="s">
        <v>3797</v>
      </c>
      <c r="D1905" s="28" t="e">
        <f>(#REF!+#REF!)-#REF!</f>
        <v>#REF!</v>
      </c>
      <c r="E1905" s="358" t="e">
        <f>#REF!-#REF!</f>
        <v>#REF!</v>
      </c>
      <c r="F1905" s="76"/>
      <c r="G1905" s="28"/>
      <c r="H1905" s="28"/>
      <c r="I1905" s="77"/>
      <c r="J1905" s="94" t="e">
        <f>#REF!-#REF!</f>
        <v>#REF!</v>
      </c>
      <c r="K1905" s="317" t="e">
        <f>#REF!-#REF!</f>
        <v>#REF!</v>
      </c>
    </row>
    <row r="1906" spans="1:11" ht="11.25" hidden="1" customHeight="1" x14ac:dyDescent="0.2">
      <c r="A1906" s="25" t="s">
        <v>2995</v>
      </c>
      <c r="B1906" s="32" t="s">
        <v>6489</v>
      </c>
      <c r="C1906" s="27" t="s">
        <v>130</v>
      </c>
      <c r="D1906" s="28" t="e">
        <f>(#REF!+#REF!)-#REF!</f>
        <v>#REF!</v>
      </c>
      <c r="E1906" s="358" t="e">
        <f>#REF!-#REF!</f>
        <v>#REF!</v>
      </c>
      <c r="F1906" s="76"/>
      <c r="G1906" s="28"/>
      <c r="H1906" s="28"/>
      <c r="I1906" s="77"/>
      <c r="J1906" s="94" t="e">
        <f>#REF!-#REF!</f>
        <v>#REF!</v>
      </c>
      <c r="K1906" s="317" t="e">
        <f>#REF!-#REF!</f>
        <v>#REF!</v>
      </c>
    </row>
    <row r="1907" spans="1:11" ht="22.5" hidden="1" customHeight="1" x14ac:dyDescent="0.2">
      <c r="A1907" s="25" t="s">
        <v>3639</v>
      </c>
      <c r="B1907" s="32" t="s">
        <v>6490</v>
      </c>
      <c r="C1907" s="27" t="s">
        <v>5239</v>
      </c>
      <c r="D1907" s="28" t="e">
        <f>(#REF!+#REF!)-#REF!</f>
        <v>#REF!</v>
      </c>
      <c r="E1907" s="358" t="e">
        <f>#REF!-#REF!</f>
        <v>#REF!</v>
      </c>
      <c r="F1907" s="76">
        <f>SUM(F1908:F1909)</f>
        <v>0</v>
      </c>
      <c r="G1907" s="28">
        <f>SUM(G1908:G1909)</f>
        <v>0</v>
      </c>
      <c r="H1907" s="28">
        <f>SUM(H1908:H1909)</f>
        <v>0</v>
      </c>
      <c r="I1907" s="77">
        <f>SUM(I1908:I1909)</f>
        <v>0</v>
      </c>
      <c r="J1907" s="94" t="e">
        <f>#REF!-#REF!</f>
        <v>#REF!</v>
      </c>
      <c r="K1907" s="317" t="e">
        <f>#REF!-#REF!</f>
        <v>#REF!</v>
      </c>
    </row>
    <row r="1908" spans="1:11" ht="11.25" hidden="1" customHeight="1" x14ac:dyDescent="0.2">
      <c r="A1908" s="25" t="s">
        <v>552</v>
      </c>
      <c r="B1908" s="32" t="s">
        <v>6491</v>
      </c>
      <c r="C1908" s="27" t="s">
        <v>3229</v>
      </c>
      <c r="D1908" s="28" t="e">
        <f>(#REF!+#REF!)-#REF!</f>
        <v>#REF!</v>
      </c>
      <c r="E1908" s="358" t="e">
        <f>#REF!-#REF!</f>
        <v>#REF!</v>
      </c>
      <c r="F1908" s="76"/>
      <c r="G1908" s="28"/>
      <c r="H1908" s="28"/>
      <c r="I1908" s="77"/>
      <c r="J1908" s="94" t="e">
        <f>#REF!-#REF!</f>
        <v>#REF!</v>
      </c>
      <c r="K1908" s="317" t="e">
        <f>#REF!-#REF!</f>
        <v>#REF!</v>
      </c>
    </row>
    <row r="1909" spans="1:11" ht="11.25" hidden="1" customHeight="1" x14ac:dyDescent="0.2">
      <c r="A1909" s="25" t="s">
        <v>5659</v>
      </c>
      <c r="B1909" s="32" t="s">
        <v>6492</v>
      </c>
      <c r="C1909" s="27" t="s">
        <v>765</v>
      </c>
      <c r="D1909" s="28" t="e">
        <f>(#REF!+#REF!)-#REF!</f>
        <v>#REF!</v>
      </c>
      <c r="E1909" s="358" t="e">
        <f>#REF!-#REF!</f>
        <v>#REF!</v>
      </c>
      <c r="F1909" s="76"/>
      <c r="G1909" s="28"/>
      <c r="H1909" s="28"/>
      <c r="I1909" s="77"/>
      <c r="J1909" s="94" t="e">
        <f>#REF!-#REF!</f>
        <v>#REF!</v>
      </c>
      <c r="K1909" s="317" t="e">
        <f>#REF!-#REF!</f>
        <v>#REF!</v>
      </c>
    </row>
    <row r="1910" spans="1:11" ht="11.25" hidden="1" customHeight="1" x14ac:dyDescent="0.2">
      <c r="A1910" s="25" t="s">
        <v>4340</v>
      </c>
      <c r="B1910" s="32" t="s">
        <v>6493</v>
      </c>
      <c r="C1910" s="27" t="s">
        <v>6320</v>
      </c>
      <c r="D1910" s="28" t="e">
        <f>(#REF!+#REF!)-#REF!</f>
        <v>#REF!</v>
      </c>
      <c r="E1910" s="358" t="e">
        <f>#REF!-#REF!</f>
        <v>#REF!</v>
      </c>
      <c r="F1910" s="76">
        <f>SUM(F1911:F1912)</f>
        <v>0</v>
      </c>
      <c r="G1910" s="28">
        <f>SUM(G1911:G1912)</f>
        <v>0</v>
      </c>
      <c r="H1910" s="28">
        <f>SUM(H1911:H1912)</f>
        <v>0</v>
      </c>
      <c r="I1910" s="77">
        <f>SUM(I1911:I1912)</f>
        <v>0</v>
      </c>
      <c r="J1910" s="94" t="e">
        <f>#REF!-#REF!</f>
        <v>#REF!</v>
      </c>
      <c r="K1910" s="317" t="e">
        <f>#REF!-#REF!</f>
        <v>#REF!</v>
      </c>
    </row>
    <row r="1911" spans="1:11" ht="22.5" hidden="1" customHeight="1" x14ac:dyDescent="0.2">
      <c r="A1911" s="25" t="s">
        <v>881</v>
      </c>
      <c r="B1911" s="32" t="s">
        <v>6494</v>
      </c>
      <c r="C1911" s="27" t="s">
        <v>3352</v>
      </c>
      <c r="D1911" s="28" t="e">
        <f>(#REF!+#REF!)-#REF!</f>
        <v>#REF!</v>
      </c>
      <c r="E1911" s="358" t="e">
        <f>#REF!-#REF!</f>
        <v>#REF!</v>
      </c>
      <c r="F1911" s="76"/>
      <c r="G1911" s="28"/>
      <c r="H1911" s="28"/>
      <c r="I1911" s="77"/>
      <c r="J1911" s="94" t="e">
        <f>#REF!-#REF!</f>
        <v>#REF!</v>
      </c>
      <c r="K1911" s="317" t="e">
        <f>#REF!-#REF!</f>
        <v>#REF!</v>
      </c>
    </row>
    <row r="1912" spans="1:11" ht="33.75" hidden="1" customHeight="1" x14ac:dyDescent="0.2">
      <c r="A1912" s="25" t="s">
        <v>8427</v>
      </c>
      <c r="B1912" s="32" t="s">
        <v>6495</v>
      </c>
      <c r="C1912" s="27" t="s">
        <v>8395</v>
      </c>
      <c r="D1912" s="28" t="e">
        <f>(#REF!+#REF!)-#REF!</f>
        <v>#REF!</v>
      </c>
      <c r="E1912" s="358" t="e">
        <f>#REF!-#REF!</f>
        <v>#REF!</v>
      </c>
      <c r="F1912" s="76"/>
      <c r="G1912" s="28"/>
      <c r="H1912" s="28"/>
      <c r="I1912" s="77"/>
      <c r="J1912" s="94" t="e">
        <f>#REF!-#REF!</f>
        <v>#REF!</v>
      </c>
      <c r="K1912" s="317" t="e">
        <f>#REF!-#REF!</f>
        <v>#REF!</v>
      </c>
    </row>
    <row r="1913" spans="1:11" ht="11.25" hidden="1" customHeight="1" x14ac:dyDescent="0.2">
      <c r="A1913" s="25" t="s">
        <v>7453</v>
      </c>
      <c r="B1913" s="32" t="s">
        <v>6496</v>
      </c>
      <c r="C1913" s="27" t="s">
        <v>3878</v>
      </c>
      <c r="D1913" s="28" t="e">
        <f>(#REF!+#REF!)-#REF!</f>
        <v>#REF!</v>
      </c>
      <c r="E1913" s="358" t="e">
        <f>#REF!-#REF!</f>
        <v>#REF!</v>
      </c>
      <c r="F1913" s="76">
        <f>SUM(F1914:F1916)</f>
        <v>0</v>
      </c>
      <c r="G1913" s="28">
        <f>SUM(G1914:G1916)</f>
        <v>0</v>
      </c>
      <c r="H1913" s="28">
        <f>SUM(H1914:H1916)</f>
        <v>0</v>
      </c>
      <c r="I1913" s="77">
        <f>SUM(I1914:I1916)</f>
        <v>0</v>
      </c>
      <c r="J1913" s="94" t="e">
        <f>#REF!-#REF!</f>
        <v>#REF!</v>
      </c>
      <c r="K1913" s="317" t="e">
        <f>#REF!-#REF!</f>
        <v>#REF!</v>
      </c>
    </row>
    <row r="1914" spans="1:11" ht="22.5" hidden="1" customHeight="1" x14ac:dyDescent="0.2">
      <c r="A1914" s="25" t="s">
        <v>8490</v>
      </c>
      <c r="B1914" s="32" t="s">
        <v>6497</v>
      </c>
      <c r="C1914" s="27" t="s">
        <v>3358</v>
      </c>
      <c r="D1914" s="28" t="e">
        <f>(#REF!+#REF!)-#REF!</f>
        <v>#REF!</v>
      </c>
      <c r="E1914" s="358" t="e">
        <f>#REF!-#REF!</f>
        <v>#REF!</v>
      </c>
      <c r="F1914" s="76"/>
      <c r="G1914" s="28"/>
      <c r="H1914" s="28"/>
      <c r="I1914" s="77"/>
      <c r="J1914" s="94" t="e">
        <f>#REF!-#REF!</f>
        <v>#REF!</v>
      </c>
      <c r="K1914" s="317" t="e">
        <f>#REF!-#REF!</f>
        <v>#REF!</v>
      </c>
    </row>
    <row r="1915" spans="1:11" ht="22.5" hidden="1" customHeight="1" x14ac:dyDescent="0.2">
      <c r="A1915" s="25" t="s">
        <v>1057</v>
      </c>
      <c r="B1915" s="32" t="s">
        <v>6498</v>
      </c>
      <c r="C1915" s="27" t="s">
        <v>3029</v>
      </c>
      <c r="D1915" s="28" t="e">
        <f>(#REF!+#REF!)-#REF!</f>
        <v>#REF!</v>
      </c>
      <c r="E1915" s="358" t="e">
        <f>#REF!-#REF!</f>
        <v>#REF!</v>
      </c>
      <c r="F1915" s="76"/>
      <c r="G1915" s="28"/>
      <c r="H1915" s="28"/>
      <c r="I1915" s="77"/>
      <c r="J1915" s="94" t="e">
        <f>#REF!-#REF!</f>
        <v>#REF!</v>
      </c>
      <c r="K1915" s="317" t="e">
        <f>#REF!-#REF!</f>
        <v>#REF!</v>
      </c>
    </row>
    <row r="1916" spans="1:11" ht="11.25" hidden="1" customHeight="1" x14ac:dyDescent="0.2">
      <c r="A1916" s="25" t="s">
        <v>1761</v>
      </c>
      <c r="B1916" s="32" t="s">
        <v>6499</v>
      </c>
      <c r="C1916" s="27" t="s">
        <v>348</v>
      </c>
      <c r="D1916" s="28" t="e">
        <f>(#REF!+#REF!)-#REF!</f>
        <v>#REF!</v>
      </c>
      <c r="E1916" s="358" t="e">
        <f>#REF!-#REF!</f>
        <v>#REF!</v>
      </c>
      <c r="F1916" s="76"/>
      <c r="G1916" s="28"/>
      <c r="H1916" s="28"/>
      <c r="I1916" s="77"/>
      <c r="J1916" s="94" t="e">
        <f>#REF!-#REF!</f>
        <v>#REF!</v>
      </c>
      <c r="K1916" s="317" t="e">
        <f>#REF!-#REF!</f>
        <v>#REF!</v>
      </c>
    </row>
    <row r="1917" spans="1:11" ht="11.25" hidden="1" customHeight="1" x14ac:dyDescent="0.2">
      <c r="A1917" s="25" t="s">
        <v>8998</v>
      </c>
      <c r="B1917" s="32" t="s">
        <v>6500</v>
      </c>
      <c r="C1917" s="27" t="s">
        <v>5314</v>
      </c>
      <c r="D1917" s="28" t="e">
        <f>(#REF!+#REF!)-#REF!</f>
        <v>#REF!</v>
      </c>
      <c r="E1917" s="358" t="e">
        <f>#REF!-#REF!</f>
        <v>#REF!</v>
      </c>
      <c r="F1917" s="76">
        <f>SUM(F1918:F1920)</f>
        <v>0</v>
      </c>
      <c r="G1917" s="28">
        <f>SUM(G1918:G1920)</f>
        <v>0</v>
      </c>
      <c r="H1917" s="28">
        <f>SUM(H1918:H1920)</f>
        <v>0</v>
      </c>
      <c r="I1917" s="77">
        <f>SUM(I1918:I1920)</f>
        <v>0</v>
      </c>
      <c r="J1917" s="94" t="e">
        <f>#REF!-#REF!</f>
        <v>#REF!</v>
      </c>
      <c r="K1917" s="317" t="e">
        <f>#REF!-#REF!</f>
        <v>#REF!</v>
      </c>
    </row>
    <row r="1918" spans="1:11" ht="33.75" hidden="1" customHeight="1" x14ac:dyDescent="0.2">
      <c r="A1918" s="25" t="s">
        <v>1668</v>
      </c>
      <c r="B1918" s="32" t="s">
        <v>6501</v>
      </c>
      <c r="C1918" s="27" t="s">
        <v>1376</v>
      </c>
      <c r="D1918" s="28" t="e">
        <f>(#REF!+#REF!)-#REF!</f>
        <v>#REF!</v>
      </c>
      <c r="E1918" s="358" t="e">
        <f>#REF!-#REF!</f>
        <v>#REF!</v>
      </c>
      <c r="F1918" s="76"/>
      <c r="G1918" s="28"/>
      <c r="H1918" s="28"/>
      <c r="I1918" s="77"/>
      <c r="J1918" s="94" t="e">
        <f>#REF!-#REF!</f>
        <v>#REF!</v>
      </c>
      <c r="K1918" s="317" t="e">
        <f>#REF!-#REF!</f>
        <v>#REF!</v>
      </c>
    </row>
    <row r="1919" spans="1:11" ht="11.25" hidden="1" customHeight="1" x14ac:dyDescent="0.2">
      <c r="A1919" s="25" t="s">
        <v>54</v>
      </c>
      <c r="B1919" s="32" t="s">
        <v>6502</v>
      </c>
      <c r="C1919" s="27" t="s">
        <v>4070</v>
      </c>
      <c r="D1919" s="28" t="e">
        <f>(#REF!+#REF!)-#REF!</f>
        <v>#REF!</v>
      </c>
      <c r="E1919" s="358" t="e">
        <f>#REF!-#REF!</f>
        <v>#REF!</v>
      </c>
      <c r="F1919" s="76"/>
      <c r="G1919" s="28"/>
      <c r="H1919" s="28"/>
      <c r="I1919" s="77"/>
      <c r="J1919" s="94" t="e">
        <f>#REF!-#REF!</f>
        <v>#REF!</v>
      </c>
      <c r="K1919" s="317" t="e">
        <f>#REF!-#REF!</f>
        <v>#REF!</v>
      </c>
    </row>
    <row r="1920" spans="1:11" ht="33.75" hidden="1" customHeight="1" x14ac:dyDescent="0.2">
      <c r="A1920" s="25" t="s">
        <v>7064</v>
      </c>
      <c r="B1920" s="32" t="s">
        <v>6503</v>
      </c>
      <c r="C1920" s="27" t="s">
        <v>5681</v>
      </c>
      <c r="D1920" s="28" t="e">
        <f>(#REF!+#REF!)-#REF!</f>
        <v>#REF!</v>
      </c>
      <c r="E1920" s="358" t="e">
        <f>#REF!-#REF!</f>
        <v>#REF!</v>
      </c>
      <c r="F1920" s="76"/>
      <c r="G1920" s="28"/>
      <c r="H1920" s="28"/>
      <c r="I1920" s="77"/>
      <c r="J1920" s="94" t="e">
        <f>#REF!-#REF!</f>
        <v>#REF!</v>
      </c>
      <c r="K1920" s="317" t="e">
        <f>#REF!-#REF!</f>
        <v>#REF!</v>
      </c>
    </row>
    <row r="1921" spans="1:11" ht="11.25" hidden="1" customHeight="1" x14ac:dyDescent="0.2">
      <c r="A1921" s="25" t="s">
        <v>6521</v>
      </c>
      <c r="B1921" s="32" t="s">
        <v>6504</v>
      </c>
      <c r="C1921" s="27" t="s">
        <v>5682</v>
      </c>
      <c r="D1921" s="28" t="e">
        <f>(#REF!+#REF!)-#REF!</f>
        <v>#REF!</v>
      </c>
      <c r="E1921" s="358" t="e">
        <f>#REF!-#REF!</f>
        <v>#REF!</v>
      </c>
      <c r="F1921" s="76"/>
      <c r="G1921" s="28"/>
      <c r="H1921" s="28"/>
      <c r="I1921" s="77"/>
      <c r="J1921" s="94" t="e">
        <f>#REF!-#REF!</f>
        <v>#REF!</v>
      </c>
      <c r="K1921" s="317" t="e">
        <f>#REF!-#REF!</f>
        <v>#REF!</v>
      </c>
    </row>
    <row r="1922" spans="1:11" ht="11.25" hidden="1" customHeight="1" x14ac:dyDescent="0.2">
      <c r="A1922" s="25" t="s">
        <v>5920</v>
      </c>
      <c r="B1922" s="32" t="s">
        <v>6505</v>
      </c>
      <c r="C1922" s="27" t="s">
        <v>5125</v>
      </c>
      <c r="D1922" s="28" t="e">
        <f>(#REF!+#REF!)-#REF!</f>
        <v>#REF!</v>
      </c>
      <c r="E1922" s="358" t="e">
        <f>#REF!-#REF!</f>
        <v>#REF!</v>
      </c>
      <c r="F1922" s="76">
        <f>SUM(F1923:F1926)</f>
        <v>0</v>
      </c>
      <c r="G1922" s="28">
        <f>SUM(G1923:G1926)</f>
        <v>0</v>
      </c>
      <c r="H1922" s="28">
        <f>SUM(H1923:H1926)</f>
        <v>0</v>
      </c>
      <c r="I1922" s="77">
        <f>SUM(I1923:I1926)</f>
        <v>0</v>
      </c>
      <c r="J1922" s="94" t="e">
        <f>#REF!-#REF!</f>
        <v>#REF!</v>
      </c>
      <c r="K1922" s="317" t="e">
        <f>#REF!-#REF!</f>
        <v>#REF!</v>
      </c>
    </row>
    <row r="1923" spans="1:11" ht="11.25" hidden="1" customHeight="1" x14ac:dyDescent="0.2">
      <c r="A1923" s="25" t="s">
        <v>7210</v>
      </c>
      <c r="B1923" s="32" t="s">
        <v>6506</v>
      </c>
      <c r="C1923" s="27" t="s">
        <v>6360</v>
      </c>
      <c r="D1923" s="28" t="e">
        <f>(#REF!+#REF!)-#REF!</f>
        <v>#REF!</v>
      </c>
      <c r="E1923" s="358" t="e">
        <f>#REF!-#REF!</f>
        <v>#REF!</v>
      </c>
      <c r="F1923" s="76"/>
      <c r="G1923" s="28"/>
      <c r="H1923" s="28"/>
      <c r="I1923" s="77"/>
      <c r="J1923" s="94" t="e">
        <f>#REF!-#REF!</f>
        <v>#REF!</v>
      </c>
      <c r="K1923" s="317" t="e">
        <f>#REF!-#REF!</f>
        <v>#REF!</v>
      </c>
    </row>
    <row r="1924" spans="1:11" ht="22.5" hidden="1" customHeight="1" x14ac:dyDescent="0.2">
      <c r="A1924" s="25" t="s">
        <v>5050</v>
      </c>
      <c r="B1924" s="32" t="s">
        <v>6507</v>
      </c>
      <c r="C1924" s="27" t="s">
        <v>4778</v>
      </c>
      <c r="D1924" s="28" t="e">
        <f>(#REF!+#REF!)-#REF!</f>
        <v>#REF!</v>
      </c>
      <c r="E1924" s="358" t="e">
        <f>#REF!-#REF!</f>
        <v>#REF!</v>
      </c>
      <c r="F1924" s="76"/>
      <c r="G1924" s="28"/>
      <c r="H1924" s="28"/>
      <c r="I1924" s="77"/>
      <c r="J1924" s="94" t="e">
        <f>#REF!-#REF!</f>
        <v>#REF!</v>
      </c>
      <c r="K1924" s="317" t="e">
        <f>#REF!-#REF!</f>
        <v>#REF!</v>
      </c>
    </row>
    <row r="1925" spans="1:11" ht="22.5" hidden="1" customHeight="1" x14ac:dyDescent="0.2">
      <c r="A1925" s="25" t="s">
        <v>626</v>
      </c>
      <c r="B1925" s="32" t="s">
        <v>6508</v>
      </c>
      <c r="C1925" s="27" t="s">
        <v>4779</v>
      </c>
      <c r="D1925" s="28" t="e">
        <f>(#REF!+#REF!)-#REF!</f>
        <v>#REF!</v>
      </c>
      <c r="E1925" s="358" t="e">
        <f>#REF!-#REF!</f>
        <v>#REF!</v>
      </c>
      <c r="F1925" s="76"/>
      <c r="G1925" s="28"/>
      <c r="H1925" s="28"/>
      <c r="I1925" s="77"/>
      <c r="J1925" s="94" t="e">
        <f>#REF!-#REF!</f>
        <v>#REF!</v>
      </c>
      <c r="K1925" s="317" t="e">
        <f>#REF!-#REF!</f>
        <v>#REF!</v>
      </c>
    </row>
    <row r="1926" spans="1:11" ht="11.25" hidden="1" customHeight="1" x14ac:dyDescent="0.2">
      <c r="A1926" s="25" t="s">
        <v>7432</v>
      </c>
      <c r="B1926" s="32" t="s">
        <v>6509</v>
      </c>
      <c r="C1926" s="27" t="s">
        <v>2380</v>
      </c>
      <c r="D1926" s="28" t="e">
        <f>(#REF!+#REF!)-#REF!</f>
        <v>#REF!</v>
      </c>
      <c r="E1926" s="358" t="e">
        <f>#REF!-#REF!</f>
        <v>#REF!</v>
      </c>
      <c r="F1926" s="76"/>
      <c r="G1926" s="28"/>
      <c r="H1926" s="28"/>
      <c r="I1926" s="77"/>
      <c r="J1926" s="94" t="e">
        <f>#REF!-#REF!</f>
        <v>#REF!</v>
      </c>
      <c r="K1926" s="317" t="e">
        <f>#REF!-#REF!</f>
        <v>#REF!</v>
      </c>
    </row>
    <row r="1927" spans="1:11" ht="11.25" hidden="1" customHeight="1" x14ac:dyDescent="0.2">
      <c r="A1927" s="25" t="s">
        <v>3930</v>
      </c>
      <c r="B1927" s="32" t="s">
        <v>6510</v>
      </c>
      <c r="C1927" s="27" t="s">
        <v>1034</v>
      </c>
      <c r="D1927" s="28" t="e">
        <f>(#REF!+#REF!)-#REF!</f>
        <v>#REF!</v>
      </c>
      <c r="E1927" s="358" t="e">
        <f>#REF!-#REF!</f>
        <v>#REF!</v>
      </c>
      <c r="F1927" s="76"/>
      <c r="G1927" s="28"/>
      <c r="H1927" s="28"/>
      <c r="I1927" s="77"/>
      <c r="J1927" s="94" t="e">
        <f>#REF!-#REF!</f>
        <v>#REF!</v>
      </c>
      <c r="K1927" s="317" t="e">
        <f>#REF!-#REF!</f>
        <v>#REF!</v>
      </c>
    </row>
    <row r="1928" spans="1:11" ht="22.5" hidden="1" customHeight="1" x14ac:dyDescent="0.2">
      <c r="A1928" s="25" t="s">
        <v>6845</v>
      </c>
      <c r="B1928" s="32" t="s">
        <v>6511</v>
      </c>
      <c r="C1928" s="27" t="s">
        <v>3181</v>
      </c>
      <c r="D1928" s="28" t="e">
        <f>(#REF!+#REF!)-#REF!</f>
        <v>#REF!</v>
      </c>
      <c r="E1928" s="358" t="e">
        <f>#REF!-#REF!</f>
        <v>#REF!</v>
      </c>
      <c r="F1928" s="76"/>
      <c r="G1928" s="28"/>
      <c r="H1928" s="28"/>
      <c r="I1928" s="77"/>
      <c r="J1928" s="94" t="e">
        <f>#REF!-#REF!</f>
        <v>#REF!</v>
      </c>
      <c r="K1928" s="317" t="e">
        <f>#REF!-#REF!</f>
        <v>#REF!</v>
      </c>
    </row>
    <row r="1929" spans="1:11" ht="22.5" hidden="1" customHeight="1" x14ac:dyDescent="0.2">
      <c r="A1929" s="25" t="s">
        <v>3722</v>
      </c>
      <c r="B1929" s="32" t="s">
        <v>6512</v>
      </c>
      <c r="C1929" s="27" t="s">
        <v>1231</v>
      </c>
      <c r="D1929" s="28" t="e">
        <f>(#REF!+#REF!)-#REF!</f>
        <v>#REF!</v>
      </c>
      <c r="E1929" s="358" t="e">
        <f>#REF!-#REF!</f>
        <v>#REF!</v>
      </c>
      <c r="F1929" s="76"/>
      <c r="G1929" s="28"/>
      <c r="H1929" s="28"/>
      <c r="I1929" s="77"/>
      <c r="J1929" s="94" t="e">
        <f>#REF!-#REF!</f>
        <v>#REF!</v>
      </c>
      <c r="K1929" s="317" t="e">
        <f>#REF!-#REF!</f>
        <v>#REF!</v>
      </c>
    </row>
    <row r="1930" spans="1:11" ht="11.25" hidden="1" customHeight="1" x14ac:dyDescent="0.2">
      <c r="A1930" s="25" t="s">
        <v>5608</v>
      </c>
      <c r="B1930" s="32" t="s">
        <v>6513</v>
      </c>
      <c r="C1930" s="27" t="s">
        <v>5492</v>
      </c>
      <c r="D1930" s="28" t="e">
        <f>(#REF!+#REF!)-#REF!</f>
        <v>#REF!</v>
      </c>
      <c r="E1930" s="358" t="e">
        <f>#REF!-#REF!</f>
        <v>#REF!</v>
      </c>
      <c r="F1930" s="76"/>
      <c r="G1930" s="28"/>
      <c r="H1930" s="28"/>
      <c r="I1930" s="77"/>
      <c r="J1930" s="94" t="e">
        <f>#REF!-#REF!</f>
        <v>#REF!</v>
      </c>
      <c r="K1930" s="317" t="e">
        <f>#REF!-#REF!</f>
        <v>#REF!</v>
      </c>
    </row>
    <row r="1931" spans="1:11" ht="22.5" hidden="1" customHeight="1" x14ac:dyDescent="0.2">
      <c r="A1931" s="25" t="s">
        <v>5760</v>
      </c>
      <c r="B1931" s="32" t="s">
        <v>6514</v>
      </c>
      <c r="C1931" s="27" t="s">
        <v>4995</v>
      </c>
      <c r="D1931" s="28" t="e">
        <f>(#REF!+#REF!)-#REF!</f>
        <v>#REF!</v>
      </c>
      <c r="E1931" s="358" t="e">
        <f>#REF!-#REF!</f>
        <v>#REF!</v>
      </c>
      <c r="F1931" s="76"/>
      <c r="G1931" s="28"/>
      <c r="H1931" s="28"/>
      <c r="I1931" s="77"/>
      <c r="J1931" s="94" t="e">
        <f>#REF!-#REF!</f>
        <v>#REF!</v>
      </c>
      <c r="K1931" s="317" t="e">
        <f>#REF!-#REF!</f>
        <v>#REF!</v>
      </c>
    </row>
    <row r="1932" spans="1:11" ht="11.25" hidden="1" customHeight="1" x14ac:dyDescent="0.2">
      <c r="A1932" s="25" t="s">
        <v>7430</v>
      </c>
      <c r="B1932" s="32" t="s">
        <v>6515</v>
      </c>
      <c r="C1932" s="27" t="s">
        <v>4996</v>
      </c>
      <c r="D1932" s="28" t="e">
        <f>(#REF!+#REF!)-#REF!</f>
        <v>#REF!</v>
      </c>
      <c r="E1932" s="358" t="e">
        <f>#REF!-#REF!</f>
        <v>#REF!</v>
      </c>
      <c r="F1932" s="76"/>
      <c r="G1932" s="28"/>
      <c r="H1932" s="28"/>
      <c r="I1932" s="77"/>
      <c r="J1932" s="94" t="e">
        <f>#REF!-#REF!</f>
        <v>#REF!</v>
      </c>
      <c r="K1932" s="317" t="e">
        <f>#REF!-#REF!</f>
        <v>#REF!</v>
      </c>
    </row>
    <row r="1933" spans="1:11" ht="11.25" hidden="1" customHeight="1" x14ac:dyDescent="0.2">
      <c r="A1933" s="25" t="s">
        <v>7308</v>
      </c>
      <c r="B1933" s="32" t="s">
        <v>6516</v>
      </c>
      <c r="C1933" s="27" t="s">
        <v>781</v>
      </c>
      <c r="D1933" s="28" t="e">
        <f>(#REF!+#REF!)-#REF!</f>
        <v>#REF!</v>
      </c>
      <c r="E1933" s="358" t="e">
        <f>#REF!-#REF!</f>
        <v>#REF!</v>
      </c>
      <c r="F1933" s="76"/>
      <c r="G1933" s="28"/>
      <c r="H1933" s="28"/>
      <c r="I1933" s="77"/>
      <c r="J1933" s="94" t="e">
        <f>#REF!-#REF!</f>
        <v>#REF!</v>
      </c>
      <c r="K1933" s="317" t="e">
        <f>#REF!-#REF!</f>
        <v>#REF!</v>
      </c>
    </row>
    <row r="1934" spans="1:11" ht="11.25" hidden="1" customHeight="1" x14ac:dyDescent="0.2">
      <c r="A1934" s="25" t="s">
        <v>951</v>
      </c>
      <c r="B1934" s="32" t="s">
        <v>2100</v>
      </c>
      <c r="C1934" s="27" t="s">
        <v>5317</v>
      </c>
      <c r="D1934" s="28" t="e">
        <f>(#REF!+#REF!)-#REF!</f>
        <v>#REF!</v>
      </c>
      <c r="E1934" s="358" t="e">
        <f>#REF!-#REF!</f>
        <v>#REF!</v>
      </c>
      <c r="F1934" s="76"/>
      <c r="G1934" s="28"/>
      <c r="H1934" s="28"/>
      <c r="I1934" s="77"/>
      <c r="J1934" s="94" t="e">
        <f>#REF!-#REF!</f>
        <v>#REF!</v>
      </c>
      <c r="K1934" s="317" t="e">
        <f>#REF!-#REF!</f>
        <v>#REF!</v>
      </c>
    </row>
    <row r="1935" spans="1:11" ht="11.25" hidden="1" customHeight="1" x14ac:dyDescent="0.2">
      <c r="A1935" s="25" t="s">
        <v>1990</v>
      </c>
      <c r="B1935" s="32" t="s">
        <v>2101</v>
      </c>
      <c r="C1935" s="27" t="s">
        <v>5315</v>
      </c>
      <c r="D1935" s="28" t="e">
        <f>(#REF!+#REF!)-#REF!</f>
        <v>#REF!</v>
      </c>
      <c r="E1935" s="358" t="e">
        <f>#REF!-#REF!</f>
        <v>#REF!</v>
      </c>
      <c r="F1935" s="76"/>
      <c r="G1935" s="28"/>
      <c r="H1935" s="28"/>
      <c r="I1935" s="77"/>
      <c r="J1935" s="94" t="e">
        <f>#REF!-#REF!</f>
        <v>#REF!</v>
      </c>
      <c r="K1935" s="317" t="e">
        <f>#REF!-#REF!</f>
        <v>#REF!</v>
      </c>
    </row>
    <row r="1936" spans="1:11" ht="11.25" hidden="1" customHeight="1" x14ac:dyDescent="0.2">
      <c r="A1936" s="25" t="s">
        <v>7631</v>
      </c>
      <c r="B1936" s="32" t="s">
        <v>2102</v>
      </c>
      <c r="C1936" s="27" t="s">
        <v>5316</v>
      </c>
      <c r="D1936" s="28" t="e">
        <f>(#REF!+#REF!)-#REF!</f>
        <v>#REF!</v>
      </c>
      <c r="E1936" s="358" t="e">
        <f>#REF!-#REF!</f>
        <v>#REF!</v>
      </c>
      <c r="F1936" s="76"/>
      <c r="G1936" s="28"/>
      <c r="H1936" s="28"/>
      <c r="I1936" s="77"/>
      <c r="J1936" s="94" t="e">
        <f>#REF!-#REF!</f>
        <v>#REF!</v>
      </c>
      <c r="K1936" s="317" t="e">
        <f>#REF!-#REF!</f>
        <v>#REF!</v>
      </c>
    </row>
    <row r="1937" spans="1:11" ht="11.25" hidden="1" customHeight="1" x14ac:dyDescent="0.2">
      <c r="A1937" s="25" t="s">
        <v>550</v>
      </c>
      <c r="B1937" s="32" t="s">
        <v>2103</v>
      </c>
      <c r="C1937" s="27" t="s">
        <v>5061</v>
      </c>
      <c r="D1937" s="28" t="e">
        <f>(#REF!+#REF!)-#REF!</f>
        <v>#REF!</v>
      </c>
      <c r="E1937" s="358" t="e">
        <f>#REF!-#REF!</f>
        <v>#REF!</v>
      </c>
      <c r="F1937" s="76"/>
      <c r="G1937" s="28"/>
      <c r="H1937" s="28"/>
      <c r="I1937" s="77"/>
      <c r="J1937" s="94" t="e">
        <f>#REF!-#REF!</f>
        <v>#REF!</v>
      </c>
      <c r="K1937" s="317" t="e">
        <f>#REF!-#REF!</f>
        <v>#REF!</v>
      </c>
    </row>
    <row r="1938" spans="1:11" ht="11.25" hidden="1" customHeight="1" x14ac:dyDescent="0.2">
      <c r="A1938" s="25" t="s">
        <v>2752</v>
      </c>
      <c r="B1938" s="32" t="s">
        <v>2104</v>
      </c>
      <c r="C1938" s="27" t="s">
        <v>5062</v>
      </c>
      <c r="D1938" s="28" t="e">
        <f>(#REF!+#REF!)-#REF!</f>
        <v>#REF!</v>
      </c>
      <c r="E1938" s="358" t="e">
        <f>#REF!-#REF!</f>
        <v>#REF!</v>
      </c>
      <c r="F1938" s="76"/>
      <c r="G1938" s="28"/>
      <c r="H1938" s="28"/>
      <c r="I1938" s="77"/>
      <c r="J1938" s="94" t="e">
        <f>#REF!-#REF!</f>
        <v>#REF!</v>
      </c>
      <c r="K1938" s="317" t="e">
        <f>#REF!-#REF!</f>
        <v>#REF!</v>
      </c>
    </row>
    <row r="1939" spans="1:11" ht="11.25" hidden="1" customHeight="1" x14ac:dyDescent="0.2">
      <c r="A1939" s="25" t="s">
        <v>2296</v>
      </c>
      <c r="B1939" s="32" t="s">
        <v>2105</v>
      </c>
      <c r="C1939" s="27" t="s">
        <v>979</v>
      </c>
      <c r="D1939" s="28" t="e">
        <f>(#REF!+#REF!)-#REF!</f>
        <v>#REF!</v>
      </c>
      <c r="E1939" s="358" t="e">
        <f>#REF!-#REF!</f>
        <v>#REF!</v>
      </c>
      <c r="F1939" s="76"/>
      <c r="G1939" s="28"/>
      <c r="H1939" s="28"/>
      <c r="I1939" s="77"/>
      <c r="J1939" s="94" t="e">
        <f>#REF!-#REF!</f>
        <v>#REF!</v>
      </c>
      <c r="K1939" s="317" t="e">
        <f>#REF!-#REF!</f>
        <v>#REF!</v>
      </c>
    </row>
    <row r="1940" spans="1:11" ht="11.25" hidden="1" customHeight="1" x14ac:dyDescent="0.2">
      <c r="A1940" s="25" t="s">
        <v>8501</v>
      </c>
      <c r="B1940" s="32" t="s">
        <v>2106</v>
      </c>
      <c r="C1940" s="27" t="s">
        <v>8392</v>
      </c>
      <c r="D1940" s="28" t="e">
        <f>(#REF!+#REF!)-#REF!</f>
        <v>#REF!</v>
      </c>
      <c r="E1940" s="358" t="e">
        <f>#REF!-#REF!</f>
        <v>#REF!</v>
      </c>
      <c r="F1940" s="76"/>
      <c r="G1940" s="28"/>
      <c r="H1940" s="28"/>
      <c r="I1940" s="77"/>
      <c r="J1940" s="94" t="e">
        <f>#REF!-#REF!</f>
        <v>#REF!</v>
      </c>
      <c r="K1940" s="317" t="e">
        <f>#REF!-#REF!</f>
        <v>#REF!</v>
      </c>
    </row>
    <row r="1941" spans="1:11" ht="11.25" hidden="1" customHeight="1" x14ac:dyDescent="0.2">
      <c r="A1941" s="25" t="s">
        <v>2995</v>
      </c>
      <c r="B1941" s="32" t="s">
        <v>2107</v>
      </c>
      <c r="C1941" s="27" t="s">
        <v>866</v>
      </c>
      <c r="D1941" s="28" t="e">
        <f>(#REF!+#REF!)-#REF!</f>
        <v>#REF!</v>
      </c>
      <c r="E1941" s="358" t="e">
        <f>#REF!-#REF!</f>
        <v>#REF!</v>
      </c>
      <c r="F1941" s="76"/>
      <c r="G1941" s="28"/>
      <c r="H1941" s="28"/>
      <c r="I1941" s="77"/>
      <c r="J1941" s="94" t="e">
        <f>#REF!-#REF!</f>
        <v>#REF!</v>
      </c>
      <c r="K1941" s="317" t="e">
        <f>#REF!-#REF!</f>
        <v>#REF!</v>
      </c>
    </row>
    <row r="1942" spans="1:11" ht="22.5" hidden="1" customHeight="1" x14ac:dyDescent="0.2">
      <c r="A1942" s="25" t="s">
        <v>3639</v>
      </c>
      <c r="B1942" s="32" t="s">
        <v>2108</v>
      </c>
      <c r="C1942" s="27" t="s">
        <v>8052</v>
      </c>
      <c r="D1942" s="28" t="e">
        <f>(#REF!+#REF!)-#REF!</f>
        <v>#REF!</v>
      </c>
      <c r="E1942" s="358" t="e">
        <f>#REF!-#REF!</f>
        <v>#REF!</v>
      </c>
      <c r="F1942" s="76"/>
      <c r="G1942" s="28"/>
      <c r="H1942" s="28"/>
      <c r="I1942" s="77"/>
      <c r="J1942" s="94" t="e">
        <f>#REF!-#REF!</f>
        <v>#REF!</v>
      </c>
      <c r="K1942" s="317" t="e">
        <f>#REF!-#REF!</f>
        <v>#REF!</v>
      </c>
    </row>
    <row r="1943" spans="1:11" ht="11.25" hidden="1" customHeight="1" x14ac:dyDescent="0.2">
      <c r="A1943" s="25" t="s">
        <v>552</v>
      </c>
      <c r="B1943" s="32" t="s">
        <v>2109</v>
      </c>
      <c r="C1943" s="27" t="s">
        <v>7542</v>
      </c>
      <c r="D1943" s="28" t="e">
        <f>(#REF!+#REF!)-#REF!</f>
        <v>#REF!</v>
      </c>
      <c r="E1943" s="358" t="e">
        <f>#REF!-#REF!</f>
        <v>#REF!</v>
      </c>
      <c r="F1943" s="76"/>
      <c r="G1943" s="28"/>
      <c r="H1943" s="28"/>
      <c r="I1943" s="77"/>
      <c r="J1943" s="94" t="e">
        <f>#REF!-#REF!</f>
        <v>#REF!</v>
      </c>
      <c r="K1943" s="317" t="e">
        <f>#REF!-#REF!</f>
        <v>#REF!</v>
      </c>
    </row>
    <row r="1944" spans="1:11" ht="11.25" hidden="1" customHeight="1" x14ac:dyDescent="0.2">
      <c r="A1944" s="25" t="s">
        <v>5659</v>
      </c>
      <c r="B1944" s="32" t="s">
        <v>2110</v>
      </c>
      <c r="C1944" s="27" t="s">
        <v>5081</v>
      </c>
      <c r="D1944" s="28" t="e">
        <f>(#REF!+#REF!)-#REF!</f>
        <v>#REF!</v>
      </c>
      <c r="E1944" s="358" t="e">
        <f>#REF!-#REF!</f>
        <v>#REF!</v>
      </c>
      <c r="F1944" s="76"/>
      <c r="G1944" s="28"/>
      <c r="H1944" s="28"/>
      <c r="I1944" s="77"/>
      <c r="J1944" s="94" t="e">
        <f>#REF!-#REF!</f>
        <v>#REF!</v>
      </c>
      <c r="K1944" s="317" t="e">
        <f>#REF!-#REF!</f>
        <v>#REF!</v>
      </c>
    </row>
    <row r="1945" spans="1:11" ht="11.25" hidden="1" customHeight="1" x14ac:dyDescent="0.2">
      <c r="A1945" s="25" t="s">
        <v>4340</v>
      </c>
      <c r="B1945" s="32" t="s">
        <v>2111</v>
      </c>
      <c r="C1945" s="27" t="s">
        <v>8330</v>
      </c>
      <c r="D1945" s="28" t="e">
        <f>(#REF!+#REF!)-#REF!</f>
        <v>#REF!</v>
      </c>
      <c r="E1945" s="358" t="e">
        <f>#REF!-#REF!</f>
        <v>#REF!</v>
      </c>
      <c r="F1945" s="76"/>
      <c r="G1945" s="28"/>
      <c r="H1945" s="28"/>
      <c r="I1945" s="77"/>
      <c r="J1945" s="94" t="e">
        <f>#REF!-#REF!</f>
        <v>#REF!</v>
      </c>
      <c r="K1945" s="317" t="e">
        <f>#REF!-#REF!</f>
        <v>#REF!</v>
      </c>
    </row>
    <row r="1946" spans="1:11" ht="22.5" hidden="1" customHeight="1" x14ac:dyDescent="0.2">
      <c r="A1946" s="25" t="s">
        <v>881</v>
      </c>
      <c r="B1946" s="32" t="s">
        <v>2112</v>
      </c>
      <c r="C1946" s="27" t="s">
        <v>4406</v>
      </c>
      <c r="D1946" s="28" t="e">
        <f>(#REF!+#REF!)-#REF!</f>
        <v>#REF!</v>
      </c>
      <c r="E1946" s="358" t="e">
        <f>#REF!-#REF!</f>
        <v>#REF!</v>
      </c>
      <c r="F1946" s="76"/>
      <c r="G1946" s="28"/>
      <c r="H1946" s="28"/>
      <c r="I1946" s="77"/>
      <c r="J1946" s="94" t="e">
        <f>#REF!-#REF!</f>
        <v>#REF!</v>
      </c>
      <c r="K1946" s="317" t="e">
        <f>#REF!-#REF!</f>
        <v>#REF!</v>
      </c>
    </row>
    <row r="1947" spans="1:11" ht="33.75" hidden="1" customHeight="1" x14ac:dyDescent="0.2">
      <c r="A1947" s="25" t="s">
        <v>8427</v>
      </c>
      <c r="B1947" s="32" t="s">
        <v>2113</v>
      </c>
      <c r="C1947" s="27" t="s">
        <v>7486</v>
      </c>
      <c r="D1947" s="28" t="e">
        <f>(#REF!+#REF!)-#REF!</f>
        <v>#REF!</v>
      </c>
      <c r="E1947" s="358" t="e">
        <f>#REF!-#REF!</f>
        <v>#REF!</v>
      </c>
      <c r="F1947" s="76"/>
      <c r="G1947" s="28"/>
      <c r="H1947" s="28"/>
      <c r="I1947" s="77"/>
      <c r="J1947" s="94" t="e">
        <f>#REF!-#REF!</f>
        <v>#REF!</v>
      </c>
      <c r="K1947" s="317" t="e">
        <f>#REF!-#REF!</f>
        <v>#REF!</v>
      </c>
    </row>
    <row r="1948" spans="1:11" ht="11.25" hidden="1" customHeight="1" x14ac:dyDescent="0.2">
      <c r="A1948" s="25" t="s">
        <v>7453</v>
      </c>
      <c r="B1948" s="32" t="s">
        <v>2114</v>
      </c>
      <c r="C1948" s="27" t="s">
        <v>4574</v>
      </c>
      <c r="D1948" s="28" t="e">
        <f>(#REF!+#REF!)-#REF!</f>
        <v>#REF!</v>
      </c>
      <c r="E1948" s="358" t="e">
        <f>#REF!-#REF!</f>
        <v>#REF!</v>
      </c>
      <c r="F1948" s="76"/>
      <c r="G1948" s="28"/>
      <c r="H1948" s="28"/>
      <c r="I1948" s="77"/>
      <c r="J1948" s="94" t="e">
        <f>#REF!-#REF!</f>
        <v>#REF!</v>
      </c>
      <c r="K1948" s="317" t="e">
        <f>#REF!-#REF!</f>
        <v>#REF!</v>
      </c>
    </row>
    <row r="1949" spans="1:11" ht="22.5" hidden="1" customHeight="1" x14ac:dyDescent="0.2">
      <c r="A1949" s="25" t="s">
        <v>8490</v>
      </c>
      <c r="B1949" s="32" t="s">
        <v>2115</v>
      </c>
      <c r="C1949" s="27" t="s">
        <v>4575</v>
      </c>
      <c r="D1949" s="28" t="e">
        <f>(#REF!+#REF!)-#REF!</f>
        <v>#REF!</v>
      </c>
      <c r="E1949" s="358" t="e">
        <f>#REF!-#REF!</f>
        <v>#REF!</v>
      </c>
      <c r="F1949" s="76"/>
      <c r="G1949" s="28"/>
      <c r="H1949" s="28"/>
      <c r="I1949" s="77"/>
      <c r="J1949" s="94" t="e">
        <f>#REF!-#REF!</f>
        <v>#REF!</v>
      </c>
      <c r="K1949" s="317" t="e">
        <f>#REF!-#REF!</f>
        <v>#REF!</v>
      </c>
    </row>
    <row r="1950" spans="1:11" ht="22.5" hidden="1" customHeight="1" x14ac:dyDescent="0.2">
      <c r="A1950" s="25" t="s">
        <v>1057</v>
      </c>
      <c r="B1950" s="32" t="s">
        <v>2116</v>
      </c>
      <c r="C1950" s="27" t="s">
        <v>7342</v>
      </c>
      <c r="D1950" s="28" t="e">
        <f>(#REF!+#REF!)-#REF!</f>
        <v>#REF!</v>
      </c>
      <c r="E1950" s="358" t="e">
        <f>#REF!-#REF!</f>
        <v>#REF!</v>
      </c>
      <c r="F1950" s="76"/>
      <c r="G1950" s="28"/>
      <c r="H1950" s="28"/>
      <c r="I1950" s="77"/>
      <c r="J1950" s="94" t="e">
        <f>#REF!-#REF!</f>
        <v>#REF!</v>
      </c>
      <c r="K1950" s="317" t="e">
        <f>#REF!-#REF!</f>
        <v>#REF!</v>
      </c>
    </row>
    <row r="1951" spans="1:11" ht="11.25" hidden="1" customHeight="1" x14ac:dyDescent="0.2">
      <c r="A1951" s="25" t="s">
        <v>1761</v>
      </c>
      <c r="B1951" s="32" t="s">
        <v>2117</v>
      </c>
      <c r="C1951" s="27" t="s">
        <v>6256</v>
      </c>
      <c r="D1951" s="28" t="e">
        <f>(#REF!+#REF!)-#REF!</f>
        <v>#REF!</v>
      </c>
      <c r="E1951" s="358" t="e">
        <f>#REF!-#REF!</f>
        <v>#REF!</v>
      </c>
      <c r="F1951" s="76"/>
      <c r="G1951" s="28"/>
      <c r="H1951" s="28"/>
      <c r="I1951" s="77"/>
      <c r="J1951" s="94" t="e">
        <f>#REF!-#REF!</f>
        <v>#REF!</v>
      </c>
      <c r="K1951" s="317" t="e">
        <f>#REF!-#REF!</f>
        <v>#REF!</v>
      </c>
    </row>
    <row r="1952" spans="1:11" ht="11.25" hidden="1" customHeight="1" x14ac:dyDescent="0.2">
      <c r="A1952" s="25" t="s">
        <v>8998</v>
      </c>
      <c r="B1952" s="32" t="s">
        <v>2118</v>
      </c>
      <c r="C1952" s="27" t="s">
        <v>8596</v>
      </c>
      <c r="D1952" s="28" t="e">
        <f>(#REF!+#REF!)-#REF!</f>
        <v>#REF!</v>
      </c>
      <c r="E1952" s="358" t="e">
        <f>#REF!-#REF!</f>
        <v>#REF!</v>
      </c>
      <c r="F1952" s="76"/>
      <c r="G1952" s="28"/>
      <c r="H1952" s="28"/>
      <c r="I1952" s="77"/>
      <c r="J1952" s="94" t="e">
        <f>#REF!-#REF!</f>
        <v>#REF!</v>
      </c>
      <c r="K1952" s="317" t="e">
        <f>#REF!-#REF!</f>
        <v>#REF!</v>
      </c>
    </row>
    <row r="1953" spans="1:11" ht="33.75" hidden="1" customHeight="1" x14ac:dyDescent="0.2">
      <c r="A1953" s="25" t="s">
        <v>1668</v>
      </c>
      <c r="B1953" s="32" t="s">
        <v>7958</v>
      </c>
      <c r="C1953" s="27" t="s">
        <v>2509</v>
      </c>
      <c r="D1953" s="28" t="e">
        <f>(#REF!+#REF!)-#REF!</f>
        <v>#REF!</v>
      </c>
      <c r="E1953" s="358" t="e">
        <f>#REF!-#REF!</f>
        <v>#REF!</v>
      </c>
      <c r="F1953" s="76"/>
      <c r="G1953" s="28"/>
      <c r="H1953" s="28"/>
      <c r="I1953" s="77"/>
      <c r="J1953" s="94" t="e">
        <f>#REF!-#REF!</f>
        <v>#REF!</v>
      </c>
      <c r="K1953" s="317" t="e">
        <f>#REF!-#REF!</f>
        <v>#REF!</v>
      </c>
    </row>
    <row r="1954" spans="1:11" ht="11.25" hidden="1" customHeight="1" x14ac:dyDescent="0.2">
      <c r="A1954" s="25" t="s">
        <v>54</v>
      </c>
      <c r="B1954" s="32" t="s">
        <v>7959</v>
      </c>
      <c r="C1954" s="27" t="s">
        <v>3585</v>
      </c>
      <c r="D1954" s="28" t="e">
        <f>(#REF!+#REF!)-#REF!</f>
        <v>#REF!</v>
      </c>
      <c r="E1954" s="358" t="e">
        <f>#REF!-#REF!</f>
        <v>#REF!</v>
      </c>
      <c r="F1954" s="76"/>
      <c r="G1954" s="28"/>
      <c r="H1954" s="28"/>
      <c r="I1954" s="77"/>
      <c r="J1954" s="94" t="e">
        <f>#REF!-#REF!</f>
        <v>#REF!</v>
      </c>
      <c r="K1954" s="317" t="e">
        <f>#REF!-#REF!</f>
        <v>#REF!</v>
      </c>
    </row>
    <row r="1955" spans="1:11" ht="33.75" hidden="1" customHeight="1" x14ac:dyDescent="0.2">
      <c r="A1955" s="25" t="s">
        <v>7064</v>
      </c>
      <c r="B1955" s="32" t="s">
        <v>7960</v>
      </c>
      <c r="C1955" s="27" t="s">
        <v>171</v>
      </c>
      <c r="D1955" s="28" t="e">
        <f>(#REF!+#REF!)-#REF!</f>
        <v>#REF!</v>
      </c>
      <c r="E1955" s="358" t="e">
        <f>#REF!-#REF!</f>
        <v>#REF!</v>
      </c>
      <c r="F1955" s="76"/>
      <c r="G1955" s="28"/>
      <c r="H1955" s="28"/>
      <c r="I1955" s="77"/>
      <c r="J1955" s="94" t="e">
        <f>#REF!-#REF!</f>
        <v>#REF!</v>
      </c>
      <c r="K1955" s="317" t="e">
        <f>#REF!-#REF!</f>
        <v>#REF!</v>
      </c>
    </row>
    <row r="1956" spans="1:11" ht="11.25" hidden="1" customHeight="1" x14ac:dyDescent="0.2">
      <c r="A1956" s="25" t="s">
        <v>6521</v>
      </c>
      <c r="B1956" s="32" t="s">
        <v>7961</v>
      </c>
      <c r="C1956" s="27" t="s">
        <v>172</v>
      </c>
      <c r="D1956" s="28" t="e">
        <f>(#REF!+#REF!)-#REF!</f>
        <v>#REF!</v>
      </c>
      <c r="E1956" s="358" t="e">
        <f>#REF!-#REF!</f>
        <v>#REF!</v>
      </c>
      <c r="F1956" s="76"/>
      <c r="G1956" s="28"/>
      <c r="H1956" s="28"/>
      <c r="I1956" s="77"/>
      <c r="J1956" s="94" t="e">
        <f>#REF!-#REF!</f>
        <v>#REF!</v>
      </c>
      <c r="K1956" s="317" t="e">
        <f>#REF!-#REF!</f>
        <v>#REF!</v>
      </c>
    </row>
    <row r="1957" spans="1:11" ht="11.25" hidden="1" customHeight="1" x14ac:dyDescent="0.2">
      <c r="A1957" s="25" t="s">
        <v>5920</v>
      </c>
      <c r="B1957" s="32" t="s">
        <v>7962</v>
      </c>
      <c r="C1957" s="27" t="s">
        <v>4558</v>
      </c>
      <c r="D1957" s="28" t="e">
        <f>(#REF!+#REF!)-#REF!</f>
        <v>#REF!</v>
      </c>
      <c r="E1957" s="358" t="e">
        <f>#REF!-#REF!</f>
        <v>#REF!</v>
      </c>
      <c r="F1957" s="76"/>
      <c r="G1957" s="28"/>
      <c r="H1957" s="28"/>
      <c r="I1957" s="77"/>
      <c r="J1957" s="94" t="e">
        <f>#REF!-#REF!</f>
        <v>#REF!</v>
      </c>
      <c r="K1957" s="317" t="e">
        <f>#REF!-#REF!</f>
        <v>#REF!</v>
      </c>
    </row>
    <row r="1958" spans="1:11" ht="11.25" hidden="1" customHeight="1" x14ac:dyDescent="0.2">
      <c r="A1958" s="25" t="s">
        <v>7210</v>
      </c>
      <c r="B1958" s="32" t="s">
        <v>7963</v>
      </c>
      <c r="C1958" s="27" t="s">
        <v>658</v>
      </c>
      <c r="D1958" s="28" t="e">
        <f>(#REF!+#REF!)-#REF!</f>
        <v>#REF!</v>
      </c>
      <c r="E1958" s="358" t="e">
        <f>#REF!-#REF!</f>
        <v>#REF!</v>
      </c>
      <c r="F1958" s="76"/>
      <c r="G1958" s="28"/>
      <c r="H1958" s="28"/>
      <c r="I1958" s="77"/>
      <c r="J1958" s="94" t="e">
        <f>#REF!-#REF!</f>
        <v>#REF!</v>
      </c>
      <c r="K1958" s="317" t="e">
        <f>#REF!-#REF!</f>
        <v>#REF!</v>
      </c>
    </row>
    <row r="1959" spans="1:11" ht="22.5" hidden="1" customHeight="1" x14ac:dyDescent="0.2">
      <c r="A1959" s="25" t="s">
        <v>5050</v>
      </c>
      <c r="B1959" s="32" t="s">
        <v>7964</v>
      </c>
      <c r="C1959" s="27" t="s">
        <v>6733</v>
      </c>
      <c r="D1959" s="28" t="e">
        <f>(#REF!+#REF!)-#REF!</f>
        <v>#REF!</v>
      </c>
      <c r="E1959" s="358" t="e">
        <f>#REF!-#REF!</f>
        <v>#REF!</v>
      </c>
      <c r="F1959" s="76"/>
      <c r="G1959" s="28"/>
      <c r="H1959" s="28"/>
      <c r="I1959" s="77"/>
      <c r="J1959" s="94" t="e">
        <f>#REF!-#REF!</f>
        <v>#REF!</v>
      </c>
      <c r="K1959" s="317" t="e">
        <f>#REF!-#REF!</f>
        <v>#REF!</v>
      </c>
    </row>
    <row r="1960" spans="1:11" ht="22.5" hidden="1" customHeight="1" x14ac:dyDescent="0.2">
      <c r="A1960" s="25" t="s">
        <v>626</v>
      </c>
      <c r="B1960" s="32" t="s">
        <v>7965</v>
      </c>
      <c r="C1960" s="27" t="s">
        <v>6734</v>
      </c>
      <c r="D1960" s="28" t="e">
        <f>(#REF!+#REF!)-#REF!</f>
        <v>#REF!</v>
      </c>
      <c r="E1960" s="358" t="e">
        <f>#REF!-#REF!</f>
        <v>#REF!</v>
      </c>
      <c r="F1960" s="76"/>
      <c r="G1960" s="28"/>
      <c r="H1960" s="28"/>
      <c r="I1960" s="77"/>
      <c r="J1960" s="94" t="e">
        <f>#REF!-#REF!</f>
        <v>#REF!</v>
      </c>
      <c r="K1960" s="317" t="e">
        <f>#REF!-#REF!</f>
        <v>#REF!</v>
      </c>
    </row>
    <row r="1961" spans="1:11" ht="11.25" hidden="1" customHeight="1" x14ac:dyDescent="0.2">
      <c r="A1961" s="25" t="s">
        <v>7432</v>
      </c>
      <c r="B1961" s="32" t="s">
        <v>7966</v>
      </c>
      <c r="C1961" s="27" t="s">
        <v>6735</v>
      </c>
      <c r="D1961" s="28" t="e">
        <f>(#REF!+#REF!)-#REF!</f>
        <v>#REF!</v>
      </c>
      <c r="E1961" s="358" t="e">
        <f>#REF!-#REF!</f>
        <v>#REF!</v>
      </c>
      <c r="F1961" s="76"/>
      <c r="G1961" s="28"/>
      <c r="H1961" s="28"/>
      <c r="I1961" s="77"/>
      <c r="J1961" s="94" t="e">
        <f>#REF!-#REF!</f>
        <v>#REF!</v>
      </c>
      <c r="K1961" s="317" t="e">
        <f>#REF!-#REF!</f>
        <v>#REF!</v>
      </c>
    </row>
    <row r="1962" spans="1:11" ht="11.25" hidden="1" customHeight="1" x14ac:dyDescent="0.2">
      <c r="A1962" s="25" t="s">
        <v>3930</v>
      </c>
      <c r="B1962" s="32" t="s">
        <v>7122</v>
      </c>
      <c r="C1962" s="27" t="s">
        <v>3963</v>
      </c>
      <c r="D1962" s="28" t="e">
        <f>(#REF!+#REF!)-#REF!</f>
        <v>#REF!</v>
      </c>
      <c r="E1962" s="358" t="e">
        <f>#REF!-#REF!</f>
        <v>#REF!</v>
      </c>
      <c r="F1962" s="76"/>
      <c r="G1962" s="28"/>
      <c r="H1962" s="28"/>
      <c r="I1962" s="77"/>
      <c r="J1962" s="94" t="e">
        <f>#REF!-#REF!</f>
        <v>#REF!</v>
      </c>
      <c r="K1962" s="317" t="e">
        <f>#REF!-#REF!</f>
        <v>#REF!</v>
      </c>
    </row>
    <row r="1963" spans="1:11" ht="22.5" hidden="1" customHeight="1" x14ac:dyDescent="0.2">
      <c r="A1963" s="25" t="s">
        <v>6845</v>
      </c>
      <c r="B1963" s="32" t="s">
        <v>4350</v>
      </c>
      <c r="C1963" s="27" t="s">
        <v>1422</v>
      </c>
      <c r="D1963" s="28" t="e">
        <f>(#REF!+#REF!)-#REF!</f>
        <v>#REF!</v>
      </c>
      <c r="E1963" s="358" t="e">
        <f>#REF!-#REF!</f>
        <v>#REF!</v>
      </c>
      <c r="F1963" s="76"/>
      <c r="G1963" s="28"/>
      <c r="H1963" s="28"/>
      <c r="I1963" s="77"/>
      <c r="J1963" s="94" t="e">
        <f>#REF!-#REF!</f>
        <v>#REF!</v>
      </c>
      <c r="K1963" s="317" t="e">
        <f>#REF!-#REF!</f>
        <v>#REF!</v>
      </c>
    </row>
    <row r="1964" spans="1:11" ht="22.5" hidden="1" customHeight="1" x14ac:dyDescent="0.2">
      <c r="A1964" s="25" t="s">
        <v>8090</v>
      </c>
      <c r="B1964" s="32" t="s">
        <v>4351</v>
      </c>
      <c r="C1964" s="27" t="s">
        <v>5468</v>
      </c>
      <c r="D1964" s="28" t="e">
        <f>(#REF!+#REF!)-#REF!</f>
        <v>#REF!</v>
      </c>
      <c r="E1964" s="358" t="e">
        <f>#REF!-#REF!</f>
        <v>#REF!</v>
      </c>
      <c r="F1964" s="76"/>
      <c r="G1964" s="28"/>
      <c r="H1964" s="28"/>
      <c r="I1964" s="77"/>
      <c r="J1964" s="94" t="e">
        <f>#REF!-#REF!</f>
        <v>#REF!</v>
      </c>
      <c r="K1964" s="317" t="e">
        <f>#REF!-#REF!</f>
        <v>#REF!</v>
      </c>
    </row>
    <row r="1965" spans="1:11" ht="11.25" hidden="1" customHeight="1" x14ac:dyDescent="0.2">
      <c r="A1965" s="25" t="s">
        <v>5608</v>
      </c>
      <c r="B1965" s="32" t="s">
        <v>4352</v>
      </c>
      <c r="C1965" s="27" t="s">
        <v>4261</v>
      </c>
      <c r="D1965" s="28" t="e">
        <f>(#REF!+#REF!)-#REF!</f>
        <v>#REF!</v>
      </c>
      <c r="E1965" s="358" t="e">
        <f>#REF!-#REF!</f>
        <v>#REF!</v>
      </c>
      <c r="F1965" s="76"/>
      <c r="G1965" s="28"/>
      <c r="H1965" s="28"/>
      <c r="I1965" s="77"/>
      <c r="J1965" s="94" t="e">
        <f>#REF!-#REF!</f>
        <v>#REF!</v>
      </c>
      <c r="K1965" s="317" t="e">
        <f>#REF!-#REF!</f>
        <v>#REF!</v>
      </c>
    </row>
    <row r="1966" spans="1:11" ht="22.5" hidden="1" customHeight="1" x14ac:dyDescent="0.2">
      <c r="A1966" s="25" t="s">
        <v>5760</v>
      </c>
      <c r="B1966" s="32" t="s">
        <v>4353</v>
      </c>
      <c r="C1966" s="27" t="s">
        <v>6301</v>
      </c>
      <c r="D1966" s="28" t="e">
        <f>(#REF!+#REF!)-#REF!</f>
        <v>#REF!</v>
      </c>
      <c r="E1966" s="358" t="e">
        <f>#REF!-#REF!</f>
        <v>#REF!</v>
      </c>
      <c r="F1966" s="76"/>
      <c r="G1966" s="28"/>
      <c r="H1966" s="28"/>
      <c r="I1966" s="77"/>
      <c r="J1966" s="94" t="e">
        <f>#REF!-#REF!</f>
        <v>#REF!</v>
      </c>
      <c r="K1966" s="317" t="e">
        <f>#REF!-#REF!</f>
        <v>#REF!</v>
      </c>
    </row>
    <row r="1967" spans="1:11" ht="11.25" hidden="1" customHeight="1" x14ac:dyDescent="0.2">
      <c r="A1967" s="25" t="s">
        <v>7430</v>
      </c>
      <c r="B1967" s="32" t="s">
        <v>4354</v>
      </c>
      <c r="C1967" s="27" t="s">
        <v>8261</v>
      </c>
      <c r="D1967" s="28" t="e">
        <f>(#REF!+#REF!)-#REF!</f>
        <v>#REF!</v>
      </c>
      <c r="E1967" s="358" t="e">
        <f>#REF!-#REF!</f>
        <v>#REF!</v>
      </c>
      <c r="F1967" s="76"/>
      <c r="G1967" s="28"/>
      <c r="H1967" s="28"/>
      <c r="I1967" s="77"/>
      <c r="J1967" s="94" t="e">
        <f>#REF!-#REF!</f>
        <v>#REF!</v>
      </c>
      <c r="K1967" s="317" t="e">
        <f>#REF!-#REF!</f>
        <v>#REF!</v>
      </c>
    </row>
    <row r="1968" spans="1:11" ht="11.25" hidden="1" customHeight="1" x14ac:dyDescent="0.2">
      <c r="A1968" s="25" t="s">
        <v>7308</v>
      </c>
      <c r="B1968" s="32" t="s">
        <v>4355</v>
      </c>
      <c r="C1968" s="27" t="s">
        <v>665</v>
      </c>
      <c r="D1968" s="28" t="e">
        <f>(#REF!+#REF!)-#REF!</f>
        <v>#REF!</v>
      </c>
      <c r="E1968" s="358" t="e">
        <f>#REF!-#REF!</f>
        <v>#REF!</v>
      </c>
      <c r="F1968" s="76"/>
      <c r="G1968" s="28"/>
      <c r="H1968" s="28"/>
      <c r="I1968" s="77"/>
      <c r="J1968" s="94" t="e">
        <f>#REF!-#REF!</f>
        <v>#REF!</v>
      </c>
      <c r="K1968" s="317" t="e">
        <f>#REF!-#REF!</f>
        <v>#REF!</v>
      </c>
    </row>
    <row r="1969" spans="1:11" ht="11.25" hidden="1" customHeight="1" x14ac:dyDescent="0.2">
      <c r="A1969" s="25" t="s">
        <v>951</v>
      </c>
      <c r="B1969" s="32" t="s">
        <v>4356</v>
      </c>
      <c r="C1969" s="27" t="s">
        <v>8414</v>
      </c>
      <c r="D1969" s="28" t="e">
        <f>(#REF!+#REF!)-#REF!</f>
        <v>#REF!</v>
      </c>
      <c r="E1969" s="358" t="e">
        <f>#REF!-#REF!</f>
        <v>#REF!</v>
      </c>
      <c r="F1969" s="76"/>
      <c r="G1969" s="28"/>
      <c r="H1969" s="28"/>
      <c r="I1969" s="77"/>
      <c r="J1969" s="94" t="e">
        <f>#REF!-#REF!</f>
        <v>#REF!</v>
      </c>
      <c r="K1969" s="317" t="e">
        <f>#REF!-#REF!</f>
        <v>#REF!</v>
      </c>
    </row>
    <row r="1970" spans="1:11" ht="11.25" hidden="1" customHeight="1" x14ac:dyDescent="0.2">
      <c r="A1970" s="25" t="s">
        <v>1990</v>
      </c>
      <c r="B1970" s="32" t="s">
        <v>4357</v>
      </c>
      <c r="C1970" s="27" t="s">
        <v>6901</v>
      </c>
      <c r="D1970" s="28" t="e">
        <f>(#REF!+#REF!)-#REF!</f>
        <v>#REF!</v>
      </c>
      <c r="E1970" s="358" t="e">
        <f>#REF!-#REF!</f>
        <v>#REF!</v>
      </c>
      <c r="F1970" s="76"/>
      <c r="G1970" s="28"/>
      <c r="H1970" s="28"/>
      <c r="I1970" s="77"/>
      <c r="J1970" s="94" t="e">
        <f>#REF!-#REF!</f>
        <v>#REF!</v>
      </c>
      <c r="K1970" s="317" t="e">
        <f>#REF!-#REF!</f>
        <v>#REF!</v>
      </c>
    </row>
    <row r="1971" spans="1:11" ht="11.25" hidden="1" customHeight="1" x14ac:dyDescent="0.2">
      <c r="A1971" s="25" t="s">
        <v>7631</v>
      </c>
      <c r="B1971" s="32" t="s">
        <v>4358</v>
      </c>
      <c r="C1971" s="27" t="s">
        <v>6413</v>
      </c>
      <c r="D1971" s="28" t="e">
        <f>(#REF!+#REF!)-#REF!</f>
        <v>#REF!</v>
      </c>
      <c r="E1971" s="358" t="e">
        <f>#REF!-#REF!</f>
        <v>#REF!</v>
      </c>
      <c r="F1971" s="76"/>
      <c r="G1971" s="28"/>
      <c r="H1971" s="28"/>
      <c r="I1971" s="77"/>
      <c r="J1971" s="94" t="e">
        <f>#REF!-#REF!</f>
        <v>#REF!</v>
      </c>
      <c r="K1971" s="317" t="e">
        <f>#REF!-#REF!</f>
        <v>#REF!</v>
      </c>
    </row>
    <row r="1972" spans="1:11" ht="11.25" hidden="1" customHeight="1" x14ac:dyDescent="0.2">
      <c r="A1972" s="25" t="s">
        <v>550</v>
      </c>
      <c r="B1972" s="32" t="s">
        <v>4359</v>
      </c>
      <c r="C1972" s="27" t="s">
        <v>5168</v>
      </c>
      <c r="D1972" s="28" t="e">
        <f>(#REF!+#REF!)-#REF!</f>
        <v>#REF!</v>
      </c>
      <c r="E1972" s="358" t="e">
        <f>#REF!-#REF!</f>
        <v>#REF!</v>
      </c>
      <c r="F1972" s="76"/>
      <c r="G1972" s="28"/>
      <c r="H1972" s="28"/>
      <c r="I1972" s="77"/>
      <c r="J1972" s="94" t="e">
        <f>#REF!-#REF!</f>
        <v>#REF!</v>
      </c>
      <c r="K1972" s="317" t="e">
        <f>#REF!-#REF!</f>
        <v>#REF!</v>
      </c>
    </row>
    <row r="1973" spans="1:11" ht="11.25" hidden="1" customHeight="1" x14ac:dyDescent="0.2">
      <c r="A1973" s="25" t="s">
        <v>2752</v>
      </c>
      <c r="B1973" s="32" t="s">
        <v>4360</v>
      </c>
      <c r="C1973" s="27" t="s">
        <v>5984</v>
      </c>
      <c r="D1973" s="28" t="e">
        <f>(#REF!+#REF!)-#REF!</f>
        <v>#REF!</v>
      </c>
      <c r="E1973" s="358" t="e">
        <f>#REF!-#REF!</f>
        <v>#REF!</v>
      </c>
      <c r="F1973" s="76"/>
      <c r="G1973" s="28"/>
      <c r="H1973" s="28"/>
      <c r="I1973" s="77"/>
      <c r="J1973" s="94" t="e">
        <f>#REF!-#REF!</f>
        <v>#REF!</v>
      </c>
      <c r="K1973" s="317" t="e">
        <f>#REF!-#REF!</f>
        <v>#REF!</v>
      </c>
    </row>
    <row r="1974" spans="1:11" ht="11.25" hidden="1" customHeight="1" x14ac:dyDescent="0.2">
      <c r="A1974" s="25" t="s">
        <v>2296</v>
      </c>
      <c r="B1974" s="32" t="s">
        <v>4361</v>
      </c>
      <c r="C1974" s="27" t="s">
        <v>5985</v>
      </c>
      <c r="D1974" s="28" t="e">
        <f>(#REF!+#REF!)-#REF!</f>
        <v>#REF!</v>
      </c>
      <c r="E1974" s="358" t="e">
        <f>#REF!-#REF!</f>
        <v>#REF!</v>
      </c>
      <c r="F1974" s="76"/>
      <c r="G1974" s="28"/>
      <c r="H1974" s="28"/>
      <c r="I1974" s="77"/>
      <c r="J1974" s="94" t="e">
        <f>#REF!-#REF!</f>
        <v>#REF!</v>
      </c>
      <c r="K1974" s="317" t="e">
        <f>#REF!-#REF!</f>
        <v>#REF!</v>
      </c>
    </row>
    <row r="1975" spans="1:11" ht="11.25" hidden="1" customHeight="1" x14ac:dyDescent="0.2">
      <c r="A1975" s="25" t="s">
        <v>8501</v>
      </c>
      <c r="B1975" s="32" t="s">
        <v>4362</v>
      </c>
      <c r="C1975" s="27" t="s">
        <v>2074</v>
      </c>
      <c r="D1975" s="28" t="e">
        <f>(#REF!+#REF!)-#REF!</f>
        <v>#REF!</v>
      </c>
      <c r="E1975" s="358" t="e">
        <f>#REF!-#REF!</f>
        <v>#REF!</v>
      </c>
      <c r="F1975" s="76"/>
      <c r="G1975" s="28"/>
      <c r="H1975" s="28"/>
      <c r="I1975" s="77"/>
      <c r="J1975" s="94" t="e">
        <f>#REF!-#REF!</f>
        <v>#REF!</v>
      </c>
      <c r="K1975" s="317" t="e">
        <f>#REF!-#REF!</f>
        <v>#REF!</v>
      </c>
    </row>
    <row r="1976" spans="1:11" ht="11.25" hidden="1" customHeight="1" x14ac:dyDescent="0.2">
      <c r="A1976" s="25" t="s">
        <v>2995</v>
      </c>
      <c r="B1976" s="32" t="s">
        <v>4363</v>
      </c>
      <c r="C1976" s="27" t="s">
        <v>4755</v>
      </c>
      <c r="D1976" s="28" t="e">
        <f>(#REF!+#REF!)-#REF!</f>
        <v>#REF!</v>
      </c>
      <c r="E1976" s="358" t="e">
        <f>#REF!-#REF!</f>
        <v>#REF!</v>
      </c>
      <c r="F1976" s="76"/>
      <c r="G1976" s="28"/>
      <c r="H1976" s="28"/>
      <c r="I1976" s="77"/>
      <c r="J1976" s="94" t="e">
        <f>#REF!-#REF!</f>
        <v>#REF!</v>
      </c>
      <c r="K1976" s="317" t="e">
        <f>#REF!-#REF!</f>
        <v>#REF!</v>
      </c>
    </row>
    <row r="1977" spans="1:11" ht="22.5" hidden="1" customHeight="1" x14ac:dyDescent="0.2">
      <c r="A1977" s="25" t="s">
        <v>3639</v>
      </c>
      <c r="B1977" s="32" t="s">
        <v>7281</v>
      </c>
      <c r="C1977" s="27" t="s">
        <v>4020</v>
      </c>
      <c r="D1977" s="28" t="e">
        <f>(#REF!+#REF!)-#REF!</f>
        <v>#REF!</v>
      </c>
      <c r="E1977" s="358" t="e">
        <f>#REF!-#REF!</f>
        <v>#REF!</v>
      </c>
      <c r="F1977" s="76"/>
      <c r="G1977" s="28"/>
      <c r="H1977" s="28"/>
      <c r="I1977" s="77"/>
      <c r="J1977" s="94" t="e">
        <f>#REF!-#REF!</f>
        <v>#REF!</v>
      </c>
      <c r="K1977" s="317" t="e">
        <f>#REF!-#REF!</f>
        <v>#REF!</v>
      </c>
    </row>
    <row r="1978" spans="1:11" ht="11.25" hidden="1" customHeight="1" x14ac:dyDescent="0.2">
      <c r="A1978" s="25" t="s">
        <v>552</v>
      </c>
      <c r="B1978" s="32" t="s">
        <v>7282</v>
      </c>
      <c r="C1978" s="27" t="s">
        <v>6374</v>
      </c>
      <c r="D1978" s="28" t="e">
        <f>(#REF!+#REF!)-#REF!</f>
        <v>#REF!</v>
      </c>
      <c r="E1978" s="358" t="e">
        <f>#REF!-#REF!</f>
        <v>#REF!</v>
      </c>
      <c r="F1978" s="76"/>
      <c r="G1978" s="28"/>
      <c r="H1978" s="28"/>
      <c r="I1978" s="77"/>
      <c r="J1978" s="94" t="e">
        <f>#REF!-#REF!</f>
        <v>#REF!</v>
      </c>
      <c r="K1978" s="317" t="e">
        <f>#REF!-#REF!</f>
        <v>#REF!</v>
      </c>
    </row>
    <row r="1979" spans="1:11" ht="11.25" hidden="1" customHeight="1" x14ac:dyDescent="0.2">
      <c r="A1979" s="25" t="s">
        <v>5659</v>
      </c>
      <c r="B1979" s="32" t="s">
        <v>7283</v>
      </c>
      <c r="C1979" s="27" t="s">
        <v>6375</v>
      </c>
      <c r="D1979" s="28" t="e">
        <f>(#REF!+#REF!)-#REF!</f>
        <v>#REF!</v>
      </c>
      <c r="E1979" s="358" t="e">
        <f>#REF!-#REF!</f>
        <v>#REF!</v>
      </c>
      <c r="F1979" s="76"/>
      <c r="G1979" s="28"/>
      <c r="H1979" s="28"/>
      <c r="I1979" s="77"/>
      <c r="J1979" s="94" t="e">
        <f>#REF!-#REF!</f>
        <v>#REF!</v>
      </c>
      <c r="K1979" s="317" t="e">
        <f>#REF!-#REF!</f>
        <v>#REF!</v>
      </c>
    </row>
    <row r="1980" spans="1:11" ht="11.25" hidden="1" customHeight="1" x14ac:dyDescent="0.2">
      <c r="A1980" s="25" t="s">
        <v>4340</v>
      </c>
      <c r="B1980" s="32" t="s">
        <v>7284</v>
      </c>
      <c r="C1980" s="27" t="s">
        <v>7934</v>
      </c>
      <c r="D1980" s="28" t="e">
        <f>(#REF!+#REF!)-#REF!</f>
        <v>#REF!</v>
      </c>
      <c r="E1980" s="358" t="e">
        <f>#REF!-#REF!</f>
        <v>#REF!</v>
      </c>
      <c r="F1980" s="76"/>
      <c r="G1980" s="28"/>
      <c r="H1980" s="28"/>
      <c r="I1980" s="77"/>
      <c r="J1980" s="94" t="e">
        <f>#REF!-#REF!</f>
        <v>#REF!</v>
      </c>
      <c r="K1980" s="317" t="e">
        <f>#REF!-#REF!</f>
        <v>#REF!</v>
      </c>
    </row>
    <row r="1981" spans="1:11" ht="22.5" hidden="1" customHeight="1" x14ac:dyDescent="0.2">
      <c r="A1981" s="25" t="s">
        <v>881</v>
      </c>
      <c r="B1981" s="32" t="s">
        <v>7285</v>
      </c>
      <c r="C1981" s="27" t="s">
        <v>3320</v>
      </c>
      <c r="D1981" s="28" t="e">
        <f>(#REF!+#REF!)-#REF!</f>
        <v>#REF!</v>
      </c>
      <c r="E1981" s="358" t="e">
        <f>#REF!-#REF!</f>
        <v>#REF!</v>
      </c>
      <c r="F1981" s="76"/>
      <c r="G1981" s="28"/>
      <c r="H1981" s="28"/>
      <c r="I1981" s="77"/>
      <c r="J1981" s="94" t="e">
        <f>#REF!-#REF!</f>
        <v>#REF!</v>
      </c>
      <c r="K1981" s="317" t="e">
        <f>#REF!-#REF!</f>
        <v>#REF!</v>
      </c>
    </row>
    <row r="1982" spans="1:11" ht="33.75" hidden="1" customHeight="1" x14ac:dyDescent="0.2">
      <c r="A1982" s="25" t="s">
        <v>8427</v>
      </c>
      <c r="B1982" s="32" t="s">
        <v>7286</v>
      </c>
      <c r="C1982" s="27" t="s">
        <v>3790</v>
      </c>
      <c r="D1982" s="28" t="e">
        <f>(#REF!+#REF!)-#REF!</f>
        <v>#REF!</v>
      </c>
      <c r="E1982" s="358" t="e">
        <f>#REF!-#REF!</f>
        <v>#REF!</v>
      </c>
      <c r="F1982" s="76"/>
      <c r="G1982" s="28"/>
      <c r="H1982" s="28"/>
      <c r="I1982" s="77"/>
      <c r="J1982" s="94" t="e">
        <f>#REF!-#REF!</f>
        <v>#REF!</v>
      </c>
      <c r="K1982" s="317" t="e">
        <f>#REF!-#REF!</f>
        <v>#REF!</v>
      </c>
    </row>
    <row r="1983" spans="1:11" ht="11.25" hidden="1" customHeight="1" x14ac:dyDescent="0.2">
      <c r="A1983" s="25" t="s">
        <v>7453</v>
      </c>
      <c r="B1983" s="32" t="s">
        <v>7287</v>
      </c>
      <c r="C1983" s="27" t="s">
        <v>2188</v>
      </c>
      <c r="D1983" s="28" t="e">
        <f>(#REF!+#REF!)-#REF!</f>
        <v>#REF!</v>
      </c>
      <c r="E1983" s="358" t="e">
        <f>#REF!-#REF!</f>
        <v>#REF!</v>
      </c>
      <c r="F1983" s="76"/>
      <c r="G1983" s="28"/>
      <c r="H1983" s="28"/>
      <c r="I1983" s="77"/>
      <c r="J1983" s="94" t="e">
        <f>#REF!-#REF!</f>
        <v>#REF!</v>
      </c>
      <c r="K1983" s="317" t="e">
        <f>#REF!-#REF!</f>
        <v>#REF!</v>
      </c>
    </row>
    <row r="1984" spans="1:11" ht="22.5" hidden="1" customHeight="1" x14ac:dyDescent="0.2">
      <c r="A1984" s="25" t="s">
        <v>8490</v>
      </c>
      <c r="B1984" s="32" t="s">
        <v>5094</v>
      </c>
      <c r="C1984" s="27" t="s">
        <v>358</v>
      </c>
      <c r="D1984" s="28" t="e">
        <f>(#REF!+#REF!)-#REF!</f>
        <v>#REF!</v>
      </c>
      <c r="E1984" s="358" t="e">
        <f>#REF!-#REF!</f>
        <v>#REF!</v>
      </c>
      <c r="F1984" s="76"/>
      <c r="G1984" s="28"/>
      <c r="H1984" s="28"/>
      <c r="I1984" s="77"/>
      <c r="J1984" s="94" t="e">
        <f>#REF!-#REF!</f>
        <v>#REF!</v>
      </c>
      <c r="K1984" s="317" t="e">
        <f>#REF!-#REF!</f>
        <v>#REF!</v>
      </c>
    </row>
    <row r="1985" spans="1:11" ht="22.5" hidden="1" customHeight="1" x14ac:dyDescent="0.2">
      <c r="A1985" s="25" t="s">
        <v>1057</v>
      </c>
      <c r="B1985" s="32" t="s">
        <v>5095</v>
      </c>
      <c r="C1985" s="27" t="s">
        <v>4223</v>
      </c>
      <c r="D1985" s="28" t="e">
        <f>(#REF!+#REF!)-#REF!</f>
        <v>#REF!</v>
      </c>
      <c r="E1985" s="358" t="e">
        <f>#REF!-#REF!</f>
        <v>#REF!</v>
      </c>
      <c r="F1985" s="76"/>
      <c r="G1985" s="28"/>
      <c r="H1985" s="28"/>
      <c r="I1985" s="77"/>
      <c r="J1985" s="94" t="e">
        <f>#REF!-#REF!</f>
        <v>#REF!</v>
      </c>
      <c r="K1985" s="317" t="e">
        <f>#REF!-#REF!</f>
        <v>#REF!</v>
      </c>
    </row>
    <row r="1986" spans="1:11" ht="11.25" hidden="1" customHeight="1" x14ac:dyDescent="0.2">
      <c r="A1986" s="25" t="s">
        <v>1761</v>
      </c>
      <c r="B1986" s="32" t="s">
        <v>5096</v>
      </c>
      <c r="C1986" s="27" t="s">
        <v>1368</v>
      </c>
      <c r="D1986" s="28" t="e">
        <f>(#REF!+#REF!)-#REF!</f>
        <v>#REF!</v>
      </c>
      <c r="E1986" s="358" t="e">
        <f>#REF!-#REF!</f>
        <v>#REF!</v>
      </c>
      <c r="F1986" s="76"/>
      <c r="G1986" s="28"/>
      <c r="H1986" s="28"/>
      <c r="I1986" s="77"/>
      <c r="J1986" s="94" t="e">
        <f>#REF!-#REF!</f>
        <v>#REF!</v>
      </c>
      <c r="K1986" s="317" t="e">
        <f>#REF!-#REF!</f>
        <v>#REF!</v>
      </c>
    </row>
    <row r="1987" spans="1:11" ht="11.25" hidden="1" customHeight="1" x14ac:dyDescent="0.2">
      <c r="A1987" s="25" t="s">
        <v>8998</v>
      </c>
      <c r="B1987" s="32" t="s">
        <v>1473</v>
      </c>
      <c r="C1987" s="27" t="s">
        <v>3330</v>
      </c>
      <c r="D1987" s="28" t="e">
        <f>(#REF!+#REF!)-#REF!</f>
        <v>#REF!</v>
      </c>
      <c r="E1987" s="358" t="e">
        <f>#REF!-#REF!</f>
        <v>#REF!</v>
      </c>
      <c r="F1987" s="76"/>
      <c r="G1987" s="28"/>
      <c r="H1987" s="28"/>
      <c r="I1987" s="77"/>
      <c r="J1987" s="94" t="e">
        <f>#REF!-#REF!</f>
        <v>#REF!</v>
      </c>
      <c r="K1987" s="317" t="e">
        <f>#REF!-#REF!</f>
        <v>#REF!</v>
      </c>
    </row>
    <row r="1988" spans="1:11" ht="33.75" hidden="1" customHeight="1" x14ac:dyDescent="0.2">
      <c r="A1988" s="25" t="s">
        <v>1668</v>
      </c>
      <c r="B1988" s="32" t="s">
        <v>1474</v>
      </c>
      <c r="C1988" s="27" t="s">
        <v>6204</v>
      </c>
      <c r="D1988" s="28" t="e">
        <f>(#REF!+#REF!)-#REF!</f>
        <v>#REF!</v>
      </c>
      <c r="E1988" s="358" t="e">
        <f>#REF!-#REF!</f>
        <v>#REF!</v>
      </c>
      <c r="F1988" s="76"/>
      <c r="G1988" s="28"/>
      <c r="H1988" s="28"/>
      <c r="I1988" s="77"/>
      <c r="J1988" s="94" t="e">
        <f>#REF!-#REF!</f>
        <v>#REF!</v>
      </c>
      <c r="K1988" s="317" t="e">
        <f>#REF!-#REF!</f>
        <v>#REF!</v>
      </c>
    </row>
    <row r="1989" spans="1:11" ht="11.25" hidden="1" customHeight="1" x14ac:dyDescent="0.2">
      <c r="A1989" s="25" t="s">
        <v>54</v>
      </c>
      <c r="B1989" s="32" t="s">
        <v>1475</v>
      </c>
      <c r="C1989" s="27" t="s">
        <v>7060</v>
      </c>
      <c r="D1989" s="28" t="e">
        <f>(#REF!+#REF!)-#REF!</f>
        <v>#REF!</v>
      </c>
      <c r="E1989" s="358" t="e">
        <f>#REF!-#REF!</f>
        <v>#REF!</v>
      </c>
      <c r="F1989" s="76"/>
      <c r="G1989" s="28"/>
      <c r="H1989" s="28"/>
      <c r="I1989" s="77"/>
      <c r="J1989" s="94" t="e">
        <f>#REF!-#REF!</f>
        <v>#REF!</v>
      </c>
      <c r="K1989" s="317" t="e">
        <f>#REF!-#REF!</f>
        <v>#REF!</v>
      </c>
    </row>
    <row r="1990" spans="1:11" ht="33.75" hidden="1" customHeight="1" x14ac:dyDescent="0.2">
      <c r="A1990" s="25" t="s">
        <v>7064</v>
      </c>
      <c r="B1990" s="32" t="s">
        <v>1476</v>
      </c>
      <c r="C1990" s="27" t="s">
        <v>4263</v>
      </c>
      <c r="D1990" s="28" t="e">
        <f>(#REF!+#REF!)-#REF!</f>
        <v>#REF!</v>
      </c>
      <c r="E1990" s="358" t="e">
        <f>#REF!-#REF!</f>
        <v>#REF!</v>
      </c>
      <c r="F1990" s="76"/>
      <c r="G1990" s="28"/>
      <c r="H1990" s="28"/>
      <c r="I1990" s="77"/>
      <c r="J1990" s="94" t="e">
        <f>#REF!-#REF!</f>
        <v>#REF!</v>
      </c>
      <c r="K1990" s="317" t="e">
        <f>#REF!-#REF!</f>
        <v>#REF!</v>
      </c>
    </row>
    <row r="1991" spans="1:11" ht="11.25" hidden="1" customHeight="1" x14ac:dyDescent="0.2">
      <c r="A1991" s="25" t="s">
        <v>6521</v>
      </c>
      <c r="B1991" s="32" t="s">
        <v>1477</v>
      </c>
      <c r="C1991" s="27" t="s">
        <v>5880</v>
      </c>
      <c r="D1991" s="28" t="e">
        <f>(#REF!+#REF!)-#REF!</f>
        <v>#REF!</v>
      </c>
      <c r="E1991" s="358" t="e">
        <f>#REF!-#REF!</f>
        <v>#REF!</v>
      </c>
      <c r="F1991" s="76"/>
      <c r="G1991" s="28"/>
      <c r="H1991" s="28"/>
      <c r="I1991" s="77"/>
      <c r="J1991" s="94" t="e">
        <f>#REF!-#REF!</f>
        <v>#REF!</v>
      </c>
      <c r="K1991" s="317" t="e">
        <f>#REF!-#REF!</f>
        <v>#REF!</v>
      </c>
    </row>
    <row r="1992" spans="1:11" ht="11.25" hidden="1" customHeight="1" x14ac:dyDescent="0.2">
      <c r="A1992" s="25" t="s">
        <v>5920</v>
      </c>
      <c r="B1992" s="32" t="s">
        <v>1478</v>
      </c>
      <c r="C1992" s="27" t="s">
        <v>7187</v>
      </c>
      <c r="D1992" s="28" t="e">
        <f>(#REF!+#REF!)-#REF!</f>
        <v>#REF!</v>
      </c>
      <c r="E1992" s="358" t="e">
        <f>#REF!-#REF!</f>
        <v>#REF!</v>
      </c>
      <c r="F1992" s="76"/>
      <c r="G1992" s="28"/>
      <c r="H1992" s="28"/>
      <c r="I1992" s="77"/>
      <c r="J1992" s="94" t="e">
        <f>#REF!-#REF!</f>
        <v>#REF!</v>
      </c>
      <c r="K1992" s="317" t="e">
        <f>#REF!-#REF!</f>
        <v>#REF!</v>
      </c>
    </row>
    <row r="1993" spans="1:11" ht="11.25" hidden="1" customHeight="1" x14ac:dyDescent="0.2">
      <c r="A1993" s="25" t="s">
        <v>7210</v>
      </c>
      <c r="B1993" s="32" t="s">
        <v>1479</v>
      </c>
      <c r="C1993" s="27" t="s">
        <v>3657</v>
      </c>
      <c r="D1993" s="28" t="e">
        <f>(#REF!+#REF!)-#REF!</f>
        <v>#REF!</v>
      </c>
      <c r="E1993" s="358" t="e">
        <f>#REF!-#REF!</f>
        <v>#REF!</v>
      </c>
      <c r="F1993" s="76"/>
      <c r="G1993" s="28"/>
      <c r="H1993" s="28"/>
      <c r="I1993" s="77"/>
      <c r="J1993" s="94" t="e">
        <f>#REF!-#REF!</f>
        <v>#REF!</v>
      </c>
      <c r="K1993" s="317" t="e">
        <f>#REF!-#REF!</f>
        <v>#REF!</v>
      </c>
    </row>
    <row r="1994" spans="1:11" ht="22.5" hidden="1" customHeight="1" x14ac:dyDescent="0.2">
      <c r="A1994" s="25" t="s">
        <v>5050</v>
      </c>
      <c r="B1994" s="32" t="s">
        <v>1480</v>
      </c>
      <c r="C1994" s="27" t="s">
        <v>4856</v>
      </c>
      <c r="D1994" s="28" t="e">
        <f>(#REF!+#REF!)-#REF!</f>
        <v>#REF!</v>
      </c>
      <c r="E1994" s="358" t="e">
        <f>#REF!-#REF!</f>
        <v>#REF!</v>
      </c>
      <c r="F1994" s="76"/>
      <c r="G1994" s="28"/>
      <c r="H1994" s="28"/>
      <c r="I1994" s="77"/>
      <c r="J1994" s="94" t="e">
        <f>#REF!-#REF!</f>
        <v>#REF!</v>
      </c>
      <c r="K1994" s="317" t="e">
        <f>#REF!-#REF!</f>
        <v>#REF!</v>
      </c>
    </row>
    <row r="1995" spans="1:11" ht="22.5" hidden="1" customHeight="1" x14ac:dyDescent="0.2">
      <c r="A1995" s="25" t="s">
        <v>626</v>
      </c>
      <c r="B1995" s="32" t="s">
        <v>1481</v>
      </c>
      <c r="C1995" s="27" t="s">
        <v>4857</v>
      </c>
      <c r="D1995" s="28" t="e">
        <f>(#REF!+#REF!)-#REF!</f>
        <v>#REF!</v>
      </c>
      <c r="E1995" s="358" t="e">
        <f>#REF!-#REF!</f>
        <v>#REF!</v>
      </c>
      <c r="F1995" s="76"/>
      <c r="G1995" s="28"/>
      <c r="H1995" s="28"/>
      <c r="I1995" s="77"/>
      <c r="J1995" s="94" t="e">
        <f>#REF!-#REF!</f>
        <v>#REF!</v>
      </c>
      <c r="K1995" s="317" t="e">
        <f>#REF!-#REF!</f>
        <v>#REF!</v>
      </c>
    </row>
    <row r="1996" spans="1:11" ht="11.25" hidden="1" customHeight="1" x14ac:dyDescent="0.2">
      <c r="A1996" s="25" t="s">
        <v>7432</v>
      </c>
      <c r="B1996" s="32" t="s">
        <v>1482</v>
      </c>
      <c r="C1996" s="27" t="s">
        <v>1294</v>
      </c>
      <c r="D1996" s="28" t="e">
        <f>(#REF!+#REF!)-#REF!</f>
        <v>#REF!</v>
      </c>
      <c r="E1996" s="358" t="e">
        <f>#REF!-#REF!</f>
        <v>#REF!</v>
      </c>
      <c r="F1996" s="76"/>
      <c r="G1996" s="28"/>
      <c r="H1996" s="28"/>
      <c r="I1996" s="77"/>
      <c r="J1996" s="94" t="e">
        <f>#REF!-#REF!</f>
        <v>#REF!</v>
      </c>
      <c r="K1996" s="317" t="e">
        <f>#REF!-#REF!</f>
        <v>#REF!</v>
      </c>
    </row>
    <row r="1997" spans="1:11" ht="11.25" hidden="1" customHeight="1" x14ac:dyDescent="0.2">
      <c r="A1997" s="25" t="s">
        <v>3930</v>
      </c>
      <c r="B1997" s="32" t="s">
        <v>1483</v>
      </c>
      <c r="C1997" s="27" t="s">
        <v>7406</v>
      </c>
      <c r="D1997" s="28" t="e">
        <f>(#REF!+#REF!)-#REF!</f>
        <v>#REF!</v>
      </c>
      <c r="E1997" s="358" t="e">
        <f>#REF!-#REF!</f>
        <v>#REF!</v>
      </c>
      <c r="F1997" s="76"/>
      <c r="G1997" s="28"/>
      <c r="H1997" s="28"/>
      <c r="I1997" s="77"/>
      <c r="J1997" s="94" t="e">
        <f>#REF!-#REF!</f>
        <v>#REF!</v>
      </c>
      <c r="K1997" s="317" t="e">
        <f>#REF!-#REF!</f>
        <v>#REF!</v>
      </c>
    </row>
    <row r="1998" spans="1:11" ht="22.5" hidden="1" customHeight="1" x14ac:dyDescent="0.2">
      <c r="A1998" s="25" t="s">
        <v>6845</v>
      </c>
      <c r="B1998" s="32" t="s">
        <v>1484</v>
      </c>
      <c r="C1998" s="27" t="s">
        <v>5821</v>
      </c>
      <c r="D1998" s="28" t="e">
        <f>(#REF!+#REF!)-#REF!</f>
        <v>#REF!</v>
      </c>
      <c r="E1998" s="358" t="e">
        <f>#REF!-#REF!</f>
        <v>#REF!</v>
      </c>
      <c r="F1998" s="76"/>
      <c r="G1998" s="28"/>
      <c r="H1998" s="28"/>
      <c r="I1998" s="77"/>
      <c r="J1998" s="94" t="e">
        <f>#REF!-#REF!</f>
        <v>#REF!</v>
      </c>
      <c r="K1998" s="317" t="e">
        <f>#REF!-#REF!</f>
        <v>#REF!</v>
      </c>
    </row>
    <row r="1999" spans="1:11" x14ac:dyDescent="0.2">
      <c r="A1999" s="31" t="s">
        <v>3148</v>
      </c>
      <c r="B1999" s="32" t="s">
        <v>5447</v>
      </c>
      <c r="C1999" s="33" t="s">
        <v>7078</v>
      </c>
      <c r="D1999" s="24" t="e">
        <f>(#REF!+#REF!)-#REF!</f>
        <v>#REF!</v>
      </c>
      <c r="E1999" s="358" t="e">
        <f>#REF!-#REF!</f>
        <v>#REF!</v>
      </c>
      <c r="F1999" s="74">
        <f>F2000+F2027</f>
        <v>3400</v>
      </c>
      <c r="G1999" s="24">
        <f>G2000+G2027</f>
        <v>3400</v>
      </c>
      <c r="H1999" s="24">
        <f>H2000+H2027</f>
        <v>3400</v>
      </c>
      <c r="I1999" s="75">
        <f>I2000+I2027</f>
        <v>3400</v>
      </c>
      <c r="J1999" s="94" t="e">
        <f>#REF!-#REF!</f>
        <v>#REF!</v>
      </c>
      <c r="K1999" s="317" t="e">
        <f>#REF!-#REF!</f>
        <v>#REF!</v>
      </c>
    </row>
    <row r="2000" spans="1:11" ht="11.25" customHeight="1" x14ac:dyDescent="0.2">
      <c r="A2000" s="25" t="s">
        <v>5608</v>
      </c>
      <c r="B2000" s="32" t="s">
        <v>7810</v>
      </c>
      <c r="C2000" s="27" t="s">
        <v>6149</v>
      </c>
      <c r="D2000" s="28" t="e">
        <f>(#REF!+#REF!)-#REF!</f>
        <v>#REF!</v>
      </c>
      <c r="E2000" s="358" t="e">
        <f>#REF!-#REF!</f>
        <v>#REF!</v>
      </c>
      <c r="F2000" s="76">
        <f>F2001+F2005+F2012+F2015+F2018+F2022+F2026</f>
        <v>3400</v>
      </c>
      <c r="G2000" s="28">
        <f>G2001+G2005+G2012+G2015+G2018+G2022+G2026</f>
        <v>3400</v>
      </c>
      <c r="H2000" s="28">
        <f>H2001+H2005+H2012+H2015+H2018+H2022+H2026</f>
        <v>3400</v>
      </c>
      <c r="I2000" s="77">
        <f>I2001+I2005+I2012+I2015+I2018+I2022+I2026</f>
        <v>3400</v>
      </c>
      <c r="J2000" s="94" t="e">
        <f>#REF!-#REF!</f>
        <v>#REF!</v>
      </c>
      <c r="K2000" s="317" t="e">
        <f>#REF!-#REF!</f>
        <v>#REF!</v>
      </c>
    </row>
    <row r="2001" spans="1:11" ht="22.5" hidden="1" customHeight="1" x14ac:dyDescent="0.2">
      <c r="A2001" s="25" t="s">
        <v>5760</v>
      </c>
      <c r="B2001" s="32" t="s">
        <v>7812</v>
      </c>
      <c r="C2001" s="27" t="s">
        <v>7856</v>
      </c>
      <c r="D2001" s="28" t="e">
        <f>(#REF!+#REF!)-#REF!</f>
        <v>#REF!</v>
      </c>
      <c r="E2001" s="358" t="e">
        <f>#REF!-#REF!</f>
        <v>#REF!</v>
      </c>
      <c r="F2001" s="76">
        <f>SUM(F2002:F2004)</f>
        <v>0</v>
      </c>
      <c r="G2001" s="28">
        <f>SUM(G2002:G2004)</f>
        <v>0</v>
      </c>
      <c r="H2001" s="28">
        <f>SUM(H2002:H2004)</f>
        <v>0</v>
      </c>
      <c r="I2001" s="77">
        <f>SUM(I2002:I2004)</f>
        <v>0</v>
      </c>
      <c r="J2001" s="94" t="e">
        <f>#REF!-#REF!</f>
        <v>#REF!</v>
      </c>
      <c r="K2001" s="317" t="e">
        <f>#REF!-#REF!</f>
        <v>#REF!</v>
      </c>
    </row>
    <row r="2002" spans="1:11" ht="11.25" hidden="1" customHeight="1" x14ac:dyDescent="0.2">
      <c r="A2002" s="25" t="s">
        <v>7430</v>
      </c>
      <c r="B2002" s="32" t="s">
        <v>7814</v>
      </c>
      <c r="C2002" s="27" t="s">
        <v>7526</v>
      </c>
      <c r="D2002" s="28" t="e">
        <f>(#REF!+#REF!)-#REF!</f>
        <v>#REF!</v>
      </c>
      <c r="E2002" s="358" t="e">
        <f>#REF!-#REF!</f>
        <v>#REF!</v>
      </c>
      <c r="F2002" s="76">
        <f t="shared" ref="F2002:I2004" si="53">F2037+F2072+F2247+F2317</f>
        <v>0</v>
      </c>
      <c r="G2002" s="28">
        <f t="shared" si="53"/>
        <v>0</v>
      </c>
      <c r="H2002" s="28">
        <f t="shared" si="53"/>
        <v>0</v>
      </c>
      <c r="I2002" s="77">
        <f t="shared" si="53"/>
        <v>0</v>
      </c>
      <c r="J2002" s="94" t="e">
        <f>#REF!-#REF!</f>
        <v>#REF!</v>
      </c>
      <c r="K2002" s="317" t="e">
        <f>#REF!-#REF!</f>
        <v>#REF!</v>
      </c>
    </row>
    <row r="2003" spans="1:11" ht="11.25" hidden="1" customHeight="1" x14ac:dyDescent="0.2">
      <c r="A2003" s="25" t="s">
        <v>7308</v>
      </c>
      <c r="B2003" s="32" t="s">
        <v>7816</v>
      </c>
      <c r="C2003" s="27" t="s">
        <v>9126</v>
      </c>
      <c r="D2003" s="28" t="e">
        <f>(#REF!+#REF!)-#REF!</f>
        <v>#REF!</v>
      </c>
      <c r="E2003" s="358" t="e">
        <f>#REF!-#REF!</f>
        <v>#REF!</v>
      </c>
      <c r="F2003" s="76">
        <f t="shared" si="53"/>
        <v>0</v>
      </c>
      <c r="G2003" s="28">
        <f t="shared" si="53"/>
        <v>0</v>
      </c>
      <c r="H2003" s="28">
        <f t="shared" si="53"/>
        <v>0</v>
      </c>
      <c r="I2003" s="77">
        <f t="shared" si="53"/>
        <v>0</v>
      </c>
      <c r="J2003" s="94" t="e">
        <f>#REF!-#REF!</f>
        <v>#REF!</v>
      </c>
      <c r="K2003" s="317" t="e">
        <f>#REF!-#REF!</f>
        <v>#REF!</v>
      </c>
    </row>
    <row r="2004" spans="1:11" ht="11.25" hidden="1" customHeight="1" x14ac:dyDescent="0.2">
      <c r="A2004" s="25" t="s">
        <v>951</v>
      </c>
      <c r="B2004" s="32" t="s">
        <v>4842</v>
      </c>
      <c r="C2004" s="27" t="s">
        <v>8997</v>
      </c>
      <c r="D2004" s="28" t="e">
        <f>(#REF!+#REF!)-#REF!</f>
        <v>#REF!</v>
      </c>
      <c r="E2004" s="358" t="e">
        <f>#REF!-#REF!</f>
        <v>#REF!</v>
      </c>
      <c r="F2004" s="76">
        <f t="shared" si="53"/>
        <v>0</v>
      </c>
      <c r="G2004" s="28">
        <f t="shared" si="53"/>
        <v>0</v>
      </c>
      <c r="H2004" s="28">
        <f t="shared" si="53"/>
        <v>0</v>
      </c>
      <c r="I2004" s="77">
        <f t="shared" si="53"/>
        <v>0</v>
      </c>
      <c r="J2004" s="94" t="e">
        <f>#REF!-#REF!</f>
        <v>#REF!</v>
      </c>
      <c r="K2004" s="317" t="e">
        <f>#REF!-#REF!</f>
        <v>#REF!</v>
      </c>
    </row>
    <row r="2005" spans="1:11" ht="11.25" hidden="1" customHeight="1" x14ac:dyDescent="0.2">
      <c r="A2005" s="25" t="s">
        <v>1990</v>
      </c>
      <c r="B2005" s="32" t="s">
        <v>3949</v>
      </c>
      <c r="C2005" s="27" t="s">
        <v>1874</v>
      </c>
      <c r="D2005" s="28" t="e">
        <f>(#REF!+#REF!)-#REF!</f>
        <v>#REF!</v>
      </c>
      <c r="E2005" s="358" t="e">
        <f>#REF!-#REF!</f>
        <v>#REF!</v>
      </c>
      <c r="F2005" s="76">
        <f>SUM(F2006:F2011)</f>
        <v>0</v>
      </c>
      <c r="G2005" s="28">
        <f>SUM(G2006:G2011)</f>
        <v>0</v>
      </c>
      <c r="H2005" s="28">
        <f>SUM(H2006:H2011)</f>
        <v>0</v>
      </c>
      <c r="I2005" s="77">
        <f>SUM(I2006:I2011)</f>
        <v>0</v>
      </c>
      <c r="J2005" s="94" t="e">
        <f>#REF!-#REF!</f>
        <v>#REF!</v>
      </c>
      <c r="K2005" s="317" t="e">
        <f>#REF!-#REF!</f>
        <v>#REF!</v>
      </c>
    </row>
    <row r="2006" spans="1:11" ht="11.25" hidden="1" customHeight="1" x14ac:dyDescent="0.2">
      <c r="A2006" s="25" t="s">
        <v>7631</v>
      </c>
      <c r="B2006" s="32" t="s">
        <v>3951</v>
      </c>
      <c r="C2006" s="27" t="s">
        <v>4634</v>
      </c>
      <c r="D2006" s="28" t="e">
        <f>(#REF!+#REF!)-#REF!</f>
        <v>#REF!</v>
      </c>
      <c r="E2006" s="358" t="e">
        <f>#REF!-#REF!</f>
        <v>#REF!</v>
      </c>
      <c r="F2006" s="76">
        <f t="shared" ref="F2006:I2011" si="54">F2041+F2076+F2251+F2321</f>
        <v>0</v>
      </c>
      <c r="G2006" s="28">
        <f t="shared" si="54"/>
        <v>0</v>
      </c>
      <c r="H2006" s="28">
        <f t="shared" si="54"/>
        <v>0</v>
      </c>
      <c r="I2006" s="77">
        <f t="shared" si="54"/>
        <v>0</v>
      </c>
      <c r="J2006" s="94" t="e">
        <f>#REF!-#REF!</f>
        <v>#REF!</v>
      </c>
      <c r="K2006" s="317" t="e">
        <f>#REF!-#REF!</f>
        <v>#REF!</v>
      </c>
    </row>
    <row r="2007" spans="1:11" ht="11.25" hidden="1" customHeight="1" x14ac:dyDescent="0.2">
      <c r="A2007" s="25" t="s">
        <v>550</v>
      </c>
      <c r="B2007" s="32" t="s">
        <v>4231</v>
      </c>
      <c r="C2007" s="27" t="s">
        <v>682</v>
      </c>
      <c r="D2007" s="28" t="e">
        <f>(#REF!+#REF!)-#REF!</f>
        <v>#REF!</v>
      </c>
      <c r="E2007" s="358" t="e">
        <f>#REF!-#REF!</f>
        <v>#REF!</v>
      </c>
      <c r="F2007" s="76">
        <f t="shared" si="54"/>
        <v>0</v>
      </c>
      <c r="G2007" s="28">
        <f t="shared" si="54"/>
        <v>0</v>
      </c>
      <c r="H2007" s="28">
        <f t="shared" si="54"/>
        <v>0</v>
      </c>
      <c r="I2007" s="77">
        <f t="shared" si="54"/>
        <v>0</v>
      </c>
      <c r="J2007" s="94" t="e">
        <f>#REF!-#REF!</f>
        <v>#REF!</v>
      </c>
      <c r="K2007" s="317" t="e">
        <f>#REF!-#REF!</f>
        <v>#REF!</v>
      </c>
    </row>
    <row r="2008" spans="1:11" ht="11.25" hidden="1" customHeight="1" x14ac:dyDescent="0.2">
      <c r="A2008" s="25" t="s">
        <v>2752</v>
      </c>
      <c r="B2008" s="32" t="s">
        <v>4233</v>
      </c>
      <c r="C2008" s="27" t="s">
        <v>6321</v>
      </c>
      <c r="D2008" s="28" t="e">
        <f>(#REF!+#REF!)-#REF!</f>
        <v>#REF!</v>
      </c>
      <c r="E2008" s="358" t="e">
        <f>#REF!-#REF!</f>
        <v>#REF!</v>
      </c>
      <c r="F2008" s="76">
        <f t="shared" si="54"/>
        <v>0</v>
      </c>
      <c r="G2008" s="28">
        <f t="shared" si="54"/>
        <v>0</v>
      </c>
      <c r="H2008" s="28">
        <f t="shared" si="54"/>
        <v>0</v>
      </c>
      <c r="I2008" s="77">
        <f t="shared" si="54"/>
        <v>0</v>
      </c>
      <c r="J2008" s="94" t="e">
        <f>#REF!-#REF!</f>
        <v>#REF!</v>
      </c>
      <c r="K2008" s="317" t="e">
        <f>#REF!-#REF!</f>
        <v>#REF!</v>
      </c>
    </row>
    <row r="2009" spans="1:11" ht="11.25" hidden="1" customHeight="1" x14ac:dyDescent="0.2">
      <c r="A2009" s="25" t="s">
        <v>2296</v>
      </c>
      <c r="B2009" s="32" t="s">
        <v>6705</v>
      </c>
      <c r="C2009" s="27" t="s">
        <v>1383</v>
      </c>
      <c r="D2009" s="28" t="e">
        <f>(#REF!+#REF!)-#REF!</f>
        <v>#REF!</v>
      </c>
      <c r="E2009" s="358" t="e">
        <f>#REF!-#REF!</f>
        <v>#REF!</v>
      </c>
      <c r="F2009" s="76">
        <f t="shared" si="54"/>
        <v>0</v>
      </c>
      <c r="G2009" s="28">
        <f t="shared" si="54"/>
        <v>0</v>
      </c>
      <c r="H2009" s="28">
        <f t="shared" si="54"/>
        <v>0</v>
      </c>
      <c r="I2009" s="77">
        <f t="shared" si="54"/>
        <v>0</v>
      </c>
      <c r="J2009" s="94" t="e">
        <f>#REF!-#REF!</f>
        <v>#REF!</v>
      </c>
      <c r="K2009" s="317" t="e">
        <f>#REF!-#REF!</f>
        <v>#REF!</v>
      </c>
    </row>
    <row r="2010" spans="1:11" ht="11.25" hidden="1" customHeight="1" x14ac:dyDescent="0.2">
      <c r="A2010" s="25" t="s">
        <v>8501</v>
      </c>
      <c r="B2010" s="32" t="s">
        <v>6707</v>
      </c>
      <c r="C2010" s="27" t="s">
        <v>2127</v>
      </c>
      <c r="D2010" s="28" t="e">
        <f>(#REF!+#REF!)-#REF!</f>
        <v>#REF!</v>
      </c>
      <c r="E2010" s="358" t="e">
        <f>#REF!-#REF!</f>
        <v>#REF!</v>
      </c>
      <c r="F2010" s="76">
        <f t="shared" si="54"/>
        <v>0</v>
      </c>
      <c r="G2010" s="28">
        <f t="shared" si="54"/>
        <v>0</v>
      </c>
      <c r="H2010" s="28">
        <f t="shared" si="54"/>
        <v>0</v>
      </c>
      <c r="I2010" s="77">
        <f t="shared" si="54"/>
        <v>0</v>
      </c>
      <c r="J2010" s="94" t="e">
        <f>#REF!-#REF!</f>
        <v>#REF!</v>
      </c>
      <c r="K2010" s="317" t="e">
        <f>#REF!-#REF!</f>
        <v>#REF!</v>
      </c>
    </row>
    <row r="2011" spans="1:11" ht="11.25" hidden="1" customHeight="1" x14ac:dyDescent="0.2">
      <c r="A2011" s="25" t="s">
        <v>2995</v>
      </c>
      <c r="B2011" s="32" t="s">
        <v>5180</v>
      </c>
      <c r="C2011" s="27" t="s">
        <v>2128</v>
      </c>
      <c r="D2011" s="28" t="e">
        <f>(#REF!+#REF!)-#REF!</f>
        <v>#REF!</v>
      </c>
      <c r="E2011" s="358" t="e">
        <f>#REF!-#REF!</f>
        <v>#REF!</v>
      </c>
      <c r="F2011" s="76">
        <f t="shared" si="54"/>
        <v>0</v>
      </c>
      <c r="G2011" s="28">
        <f t="shared" si="54"/>
        <v>0</v>
      </c>
      <c r="H2011" s="28">
        <f t="shared" si="54"/>
        <v>0</v>
      </c>
      <c r="I2011" s="77">
        <f t="shared" si="54"/>
        <v>0</v>
      </c>
      <c r="J2011" s="94" t="e">
        <f>#REF!-#REF!</f>
        <v>#REF!</v>
      </c>
      <c r="K2011" s="317" t="e">
        <f>#REF!-#REF!</f>
        <v>#REF!</v>
      </c>
    </row>
    <row r="2012" spans="1:11" ht="22.5" hidden="1" customHeight="1" x14ac:dyDescent="0.2">
      <c r="A2012" s="25" t="s">
        <v>3639</v>
      </c>
      <c r="B2012" s="32" t="s">
        <v>2178</v>
      </c>
      <c r="C2012" s="27" t="s">
        <v>7947</v>
      </c>
      <c r="D2012" s="28" t="e">
        <f>(#REF!+#REF!)-#REF!</f>
        <v>#REF!</v>
      </c>
      <c r="E2012" s="358" t="e">
        <f>#REF!-#REF!</f>
        <v>#REF!</v>
      </c>
      <c r="F2012" s="76">
        <f>SUM(F2013:F2014)</f>
        <v>0</v>
      </c>
      <c r="G2012" s="28">
        <f>SUM(G2013:G2014)</f>
        <v>0</v>
      </c>
      <c r="H2012" s="28">
        <f>SUM(H2013:H2014)</f>
        <v>0</v>
      </c>
      <c r="I2012" s="77">
        <f>SUM(I2013:I2014)</f>
        <v>0</v>
      </c>
      <c r="J2012" s="94" t="e">
        <f>#REF!-#REF!</f>
        <v>#REF!</v>
      </c>
      <c r="K2012" s="317" t="e">
        <f>#REF!-#REF!</f>
        <v>#REF!</v>
      </c>
    </row>
    <row r="2013" spans="1:11" ht="11.25" hidden="1" customHeight="1" x14ac:dyDescent="0.2">
      <c r="A2013" s="25" t="s">
        <v>552</v>
      </c>
      <c r="B2013" s="32" t="s">
        <v>2180</v>
      </c>
      <c r="C2013" s="27" t="s">
        <v>3293</v>
      </c>
      <c r="D2013" s="28" t="e">
        <f>(#REF!+#REF!)-#REF!</f>
        <v>#REF!</v>
      </c>
      <c r="E2013" s="358" t="e">
        <f>#REF!-#REF!</f>
        <v>#REF!</v>
      </c>
      <c r="F2013" s="76">
        <f t="shared" ref="F2013:I2014" si="55">F2048+F2083+F2258+F2328</f>
        <v>0</v>
      </c>
      <c r="G2013" s="28">
        <f t="shared" si="55"/>
        <v>0</v>
      </c>
      <c r="H2013" s="28">
        <f t="shared" si="55"/>
        <v>0</v>
      </c>
      <c r="I2013" s="77">
        <f t="shared" si="55"/>
        <v>0</v>
      </c>
      <c r="J2013" s="94" t="e">
        <f>#REF!-#REF!</f>
        <v>#REF!</v>
      </c>
      <c r="K2013" s="317" t="e">
        <f>#REF!-#REF!</f>
        <v>#REF!</v>
      </c>
    </row>
    <row r="2014" spans="1:11" ht="11.25" hidden="1" customHeight="1" x14ac:dyDescent="0.2">
      <c r="A2014" s="25" t="s">
        <v>5659</v>
      </c>
      <c r="B2014" s="32" t="s">
        <v>3721</v>
      </c>
      <c r="C2014" s="27" t="s">
        <v>3019</v>
      </c>
      <c r="D2014" s="28" t="e">
        <f>(#REF!+#REF!)-#REF!</f>
        <v>#REF!</v>
      </c>
      <c r="E2014" s="358" t="e">
        <f>#REF!-#REF!</f>
        <v>#REF!</v>
      </c>
      <c r="F2014" s="76">
        <f t="shared" si="55"/>
        <v>0</v>
      </c>
      <c r="G2014" s="28">
        <f t="shared" si="55"/>
        <v>0</v>
      </c>
      <c r="H2014" s="28">
        <f t="shared" si="55"/>
        <v>0</v>
      </c>
      <c r="I2014" s="77">
        <f t="shared" si="55"/>
        <v>0</v>
      </c>
      <c r="J2014" s="94" t="e">
        <f>#REF!-#REF!</f>
        <v>#REF!</v>
      </c>
      <c r="K2014" s="317" t="e">
        <f>#REF!-#REF!</f>
        <v>#REF!</v>
      </c>
    </row>
    <row r="2015" spans="1:11" ht="11.25" hidden="1" customHeight="1" x14ac:dyDescent="0.2">
      <c r="A2015" s="25" t="s">
        <v>4340</v>
      </c>
      <c r="B2015" s="32" t="s">
        <v>8795</v>
      </c>
      <c r="C2015" s="27" t="s">
        <v>6562</v>
      </c>
      <c r="D2015" s="28" t="e">
        <f>(#REF!+#REF!)-#REF!</f>
        <v>#REF!</v>
      </c>
      <c r="E2015" s="358" t="e">
        <f>#REF!-#REF!</f>
        <v>#REF!</v>
      </c>
      <c r="F2015" s="76">
        <f>SUM(F2016:F2017)</f>
        <v>0</v>
      </c>
      <c r="G2015" s="28">
        <f>SUM(G2016:G2017)</f>
        <v>0</v>
      </c>
      <c r="H2015" s="28">
        <f>SUM(H2016:H2017)</f>
        <v>0</v>
      </c>
      <c r="I2015" s="77">
        <f>SUM(I2016:I2017)</f>
        <v>0</v>
      </c>
      <c r="J2015" s="94" t="e">
        <f>#REF!-#REF!</f>
        <v>#REF!</v>
      </c>
      <c r="K2015" s="317" t="e">
        <f>#REF!-#REF!</f>
        <v>#REF!</v>
      </c>
    </row>
    <row r="2016" spans="1:11" ht="22.5" hidden="1" customHeight="1" x14ac:dyDescent="0.2">
      <c r="A2016" s="25" t="s">
        <v>881</v>
      </c>
      <c r="B2016" s="32" t="s">
        <v>5739</v>
      </c>
      <c r="C2016" s="27" t="s">
        <v>103</v>
      </c>
      <c r="D2016" s="28" t="e">
        <f>(#REF!+#REF!)-#REF!</f>
        <v>#REF!</v>
      </c>
      <c r="E2016" s="358" t="e">
        <f>#REF!-#REF!</f>
        <v>#REF!</v>
      </c>
      <c r="F2016" s="76">
        <f t="shared" ref="F2016:I2017" si="56">F2051+F2086+F2261+F2331</f>
        <v>0</v>
      </c>
      <c r="G2016" s="28">
        <f t="shared" si="56"/>
        <v>0</v>
      </c>
      <c r="H2016" s="28">
        <f t="shared" si="56"/>
        <v>0</v>
      </c>
      <c r="I2016" s="77">
        <f t="shared" si="56"/>
        <v>0</v>
      </c>
      <c r="J2016" s="94" t="e">
        <f>#REF!-#REF!</f>
        <v>#REF!</v>
      </c>
      <c r="K2016" s="317" t="e">
        <f>#REF!-#REF!</f>
        <v>#REF!</v>
      </c>
    </row>
    <row r="2017" spans="1:11" ht="33.75" hidden="1" customHeight="1" x14ac:dyDescent="0.2">
      <c r="A2017" s="25" t="s">
        <v>8427</v>
      </c>
      <c r="B2017" s="32" t="s">
        <v>786</v>
      </c>
      <c r="C2017" s="27" t="s">
        <v>1609</v>
      </c>
      <c r="D2017" s="28" t="e">
        <f>(#REF!+#REF!)-#REF!</f>
        <v>#REF!</v>
      </c>
      <c r="E2017" s="358" t="e">
        <f>#REF!-#REF!</f>
        <v>#REF!</v>
      </c>
      <c r="F2017" s="76">
        <f t="shared" si="56"/>
        <v>0</v>
      </c>
      <c r="G2017" s="28">
        <f t="shared" si="56"/>
        <v>0</v>
      </c>
      <c r="H2017" s="28">
        <f t="shared" si="56"/>
        <v>0</v>
      </c>
      <c r="I2017" s="77">
        <f t="shared" si="56"/>
        <v>0</v>
      </c>
      <c r="J2017" s="94" t="e">
        <f>#REF!-#REF!</f>
        <v>#REF!</v>
      </c>
      <c r="K2017" s="317" t="e">
        <f>#REF!-#REF!</f>
        <v>#REF!</v>
      </c>
    </row>
    <row r="2018" spans="1:11" ht="11.25" customHeight="1" x14ac:dyDescent="0.2">
      <c r="A2018" s="25" t="s">
        <v>7453</v>
      </c>
      <c r="B2018" s="32" t="s">
        <v>136</v>
      </c>
      <c r="C2018" s="27" t="s">
        <v>7880</v>
      </c>
      <c r="D2018" s="28" t="e">
        <f>(#REF!+#REF!)-#REF!</f>
        <v>#REF!</v>
      </c>
      <c r="E2018" s="358" t="e">
        <f>#REF!-#REF!</f>
        <v>#REF!</v>
      </c>
      <c r="F2018" s="76">
        <f>SUM(F2019:F2021)</f>
        <v>3400</v>
      </c>
      <c r="G2018" s="28">
        <f>SUM(G2019:G2021)</f>
        <v>3400</v>
      </c>
      <c r="H2018" s="28">
        <f>SUM(H2019:H2021)</f>
        <v>3400</v>
      </c>
      <c r="I2018" s="77">
        <f>SUM(I2019:I2021)</f>
        <v>3400</v>
      </c>
      <c r="J2018" s="94" t="e">
        <f>#REF!-#REF!</f>
        <v>#REF!</v>
      </c>
      <c r="K2018" s="317" t="e">
        <f>#REF!-#REF!</f>
        <v>#REF!</v>
      </c>
    </row>
    <row r="2019" spans="1:11" ht="45" x14ac:dyDescent="0.2">
      <c r="A2019" s="25" t="s">
        <v>8490</v>
      </c>
      <c r="B2019" s="32" t="s">
        <v>138</v>
      </c>
      <c r="C2019" s="27" t="s">
        <v>7881</v>
      </c>
      <c r="D2019" s="28" t="e">
        <f>(#REF!+#REF!)-#REF!</f>
        <v>#REF!</v>
      </c>
      <c r="E2019" s="358" t="e">
        <f>#REF!-#REF!</f>
        <v>#REF!</v>
      </c>
      <c r="F2019" s="76">
        <f t="shared" ref="F2019:I2021" si="57">F2054+F2089+F2264+F2334</f>
        <v>3400</v>
      </c>
      <c r="G2019" s="28">
        <f t="shared" si="57"/>
        <v>3400</v>
      </c>
      <c r="H2019" s="28">
        <f t="shared" si="57"/>
        <v>3400</v>
      </c>
      <c r="I2019" s="77">
        <f t="shared" si="57"/>
        <v>3400</v>
      </c>
      <c r="J2019" s="94" t="e">
        <f>#REF!-#REF!</f>
        <v>#REF!</v>
      </c>
      <c r="K2019" s="317" t="e">
        <f>#REF!-#REF!</f>
        <v>#REF!</v>
      </c>
    </row>
    <row r="2020" spans="1:11" ht="22.5" hidden="1" customHeight="1" x14ac:dyDescent="0.2">
      <c r="A2020" s="25" t="s">
        <v>1057</v>
      </c>
      <c r="B2020" s="32" t="s">
        <v>2058</v>
      </c>
      <c r="C2020" s="27" t="s">
        <v>1798</v>
      </c>
      <c r="D2020" s="28" t="e">
        <f>(#REF!+#REF!)-#REF!</f>
        <v>#REF!</v>
      </c>
      <c r="E2020" s="358" t="e">
        <f>#REF!-#REF!</f>
        <v>#REF!</v>
      </c>
      <c r="F2020" s="76">
        <f t="shared" si="57"/>
        <v>0</v>
      </c>
      <c r="G2020" s="28">
        <f t="shared" si="57"/>
        <v>0</v>
      </c>
      <c r="H2020" s="28">
        <f t="shared" si="57"/>
        <v>0</v>
      </c>
      <c r="I2020" s="77">
        <f t="shared" si="57"/>
        <v>0</v>
      </c>
      <c r="J2020" s="94" t="e">
        <f>#REF!-#REF!</f>
        <v>#REF!</v>
      </c>
      <c r="K2020" s="317" t="e">
        <f>#REF!-#REF!</f>
        <v>#REF!</v>
      </c>
    </row>
    <row r="2021" spans="1:11" ht="11.25" hidden="1" customHeight="1" x14ac:dyDescent="0.2">
      <c r="A2021" s="25" t="s">
        <v>1761</v>
      </c>
      <c r="B2021" s="32" t="s">
        <v>2060</v>
      </c>
      <c r="C2021" s="27" t="s">
        <v>5020</v>
      </c>
      <c r="D2021" s="28" t="e">
        <f>(#REF!+#REF!)-#REF!</f>
        <v>#REF!</v>
      </c>
      <c r="E2021" s="358" t="e">
        <f>#REF!-#REF!</f>
        <v>#REF!</v>
      </c>
      <c r="F2021" s="76">
        <f t="shared" si="57"/>
        <v>0</v>
      </c>
      <c r="G2021" s="28">
        <f t="shared" si="57"/>
        <v>0</v>
      </c>
      <c r="H2021" s="28">
        <f t="shared" si="57"/>
        <v>0</v>
      </c>
      <c r="I2021" s="77">
        <f t="shared" si="57"/>
        <v>0</v>
      </c>
      <c r="J2021" s="94" t="e">
        <f>#REF!-#REF!</f>
        <v>#REF!</v>
      </c>
      <c r="K2021" s="317" t="e">
        <f>#REF!-#REF!</f>
        <v>#REF!</v>
      </c>
    </row>
    <row r="2022" spans="1:11" ht="11.25" hidden="1" customHeight="1" x14ac:dyDescent="0.2">
      <c r="A2022" s="25" t="s">
        <v>8998</v>
      </c>
      <c r="B2022" s="32" t="s">
        <v>150</v>
      </c>
      <c r="C2022" s="27" t="s">
        <v>8502</v>
      </c>
      <c r="D2022" s="28" t="e">
        <f>(#REF!+#REF!)-#REF!</f>
        <v>#REF!</v>
      </c>
      <c r="E2022" s="358" t="e">
        <f>#REF!-#REF!</f>
        <v>#REF!</v>
      </c>
      <c r="F2022" s="76">
        <f>SUM(F2023:F2025)</f>
        <v>0</v>
      </c>
      <c r="G2022" s="28">
        <f>SUM(G2023:G2025)</f>
        <v>0</v>
      </c>
      <c r="H2022" s="28">
        <f>SUM(H2023:H2025)</f>
        <v>0</v>
      </c>
      <c r="I2022" s="77">
        <f>SUM(I2023:I2025)</f>
        <v>0</v>
      </c>
      <c r="J2022" s="94" t="e">
        <f>#REF!-#REF!</f>
        <v>#REF!</v>
      </c>
      <c r="K2022" s="317" t="e">
        <f>#REF!-#REF!</f>
        <v>#REF!</v>
      </c>
    </row>
    <row r="2023" spans="1:11" ht="33.75" hidden="1" customHeight="1" x14ac:dyDescent="0.2">
      <c r="A2023" s="25" t="s">
        <v>1668</v>
      </c>
      <c r="B2023" s="32" t="s">
        <v>8014</v>
      </c>
      <c r="C2023" s="27" t="s">
        <v>7278</v>
      </c>
      <c r="D2023" s="28" t="e">
        <f>(#REF!+#REF!)-#REF!</f>
        <v>#REF!</v>
      </c>
      <c r="E2023" s="358" t="e">
        <f>#REF!-#REF!</f>
        <v>#REF!</v>
      </c>
      <c r="F2023" s="76">
        <f t="shared" ref="F2023:I2026" si="58">F2058+F2093+F2268+F2338</f>
        <v>0</v>
      </c>
      <c r="G2023" s="28">
        <f t="shared" si="58"/>
        <v>0</v>
      </c>
      <c r="H2023" s="28">
        <f t="shared" si="58"/>
        <v>0</v>
      </c>
      <c r="I2023" s="77">
        <f t="shared" si="58"/>
        <v>0</v>
      </c>
      <c r="J2023" s="94" t="e">
        <f>#REF!-#REF!</f>
        <v>#REF!</v>
      </c>
      <c r="K2023" s="317" t="e">
        <f>#REF!-#REF!</f>
        <v>#REF!</v>
      </c>
    </row>
    <row r="2024" spans="1:11" ht="11.25" hidden="1" customHeight="1" x14ac:dyDescent="0.2">
      <c r="A2024" s="25" t="s">
        <v>54</v>
      </c>
      <c r="B2024" s="32" t="s">
        <v>8016</v>
      </c>
      <c r="C2024" s="27" t="s">
        <v>7061</v>
      </c>
      <c r="D2024" s="28" t="e">
        <f>(#REF!+#REF!)-#REF!</f>
        <v>#REF!</v>
      </c>
      <c r="E2024" s="358" t="e">
        <f>#REF!-#REF!</f>
        <v>#REF!</v>
      </c>
      <c r="F2024" s="76">
        <f t="shared" si="58"/>
        <v>0</v>
      </c>
      <c r="G2024" s="28">
        <f t="shared" si="58"/>
        <v>0</v>
      </c>
      <c r="H2024" s="28">
        <f t="shared" si="58"/>
        <v>0</v>
      </c>
      <c r="I2024" s="77">
        <f t="shared" si="58"/>
        <v>0</v>
      </c>
      <c r="J2024" s="94" t="e">
        <f>#REF!-#REF!</f>
        <v>#REF!</v>
      </c>
      <c r="K2024" s="317" t="e">
        <f>#REF!-#REF!</f>
        <v>#REF!</v>
      </c>
    </row>
    <row r="2025" spans="1:11" ht="33.75" hidden="1" customHeight="1" x14ac:dyDescent="0.2">
      <c r="A2025" s="25" t="s">
        <v>7064</v>
      </c>
      <c r="B2025" s="32" t="s">
        <v>644</v>
      </c>
      <c r="C2025" s="27" t="s">
        <v>7764</v>
      </c>
      <c r="D2025" s="28" t="e">
        <f>(#REF!+#REF!)-#REF!</f>
        <v>#REF!</v>
      </c>
      <c r="E2025" s="358" t="e">
        <f>#REF!-#REF!</f>
        <v>#REF!</v>
      </c>
      <c r="F2025" s="76">
        <f t="shared" si="58"/>
        <v>0</v>
      </c>
      <c r="G2025" s="28">
        <f t="shared" si="58"/>
        <v>0</v>
      </c>
      <c r="H2025" s="28">
        <f t="shared" si="58"/>
        <v>0</v>
      </c>
      <c r="I2025" s="77">
        <f t="shared" si="58"/>
        <v>0</v>
      </c>
      <c r="J2025" s="94" t="e">
        <f>#REF!-#REF!</f>
        <v>#REF!</v>
      </c>
      <c r="K2025" s="317" t="e">
        <f>#REF!-#REF!</f>
        <v>#REF!</v>
      </c>
    </row>
    <row r="2026" spans="1:11" ht="11.25" hidden="1" customHeight="1" x14ac:dyDescent="0.2">
      <c r="A2026" s="25" t="s">
        <v>6521</v>
      </c>
      <c r="B2026" s="32" t="s">
        <v>646</v>
      </c>
      <c r="C2026" s="27" t="s">
        <v>3669</v>
      </c>
      <c r="D2026" s="28" t="e">
        <f>(#REF!+#REF!)-#REF!</f>
        <v>#REF!</v>
      </c>
      <c r="E2026" s="358" t="e">
        <f>#REF!-#REF!</f>
        <v>#REF!</v>
      </c>
      <c r="F2026" s="76">
        <f t="shared" si="58"/>
        <v>0</v>
      </c>
      <c r="G2026" s="28">
        <f t="shared" si="58"/>
        <v>0</v>
      </c>
      <c r="H2026" s="28">
        <f t="shared" si="58"/>
        <v>0</v>
      </c>
      <c r="I2026" s="77">
        <f t="shared" si="58"/>
        <v>0</v>
      </c>
      <c r="J2026" s="94" t="e">
        <f>#REF!-#REF!</f>
        <v>#REF!</v>
      </c>
      <c r="K2026" s="317" t="e">
        <f>#REF!-#REF!</f>
        <v>#REF!</v>
      </c>
    </row>
    <row r="2027" spans="1:11" ht="11.25" hidden="1" customHeight="1" x14ac:dyDescent="0.2">
      <c r="A2027" s="25" t="s">
        <v>5920</v>
      </c>
      <c r="B2027" s="32" t="s">
        <v>9056</v>
      </c>
      <c r="C2027" s="27" t="s">
        <v>3014</v>
      </c>
      <c r="D2027" s="28" t="e">
        <f>(#REF!+#REF!)-#REF!</f>
        <v>#REF!</v>
      </c>
      <c r="E2027" s="358" t="e">
        <f>#REF!-#REF!</f>
        <v>#REF!</v>
      </c>
      <c r="F2027" s="76">
        <f>SUM(F2028:F2031)</f>
        <v>0</v>
      </c>
      <c r="G2027" s="28">
        <f>SUM(G2028:G2031)</f>
        <v>0</v>
      </c>
      <c r="H2027" s="28">
        <f>SUM(H2028:H2031)</f>
        <v>0</v>
      </c>
      <c r="I2027" s="77">
        <f>SUM(I2028:I2031)</f>
        <v>0</v>
      </c>
      <c r="J2027" s="94" t="e">
        <f>#REF!-#REF!</f>
        <v>#REF!</v>
      </c>
      <c r="K2027" s="317" t="e">
        <f>#REF!-#REF!</f>
        <v>#REF!</v>
      </c>
    </row>
    <row r="2028" spans="1:11" ht="11.25" hidden="1" customHeight="1" x14ac:dyDescent="0.2">
      <c r="A2028" s="25" t="s">
        <v>7210</v>
      </c>
      <c r="B2028" s="32" t="s">
        <v>9058</v>
      </c>
      <c r="C2028" s="27" t="s">
        <v>8332</v>
      </c>
      <c r="D2028" s="28" t="e">
        <f>(#REF!+#REF!)-#REF!</f>
        <v>#REF!</v>
      </c>
      <c r="E2028" s="358" t="e">
        <f>#REF!-#REF!</f>
        <v>#REF!</v>
      </c>
      <c r="F2028" s="76">
        <f t="shared" ref="F2028:I2031" si="59">F2063+F2098+F2273+F2343</f>
        <v>0</v>
      </c>
      <c r="G2028" s="28">
        <f t="shared" si="59"/>
        <v>0</v>
      </c>
      <c r="H2028" s="28">
        <f t="shared" si="59"/>
        <v>0</v>
      </c>
      <c r="I2028" s="77">
        <f t="shared" si="59"/>
        <v>0</v>
      </c>
      <c r="J2028" s="94" t="e">
        <f>#REF!-#REF!</f>
        <v>#REF!</v>
      </c>
      <c r="K2028" s="317" t="e">
        <f>#REF!-#REF!</f>
        <v>#REF!</v>
      </c>
    </row>
    <row r="2029" spans="1:11" ht="22.5" hidden="1" customHeight="1" x14ac:dyDescent="0.2">
      <c r="A2029" s="25" t="s">
        <v>5050</v>
      </c>
      <c r="B2029" s="32" t="s">
        <v>9060</v>
      </c>
      <c r="C2029" s="27" t="s">
        <v>8333</v>
      </c>
      <c r="D2029" s="28" t="e">
        <f>(#REF!+#REF!)-#REF!</f>
        <v>#REF!</v>
      </c>
      <c r="E2029" s="358" t="e">
        <f>#REF!-#REF!</f>
        <v>#REF!</v>
      </c>
      <c r="F2029" s="76">
        <f t="shared" si="59"/>
        <v>0</v>
      </c>
      <c r="G2029" s="28">
        <f t="shared" si="59"/>
        <v>0</v>
      </c>
      <c r="H2029" s="28">
        <f t="shared" si="59"/>
        <v>0</v>
      </c>
      <c r="I2029" s="77">
        <f t="shared" si="59"/>
        <v>0</v>
      </c>
      <c r="J2029" s="94" t="e">
        <f>#REF!-#REF!</f>
        <v>#REF!</v>
      </c>
      <c r="K2029" s="317" t="e">
        <f>#REF!-#REF!</f>
        <v>#REF!</v>
      </c>
    </row>
    <row r="2030" spans="1:11" ht="22.5" hidden="1" customHeight="1" x14ac:dyDescent="0.2">
      <c r="A2030" s="25" t="s">
        <v>626</v>
      </c>
      <c r="B2030" s="32" t="s">
        <v>5851</v>
      </c>
      <c r="C2030" s="27" t="s">
        <v>2529</v>
      </c>
      <c r="D2030" s="28" t="e">
        <f>(#REF!+#REF!)-#REF!</f>
        <v>#REF!</v>
      </c>
      <c r="E2030" s="358" t="e">
        <f>#REF!-#REF!</f>
        <v>#REF!</v>
      </c>
      <c r="F2030" s="76">
        <f t="shared" si="59"/>
        <v>0</v>
      </c>
      <c r="G2030" s="28">
        <f t="shared" si="59"/>
        <v>0</v>
      </c>
      <c r="H2030" s="28">
        <f t="shared" si="59"/>
        <v>0</v>
      </c>
      <c r="I2030" s="77">
        <f t="shared" si="59"/>
        <v>0</v>
      </c>
      <c r="J2030" s="94" t="e">
        <f>#REF!-#REF!</f>
        <v>#REF!</v>
      </c>
      <c r="K2030" s="317" t="e">
        <f>#REF!-#REF!</f>
        <v>#REF!</v>
      </c>
    </row>
    <row r="2031" spans="1:11" ht="11.25" hidden="1" customHeight="1" x14ac:dyDescent="0.2">
      <c r="A2031" s="25" t="s">
        <v>7432</v>
      </c>
      <c r="B2031" s="32" t="s">
        <v>5853</v>
      </c>
      <c r="C2031" s="27" t="s">
        <v>8380</v>
      </c>
      <c r="D2031" s="28" t="e">
        <f>(#REF!+#REF!)-#REF!</f>
        <v>#REF!</v>
      </c>
      <c r="E2031" s="358" t="e">
        <f>#REF!-#REF!</f>
        <v>#REF!</v>
      </c>
      <c r="F2031" s="76">
        <f t="shared" si="59"/>
        <v>0</v>
      </c>
      <c r="G2031" s="28">
        <f t="shared" si="59"/>
        <v>0</v>
      </c>
      <c r="H2031" s="28">
        <f t="shared" si="59"/>
        <v>0</v>
      </c>
      <c r="I2031" s="77">
        <f t="shared" si="59"/>
        <v>0</v>
      </c>
      <c r="J2031" s="94" t="e">
        <f>#REF!-#REF!</f>
        <v>#REF!</v>
      </c>
      <c r="K2031" s="317" t="e">
        <f>#REF!-#REF!</f>
        <v>#REF!</v>
      </c>
    </row>
    <row r="2032" spans="1:11" ht="11.25" hidden="1" customHeight="1" x14ac:dyDescent="0.2">
      <c r="A2032" s="25" t="s">
        <v>3930</v>
      </c>
      <c r="B2032" s="32" t="s">
        <v>1886</v>
      </c>
      <c r="C2032" s="27" t="s">
        <v>3348</v>
      </c>
      <c r="D2032" s="28" t="e">
        <f>(#REF!+#REF!)-#REF!</f>
        <v>#REF!</v>
      </c>
      <c r="E2032" s="358" t="e">
        <f>#REF!-#REF!</f>
        <v>#REF!</v>
      </c>
      <c r="F2032" s="76"/>
      <c r="G2032" s="28"/>
      <c r="H2032" s="28"/>
      <c r="I2032" s="77"/>
      <c r="J2032" s="94" t="e">
        <f>#REF!-#REF!</f>
        <v>#REF!</v>
      </c>
      <c r="K2032" s="317" t="e">
        <f>#REF!-#REF!</f>
        <v>#REF!</v>
      </c>
    </row>
    <row r="2033" spans="1:11" ht="22.5" hidden="1" customHeight="1" x14ac:dyDescent="0.2">
      <c r="A2033" s="25" t="s">
        <v>6845</v>
      </c>
      <c r="B2033" s="32" t="s">
        <v>1888</v>
      </c>
      <c r="C2033" s="27" t="s">
        <v>1375</v>
      </c>
      <c r="D2033" s="28" t="e">
        <f>(#REF!+#REF!)-#REF!</f>
        <v>#REF!</v>
      </c>
      <c r="E2033" s="358" t="e">
        <f>#REF!-#REF!</f>
        <v>#REF!</v>
      </c>
      <c r="F2033" s="76"/>
      <c r="G2033" s="28"/>
      <c r="H2033" s="28"/>
      <c r="I2033" s="77"/>
      <c r="J2033" s="94" t="e">
        <f>#REF!-#REF!</f>
        <v>#REF!</v>
      </c>
      <c r="K2033" s="317" t="e">
        <f>#REF!-#REF!</f>
        <v>#REF!</v>
      </c>
    </row>
    <row r="2034" spans="1:11" ht="11.25" hidden="1" customHeight="1" x14ac:dyDescent="0.2">
      <c r="A2034" s="31" t="s">
        <v>4375</v>
      </c>
      <c r="B2034" s="32" t="s">
        <v>5347</v>
      </c>
      <c r="C2034" s="33" t="s">
        <v>3807</v>
      </c>
      <c r="D2034" s="24" t="e">
        <f>(#REF!+#REF!)-#REF!</f>
        <v>#REF!</v>
      </c>
      <c r="E2034" s="358" t="e">
        <f>#REF!-#REF!</f>
        <v>#REF!</v>
      </c>
      <c r="F2034" s="74">
        <f>F2035+F2062</f>
        <v>0</v>
      </c>
      <c r="G2034" s="24">
        <f>G2035+G2062</f>
        <v>0</v>
      </c>
      <c r="H2034" s="24">
        <f>H2035+H2062</f>
        <v>0</v>
      </c>
      <c r="I2034" s="75">
        <f>I2035+I2062</f>
        <v>0</v>
      </c>
      <c r="J2034" s="94" t="e">
        <f>#REF!-#REF!</f>
        <v>#REF!</v>
      </c>
      <c r="K2034" s="317" t="e">
        <f>#REF!-#REF!</f>
        <v>#REF!</v>
      </c>
    </row>
    <row r="2035" spans="1:11" ht="11.25" hidden="1" customHeight="1" x14ac:dyDescent="0.2">
      <c r="A2035" s="25" t="s">
        <v>5608</v>
      </c>
      <c r="B2035" s="32" t="s">
        <v>5349</v>
      </c>
      <c r="C2035" s="27" t="s">
        <v>557</v>
      </c>
      <c r="D2035" s="28" t="e">
        <f>(#REF!+#REF!)-#REF!</f>
        <v>#REF!</v>
      </c>
      <c r="E2035" s="358" t="e">
        <f>#REF!-#REF!</f>
        <v>#REF!</v>
      </c>
      <c r="F2035" s="76">
        <f>F2036+F2040+F2047+F2050+F2053+F2057+F2061</f>
        <v>0</v>
      </c>
      <c r="G2035" s="28">
        <f>G2036+G2040+G2047+G2050+G2053+G2057+G2061</f>
        <v>0</v>
      </c>
      <c r="H2035" s="28">
        <f>H2036+H2040+H2047+H2050+H2053+H2057+H2061</f>
        <v>0</v>
      </c>
      <c r="I2035" s="77">
        <f>I2036+I2040+I2047+I2050+I2053+I2057+I2061</f>
        <v>0</v>
      </c>
      <c r="J2035" s="94" t="e">
        <f>#REF!-#REF!</f>
        <v>#REF!</v>
      </c>
      <c r="K2035" s="317" t="e">
        <f>#REF!-#REF!</f>
        <v>#REF!</v>
      </c>
    </row>
    <row r="2036" spans="1:11" ht="22.5" hidden="1" customHeight="1" x14ac:dyDescent="0.2">
      <c r="A2036" s="25" t="s">
        <v>5760</v>
      </c>
      <c r="B2036" s="32" t="s">
        <v>7490</v>
      </c>
      <c r="C2036" s="27" t="s">
        <v>8471</v>
      </c>
      <c r="D2036" s="28" t="e">
        <f>(#REF!+#REF!)-#REF!</f>
        <v>#REF!</v>
      </c>
      <c r="E2036" s="358" t="e">
        <f>#REF!-#REF!</f>
        <v>#REF!</v>
      </c>
      <c r="F2036" s="76">
        <f>SUM(F2037:F2039)</f>
        <v>0</v>
      </c>
      <c r="G2036" s="28">
        <f>SUM(G2037:G2039)</f>
        <v>0</v>
      </c>
      <c r="H2036" s="28">
        <f>SUM(H2037:H2039)</f>
        <v>0</v>
      </c>
      <c r="I2036" s="77">
        <f>SUM(I2037:I2039)</f>
        <v>0</v>
      </c>
      <c r="J2036" s="94" t="e">
        <f>#REF!-#REF!</f>
        <v>#REF!</v>
      </c>
      <c r="K2036" s="317" t="e">
        <f>#REF!-#REF!</f>
        <v>#REF!</v>
      </c>
    </row>
    <row r="2037" spans="1:11" ht="11.25" hidden="1" customHeight="1" x14ac:dyDescent="0.2">
      <c r="A2037" s="25" t="s">
        <v>7430</v>
      </c>
      <c r="B2037" s="32" t="s">
        <v>5143</v>
      </c>
      <c r="C2037" s="27" t="s">
        <v>502</v>
      </c>
      <c r="D2037" s="28" t="e">
        <f>(#REF!+#REF!)-#REF!</f>
        <v>#REF!</v>
      </c>
      <c r="E2037" s="358" t="e">
        <f>#REF!-#REF!</f>
        <v>#REF!</v>
      </c>
      <c r="F2037" s="78"/>
      <c r="G2037" s="34"/>
      <c r="H2037" s="34"/>
      <c r="I2037" s="79"/>
      <c r="J2037" s="94" t="e">
        <f>#REF!-#REF!</f>
        <v>#REF!</v>
      </c>
      <c r="K2037" s="317" t="e">
        <f>#REF!-#REF!</f>
        <v>#REF!</v>
      </c>
    </row>
    <row r="2038" spans="1:11" ht="11.25" hidden="1" customHeight="1" x14ac:dyDescent="0.2">
      <c r="A2038" s="25" t="s">
        <v>7308</v>
      </c>
      <c r="B2038" s="32" t="s">
        <v>6936</v>
      </c>
      <c r="C2038" s="27" t="s">
        <v>1133</v>
      </c>
      <c r="D2038" s="28" t="e">
        <f>(#REF!+#REF!)-#REF!</f>
        <v>#REF!</v>
      </c>
      <c r="E2038" s="358" t="e">
        <f>#REF!-#REF!</f>
        <v>#REF!</v>
      </c>
      <c r="F2038" s="78"/>
      <c r="G2038" s="34"/>
      <c r="H2038" s="34"/>
      <c r="I2038" s="79"/>
      <c r="J2038" s="94" t="e">
        <f>#REF!-#REF!</f>
        <v>#REF!</v>
      </c>
      <c r="K2038" s="317" t="e">
        <f>#REF!-#REF!</f>
        <v>#REF!</v>
      </c>
    </row>
    <row r="2039" spans="1:11" ht="11.25" hidden="1" customHeight="1" x14ac:dyDescent="0.2">
      <c r="A2039" s="25" t="s">
        <v>951</v>
      </c>
      <c r="B2039" s="32" t="s">
        <v>8112</v>
      </c>
      <c r="C2039" s="27" t="s">
        <v>1510</v>
      </c>
      <c r="D2039" s="28" t="e">
        <f>(#REF!+#REF!)-#REF!</f>
        <v>#REF!</v>
      </c>
      <c r="E2039" s="358" t="e">
        <f>#REF!-#REF!</f>
        <v>#REF!</v>
      </c>
      <c r="F2039" s="78"/>
      <c r="G2039" s="34"/>
      <c r="H2039" s="34"/>
      <c r="I2039" s="79"/>
      <c r="J2039" s="94" t="e">
        <f>#REF!-#REF!</f>
        <v>#REF!</v>
      </c>
      <c r="K2039" s="317" t="e">
        <f>#REF!-#REF!</f>
        <v>#REF!</v>
      </c>
    </row>
    <row r="2040" spans="1:11" ht="11.25" hidden="1" customHeight="1" x14ac:dyDescent="0.2">
      <c r="A2040" s="25" t="s">
        <v>1990</v>
      </c>
      <c r="B2040" s="32" t="s">
        <v>8114</v>
      </c>
      <c r="C2040" s="27" t="s">
        <v>6538</v>
      </c>
      <c r="D2040" s="28" t="e">
        <f>(#REF!+#REF!)-#REF!</f>
        <v>#REF!</v>
      </c>
      <c r="E2040" s="358" t="e">
        <f>#REF!-#REF!</f>
        <v>#REF!</v>
      </c>
      <c r="F2040" s="76">
        <f>SUM(F2041:F2046)</f>
        <v>0</v>
      </c>
      <c r="G2040" s="28">
        <f>SUM(G2041:G2046)</f>
        <v>0</v>
      </c>
      <c r="H2040" s="28">
        <f>SUM(H2041:H2046)</f>
        <v>0</v>
      </c>
      <c r="I2040" s="77">
        <f>SUM(I2041:I2046)</f>
        <v>0</v>
      </c>
      <c r="J2040" s="94" t="e">
        <f>#REF!-#REF!</f>
        <v>#REF!</v>
      </c>
      <c r="K2040" s="317" t="e">
        <f>#REF!-#REF!</f>
        <v>#REF!</v>
      </c>
    </row>
    <row r="2041" spans="1:11" ht="11.25" hidden="1" customHeight="1" x14ac:dyDescent="0.2">
      <c r="A2041" s="25" t="s">
        <v>7631</v>
      </c>
      <c r="B2041" s="32" t="s">
        <v>5041</v>
      </c>
      <c r="C2041" s="27" t="s">
        <v>7134</v>
      </c>
      <c r="D2041" s="28" t="e">
        <f>(#REF!+#REF!)-#REF!</f>
        <v>#REF!</v>
      </c>
      <c r="E2041" s="358" t="e">
        <f>#REF!-#REF!</f>
        <v>#REF!</v>
      </c>
      <c r="F2041" s="78"/>
      <c r="G2041" s="34"/>
      <c r="H2041" s="34"/>
      <c r="I2041" s="79"/>
      <c r="J2041" s="94" t="e">
        <f>#REF!-#REF!</f>
        <v>#REF!</v>
      </c>
      <c r="K2041" s="317" t="e">
        <f>#REF!-#REF!</f>
        <v>#REF!</v>
      </c>
    </row>
    <row r="2042" spans="1:11" ht="11.25" hidden="1" customHeight="1" x14ac:dyDescent="0.2">
      <c r="A2042" s="25" t="s">
        <v>550</v>
      </c>
      <c r="B2042" s="32" t="s">
        <v>5043</v>
      </c>
      <c r="C2042" s="27" t="s">
        <v>1747</v>
      </c>
      <c r="D2042" s="28" t="e">
        <f>(#REF!+#REF!)-#REF!</f>
        <v>#REF!</v>
      </c>
      <c r="E2042" s="358" t="e">
        <f>#REF!-#REF!</f>
        <v>#REF!</v>
      </c>
      <c r="F2042" s="78"/>
      <c r="G2042" s="34"/>
      <c r="H2042" s="34"/>
      <c r="I2042" s="79"/>
      <c r="J2042" s="94" t="e">
        <f>#REF!-#REF!</f>
        <v>#REF!</v>
      </c>
      <c r="K2042" s="317" t="e">
        <f>#REF!-#REF!</f>
        <v>#REF!</v>
      </c>
    </row>
    <row r="2043" spans="1:11" ht="11.25" hidden="1" customHeight="1" x14ac:dyDescent="0.2">
      <c r="A2043" s="25" t="s">
        <v>2752</v>
      </c>
      <c r="B2043" s="32" t="s">
        <v>6064</v>
      </c>
      <c r="C2043" s="27" t="s">
        <v>7591</v>
      </c>
      <c r="D2043" s="28" t="e">
        <f>(#REF!+#REF!)-#REF!</f>
        <v>#REF!</v>
      </c>
      <c r="E2043" s="358" t="e">
        <f>#REF!-#REF!</f>
        <v>#REF!</v>
      </c>
      <c r="F2043" s="78"/>
      <c r="G2043" s="34"/>
      <c r="H2043" s="34"/>
      <c r="I2043" s="79"/>
      <c r="J2043" s="94" t="e">
        <f>#REF!-#REF!</f>
        <v>#REF!</v>
      </c>
      <c r="K2043" s="317" t="e">
        <f>#REF!-#REF!</f>
        <v>#REF!</v>
      </c>
    </row>
    <row r="2044" spans="1:11" ht="11.25" hidden="1" customHeight="1" x14ac:dyDescent="0.2">
      <c r="A2044" s="25" t="s">
        <v>2296</v>
      </c>
      <c r="B2044" s="32" t="s">
        <v>6066</v>
      </c>
      <c r="C2044" s="27" t="s">
        <v>7294</v>
      </c>
      <c r="D2044" s="28" t="e">
        <f>(#REF!+#REF!)-#REF!</f>
        <v>#REF!</v>
      </c>
      <c r="E2044" s="358" t="e">
        <f>#REF!-#REF!</f>
        <v>#REF!</v>
      </c>
      <c r="F2044" s="78"/>
      <c r="G2044" s="34"/>
      <c r="H2044" s="34"/>
      <c r="I2044" s="79"/>
      <c r="J2044" s="94" t="e">
        <f>#REF!-#REF!</f>
        <v>#REF!</v>
      </c>
      <c r="K2044" s="317" t="e">
        <f>#REF!-#REF!</f>
        <v>#REF!</v>
      </c>
    </row>
    <row r="2045" spans="1:11" ht="11.25" hidden="1" customHeight="1" x14ac:dyDescent="0.2">
      <c r="A2045" s="25" t="s">
        <v>8501</v>
      </c>
      <c r="B2045" s="32" t="s">
        <v>6068</v>
      </c>
      <c r="C2045" s="27" t="s">
        <v>357</v>
      </c>
      <c r="D2045" s="28" t="e">
        <f>(#REF!+#REF!)-#REF!</f>
        <v>#REF!</v>
      </c>
      <c r="E2045" s="358" t="e">
        <f>#REF!-#REF!</f>
        <v>#REF!</v>
      </c>
      <c r="F2045" s="78"/>
      <c r="G2045" s="34"/>
      <c r="H2045" s="34"/>
      <c r="I2045" s="79"/>
      <c r="J2045" s="94" t="e">
        <f>#REF!-#REF!</f>
        <v>#REF!</v>
      </c>
      <c r="K2045" s="317" t="e">
        <f>#REF!-#REF!</f>
        <v>#REF!</v>
      </c>
    </row>
    <row r="2046" spans="1:11" ht="11.25" hidden="1" customHeight="1" x14ac:dyDescent="0.2">
      <c r="A2046" s="25" t="s">
        <v>2995</v>
      </c>
      <c r="B2046" s="32" t="s">
        <v>6070</v>
      </c>
      <c r="C2046" s="27" t="s">
        <v>8825</v>
      </c>
      <c r="D2046" s="28" t="e">
        <f>(#REF!+#REF!)-#REF!</f>
        <v>#REF!</v>
      </c>
      <c r="E2046" s="358" t="e">
        <f>#REF!-#REF!</f>
        <v>#REF!</v>
      </c>
      <c r="F2046" s="78"/>
      <c r="G2046" s="34"/>
      <c r="H2046" s="34"/>
      <c r="I2046" s="79"/>
      <c r="J2046" s="94" t="e">
        <f>#REF!-#REF!</f>
        <v>#REF!</v>
      </c>
      <c r="K2046" s="317" t="e">
        <f>#REF!-#REF!</f>
        <v>#REF!</v>
      </c>
    </row>
    <row r="2047" spans="1:11" ht="22.5" hidden="1" customHeight="1" x14ac:dyDescent="0.2">
      <c r="A2047" s="25" t="s">
        <v>3639</v>
      </c>
      <c r="B2047" s="32" t="s">
        <v>4108</v>
      </c>
      <c r="C2047" s="27" t="s">
        <v>38</v>
      </c>
      <c r="D2047" s="28" t="e">
        <f>(#REF!+#REF!)-#REF!</f>
        <v>#REF!</v>
      </c>
      <c r="E2047" s="358" t="e">
        <f>#REF!-#REF!</f>
        <v>#REF!</v>
      </c>
      <c r="F2047" s="78"/>
      <c r="G2047" s="34"/>
      <c r="H2047" s="34"/>
      <c r="I2047" s="79"/>
      <c r="J2047" s="94" t="e">
        <f>#REF!-#REF!</f>
        <v>#REF!</v>
      </c>
      <c r="K2047" s="317" t="e">
        <f>#REF!-#REF!</f>
        <v>#REF!</v>
      </c>
    </row>
    <row r="2048" spans="1:11" ht="11.25" hidden="1" customHeight="1" x14ac:dyDescent="0.2">
      <c r="A2048" s="25" t="s">
        <v>552</v>
      </c>
      <c r="B2048" s="32" t="s">
        <v>1696</v>
      </c>
      <c r="C2048" s="27" t="s">
        <v>803</v>
      </c>
      <c r="D2048" s="28" t="e">
        <f>(#REF!+#REF!)-#REF!</f>
        <v>#REF!</v>
      </c>
      <c r="E2048" s="358" t="e">
        <f>#REF!-#REF!</f>
        <v>#REF!</v>
      </c>
      <c r="F2048" s="78"/>
      <c r="G2048" s="34"/>
      <c r="H2048" s="34"/>
      <c r="I2048" s="79"/>
      <c r="J2048" s="94" t="e">
        <f>#REF!-#REF!</f>
        <v>#REF!</v>
      </c>
      <c r="K2048" s="317" t="e">
        <f>#REF!-#REF!</f>
        <v>#REF!</v>
      </c>
    </row>
    <row r="2049" spans="1:11" ht="11.25" hidden="1" customHeight="1" x14ac:dyDescent="0.2">
      <c r="A2049" s="25" t="s">
        <v>5659</v>
      </c>
      <c r="B2049" s="32" t="s">
        <v>1698</v>
      </c>
      <c r="C2049" s="27" t="s">
        <v>4545</v>
      </c>
      <c r="D2049" s="28" t="e">
        <f>(#REF!+#REF!)-#REF!</f>
        <v>#REF!</v>
      </c>
      <c r="E2049" s="358" t="e">
        <f>#REF!-#REF!</f>
        <v>#REF!</v>
      </c>
      <c r="F2049" s="78"/>
      <c r="G2049" s="34"/>
      <c r="H2049" s="34"/>
      <c r="I2049" s="79"/>
      <c r="J2049" s="94" t="e">
        <f>#REF!-#REF!</f>
        <v>#REF!</v>
      </c>
      <c r="K2049" s="317" t="e">
        <f>#REF!-#REF!</f>
        <v>#REF!</v>
      </c>
    </row>
    <row r="2050" spans="1:11" ht="11.25" hidden="1" customHeight="1" x14ac:dyDescent="0.2">
      <c r="A2050" s="25" t="s">
        <v>4340</v>
      </c>
      <c r="B2050" s="32" t="s">
        <v>1700</v>
      </c>
      <c r="C2050" s="27" t="s">
        <v>4585</v>
      </c>
      <c r="D2050" s="28" t="e">
        <f>(#REF!+#REF!)-#REF!</f>
        <v>#REF!</v>
      </c>
      <c r="E2050" s="358" t="e">
        <f>#REF!-#REF!</f>
        <v>#REF!</v>
      </c>
      <c r="F2050" s="78"/>
      <c r="G2050" s="34"/>
      <c r="H2050" s="34"/>
      <c r="I2050" s="79"/>
      <c r="J2050" s="94" t="e">
        <f>#REF!-#REF!</f>
        <v>#REF!</v>
      </c>
      <c r="K2050" s="317" t="e">
        <f>#REF!-#REF!</f>
        <v>#REF!</v>
      </c>
    </row>
    <row r="2051" spans="1:11" ht="22.5" hidden="1" customHeight="1" x14ac:dyDescent="0.2">
      <c r="A2051" s="25" t="s">
        <v>881</v>
      </c>
      <c r="B2051" s="32" t="s">
        <v>6051</v>
      </c>
      <c r="C2051" s="27" t="s">
        <v>884</v>
      </c>
      <c r="D2051" s="28" t="e">
        <f>(#REF!+#REF!)-#REF!</f>
        <v>#REF!</v>
      </c>
      <c r="E2051" s="358" t="e">
        <f>#REF!-#REF!</f>
        <v>#REF!</v>
      </c>
      <c r="F2051" s="78"/>
      <c r="G2051" s="34"/>
      <c r="H2051" s="34"/>
      <c r="I2051" s="79"/>
      <c r="J2051" s="94" t="e">
        <f>#REF!-#REF!</f>
        <v>#REF!</v>
      </c>
      <c r="K2051" s="317" t="e">
        <f>#REF!-#REF!</f>
        <v>#REF!</v>
      </c>
    </row>
    <row r="2052" spans="1:11" ht="33.75" hidden="1" customHeight="1" x14ac:dyDescent="0.2">
      <c r="A2052" s="25" t="s">
        <v>8427</v>
      </c>
      <c r="B2052" s="32" t="s">
        <v>6053</v>
      </c>
      <c r="C2052" s="27" t="s">
        <v>885</v>
      </c>
      <c r="D2052" s="28" t="e">
        <f>(#REF!+#REF!)-#REF!</f>
        <v>#REF!</v>
      </c>
      <c r="E2052" s="358" t="e">
        <f>#REF!-#REF!</f>
        <v>#REF!</v>
      </c>
      <c r="F2052" s="78"/>
      <c r="G2052" s="34"/>
      <c r="H2052" s="34"/>
      <c r="I2052" s="79"/>
      <c r="J2052" s="94" t="e">
        <f>#REF!-#REF!</f>
        <v>#REF!</v>
      </c>
      <c r="K2052" s="317" t="e">
        <f>#REF!-#REF!</f>
        <v>#REF!</v>
      </c>
    </row>
    <row r="2053" spans="1:11" ht="11.25" hidden="1" customHeight="1" x14ac:dyDescent="0.2">
      <c r="A2053" s="25" t="s">
        <v>7453</v>
      </c>
      <c r="B2053" s="32" t="s">
        <v>6055</v>
      </c>
      <c r="C2053" s="27" t="s">
        <v>535</v>
      </c>
      <c r="D2053" s="28" t="e">
        <f>(#REF!+#REF!)-#REF!</f>
        <v>#REF!</v>
      </c>
      <c r="E2053" s="358" t="e">
        <f>#REF!-#REF!</f>
        <v>#REF!</v>
      </c>
      <c r="F2053" s="78"/>
      <c r="G2053" s="34"/>
      <c r="H2053" s="34"/>
      <c r="I2053" s="79"/>
      <c r="J2053" s="94" t="e">
        <f>#REF!-#REF!</f>
        <v>#REF!</v>
      </c>
      <c r="K2053" s="317" t="e">
        <f>#REF!-#REF!</f>
        <v>#REF!</v>
      </c>
    </row>
    <row r="2054" spans="1:11" ht="22.5" hidden="1" customHeight="1" x14ac:dyDescent="0.2">
      <c r="A2054" s="25" t="s">
        <v>8490</v>
      </c>
      <c r="B2054" s="32" t="s">
        <v>6057</v>
      </c>
      <c r="C2054" s="27" t="s">
        <v>7275</v>
      </c>
      <c r="D2054" s="28" t="e">
        <f>(#REF!+#REF!)-#REF!</f>
        <v>#REF!</v>
      </c>
      <c r="E2054" s="358" t="e">
        <f>#REF!-#REF!</f>
        <v>#REF!</v>
      </c>
      <c r="F2054" s="78"/>
      <c r="G2054" s="34"/>
      <c r="H2054" s="34"/>
      <c r="I2054" s="79"/>
      <c r="J2054" s="94" t="e">
        <f>#REF!-#REF!</f>
        <v>#REF!</v>
      </c>
      <c r="K2054" s="317" t="e">
        <f>#REF!-#REF!</f>
        <v>#REF!</v>
      </c>
    </row>
    <row r="2055" spans="1:11" ht="22.5" hidden="1" customHeight="1" x14ac:dyDescent="0.2">
      <c r="A2055" s="25" t="s">
        <v>1057</v>
      </c>
      <c r="B2055" s="32" t="s">
        <v>4623</v>
      </c>
      <c r="C2055" s="27" t="s">
        <v>772</v>
      </c>
      <c r="D2055" s="28" t="e">
        <f>(#REF!+#REF!)-#REF!</f>
        <v>#REF!</v>
      </c>
      <c r="E2055" s="358" t="e">
        <f>#REF!-#REF!</f>
        <v>#REF!</v>
      </c>
      <c r="F2055" s="78"/>
      <c r="G2055" s="34"/>
      <c r="H2055" s="34"/>
      <c r="I2055" s="79"/>
      <c r="J2055" s="94" t="e">
        <f>#REF!-#REF!</f>
        <v>#REF!</v>
      </c>
      <c r="K2055" s="317" t="e">
        <f>#REF!-#REF!</f>
        <v>#REF!</v>
      </c>
    </row>
    <row r="2056" spans="1:11" ht="11.25" hidden="1" customHeight="1" x14ac:dyDescent="0.2">
      <c r="A2056" s="25" t="s">
        <v>1761</v>
      </c>
      <c r="B2056" s="32" t="s">
        <v>5244</v>
      </c>
      <c r="C2056" s="27" t="s">
        <v>3556</v>
      </c>
      <c r="D2056" s="28" t="e">
        <f>(#REF!+#REF!)-#REF!</f>
        <v>#REF!</v>
      </c>
      <c r="E2056" s="358" t="e">
        <f>#REF!-#REF!</f>
        <v>#REF!</v>
      </c>
      <c r="F2056" s="78"/>
      <c r="G2056" s="34"/>
      <c r="H2056" s="34"/>
      <c r="I2056" s="79"/>
      <c r="J2056" s="94" t="e">
        <f>#REF!-#REF!</f>
        <v>#REF!</v>
      </c>
      <c r="K2056" s="317" t="e">
        <f>#REF!-#REF!</f>
        <v>#REF!</v>
      </c>
    </row>
    <row r="2057" spans="1:11" ht="11.25" hidden="1" customHeight="1" x14ac:dyDescent="0.2">
      <c r="A2057" s="25" t="s">
        <v>8998</v>
      </c>
      <c r="B2057" s="32" t="s">
        <v>5104</v>
      </c>
      <c r="C2057" s="27" t="s">
        <v>2597</v>
      </c>
      <c r="D2057" s="28" t="e">
        <f>(#REF!+#REF!)-#REF!</f>
        <v>#REF!</v>
      </c>
      <c r="E2057" s="358" t="e">
        <f>#REF!-#REF!</f>
        <v>#REF!</v>
      </c>
      <c r="F2057" s="78"/>
      <c r="G2057" s="34"/>
      <c r="H2057" s="34"/>
      <c r="I2057" s="79"/>
      <c r="J2057" s="94" t="e">
        <f>#REF!-#REF!</f>
        <v>#REF!</v>
      </c>
      <c r="K2057" s="317" t="e">
        <f>#REF!-#REF!</f>
        <v>#REF!</v>
      </c>
    </row>
    <row r="2058" spans="1:11" ht="33.75" hidden="1" customHeight="1" x14ac:dyDescent="0.2">
      <c r="A2058" s="25" t="s">
        <v>1668</v>
      </c>
      <c r="B2058" s="32" t="s">
        <v>5106</v>
      </c>
      <c r="C2058" s="27" t="s">
        <v>1670</v>
      </c>
      <c r="D2058" s="28" t="e">
        <f>(#REF!+#REF!)-#REF!</f>
        <v>#REF!</v>
      </c>
      <c r="E2058" s="358" t="e">
        <f>#REF!-#REF!</f>
        <v>#REF!</v>
      </c>
      <c r="F2058" s="78"/>
      <c r="G2058" s="34"/>
      <c r="H2058" s="34"/>
      <c r="I2058" s="79"/>
      <c r="J2058" s="94" t="e">
        <f>#REF!-#REF!</f>
        <v>#REF!</v>
      </c>
      <c r="K2058" s="317" t="e">
        <f>#REF!-#REF!</f>
        <v>#REF!</v>
      </c>
    </row>
    <row r="2059" spans="1:11" ht="11.25" hidden="1" customHeight="1" x14ac:dyDescent="0.2">
      <c r="A2059" s="25" t="s">
        <v>54</v>
      </c>
      <c r="B2059" s="32" t="s">
        <v>8298</v>
      </c>
      <c r="C2059" s="27" t="s">
        <v>390</v>
      </c>
      <c r="D2059" s="28" t="e">
        <f>(#REF!+#REF!)-#REF!</f>
        <v>#REF!</v>
      </c>
      <c r="E2059" s="358" t="e">
        <f>#REF!-#REF!</f>
        <v>#REF!</v>
      </c>
      <c r="F2059" s="78"/>
      <c r="G2059" s="34"/>
      <c r="H2059" s="34"/>
      <c r="I2059" s="79"/>
      <c r="J2059" s="94" t="e">
        <f>#REF!-#REF!</f>
        <v>#REF!</v>
      </c>
      <c r="K2059" s="317" t="e">
        <f>#REF!-#REF!</f>
        <v>#REF!</v>
      </c>
    </row>
    <row r="2060" spans="1:11" ht="33.75" hidden="1" customHeight="1" x14ac:dyDescent="0.2">
      <c r="A2060" s="25" t="s">
        <v>7064</v>
      </c>
      <c r="B2060" s="32" t="s">
        <v>8300</v>
      </c>
      <c r="C2060" s="27" t="s">
        <v>3777</v>
      </c>
      <c r="D2060" s="28" t="e">
        <f>(#REF!+#REF!)-#REF!</f>
        <v>#REF!</v>
      </c>
      <c r="E2060" s="358" t="e">
        <f>#REF!-#REF!</f>
        <v>#REF!</v>
      </c>
      <c r="F2060" s="78"/>
      <c r="G2060" s="34"/>
      <c r="H2060" s="34"/>
      <c r="I2060" s="79"/>
      <c r="J2060" s="94" t="e">
        <f>#REF!-#REF!</f>
        <v>#REF!</v>
      </c>
      <c r="K2060" s="317" t="e">
        <f>#REF!-#REF!</f>
        <v>#REF!</v>
      </c>
    </row>
    <row r="2061" spans="1:11" ht="11.25" hidden="1" customHeight="1" x14ac:dyDescent="0.2">
      <c r="A2061" s="25" t="s">
        <v>6521</v>
      </c>
      <c r="B2061" s="32" t="s">
        <v>18</v>
      </c>
      <c r="C2061" s="27" t="s">
        <v>3610</v>
      </c>
      <c r="D2061" s="28" t="e">
        <f>(#REF!+#REF!)-#REF!</f>
        <v>#REF!</v>
      </c>
      <c r="E2061" s="358" t="e">
        <f>#REF!-#REF!</f>
        <v>#REF!</v>
      </c>
      <c r="F2061" s="78"/>
      <c r="G2061" s="34"/>
      <c r="H2061" s="34"/>
      <c r="I2061" s="79"/>
      <c r="J2061" s="94" t="e">
        <f>#REF!-#REF!</f>
        <v>#REF!</v>
      </c>
      <c r="K2061" s="317" t="e">
        <f>#REF!-#REF!</f>
        <v>#REF!</v>
      </c>
    </row>
    <row r="2062" spans="1:11" ht="11.25" hidden="1" customHeight="1" x14ac:dyDescent="0.2">
      <c r="A2062" s="25" t="s">
        <v>5920</v>
      </c>
      <c r="B2062" s="32" t="s">
        <v>4692</v>
      </c>
      <c r="C2062" s="27" t="s">
        <v>485</v>
      </c>
      <c r="D2062" s="28" t="e">
        <f>(#REF!+#REF!)-#REF!</f>
        <v>#REF!</v>
      </c>
      <c r="E2062" s="358" t="e">
        <f>#REF!-#REF!</f>
        <v>#REF!</v>
      </c>
      <c r="F2062" s="76">
        <f>SUM(F2063:F2066)</f>
        <v>0</v>
      </c>
      <c r="G2062" s="28">
        <f>SUM(G2063:G2066)</f>
        <v>0</v>
      </c>
      <c r="H2062" s="28">
        <f>SUM(H2063:H2066)</f>
        <v>0</v>
      </c>
      <c r="I2062" s="77">
        <f>SUM(I2063:I2066)</f>
        <v>0</v>
      </c>
      <c r="J2062" s="94" t="e">
        <f>#REF!-#REF!</f>
        <v>#REF!</v>
      </c>
      <c r="K2062" s="317" t="e">
        <f>#REF!-#REF!</f>
        <v>#REF!</v>
      </c>
    </row>
    <row r="2063" spans="1:11" ht="11.25" hidden="1" customHeight="1" x14ac:dyDescent="0.2">
      <c r="A2063" s="25" t="s">
        <v>7210</v>
      </c>
      <c r="B2063" s="32" t="s">
        <v>4693</v>
      </c>
      <c r="C2063" s="27" t="s">
        <v>6</v>
      </c>
      <c r="D2063" s="28" t="e">
        <f>(#REF!+#REF!)-#REF!</f>
        <v>#REF!</v>
      </c>
      <c r="E2063" s="358" t="e">
        <f>#REF!-#REF!</f>
        <v>#REF!</v>
      </c>
      <c r="F2063" s="78"/>
      <c r="G2063" s="34"/>
      <c r="H2063" s="34"/>
      <c r="I2063" s="79"/>
      <c r="J2063" s="94" t="e">
        <f>#REF!-#REF!</f>
        <v>#REF!</v>
      </c>
      <c r="K2063" s="317" t="e">
        <f>#REF!-#REF!</f>
        <v>#REF!</v>
      </c>
    </row>
    <row r="2064" spans="1:11" ht="22.5" hidden="1" customHeight="1" x14ac:dyDescent="0.2">
      <c r="A2064" s="25" t="s">
        <v>5050</v>
      </c>
      <c r="B2064" s="32" t="s">
        <v>4603</v>
      </c>
      <c r="C2064" s="27" t="s">
        <v>1069</v>
      </c>
      <c r="D2064" s="28" t="e">
        <f>(#REF!+#REF!)-#REF!</f>
        <v>#REF!</v>
      </c>
      <c r="E2064" s="358" t="e">
        <f>#REF!-#REF!</f>
        <v>#REF!</v>
      </c>
      <c r="F2064" s="78"/>
      <c r="G2064" s="34"/>
      <c r="H2064" s="34"/>
      <c r="I2064" s="79"/>
      <c r="J2064" s="94" t="e">
        <f>#REF!-#REF!</f>
        <v>#REF!</v>
      </c>
      <c r="K2064" s="317" t="e">
        <f>#REF!-#REF!</f>
        <v>#REF!</v>
      </c>
    </row>
    <row r="2065" spans="1:11" ht="22.5" hidden="1" customHeight="1" x14ac:dyDescent="0.2">
      <c r="A2065" s="25" t="s">
        <v>626</v>
      </c>
      <c r="B2065" s="32" t="s">
        <v>4605</v>
      </c>
      <c r="C2065" s="27" t="s">
        <v>7304</v>
      </c>
      <c r="D2065" s="28" t="e">
        <f>(#REF!+#REF!)-#REF!</f>
        <v>#REF!</v>
      </c>
      <c r="E2065" s="358" t="e">
        <f>#REF!-#REF!</f>
        <v>#REF!</v>
      </c>
      <c r="F2065" s="78"/>
      <c r="G2065" s="34"/>
      <c r="H2065" s="34"/>
      <c r="I2065" s="79"/>
      <c r="J2065" s="94" t="e">
        <f>#REF!-#REF!</f>
        <v>#REF!</v>
      </c>
      <c r="K2065" s="317" t="e">
        <f>#REF!-#REF!</f>
        <v>#REF!</v>
      </c>
    </row>
    <row r="2066" spans="1:11" ht="11.25" hidden="1" customHeight="1" x14ac:dyDescent="0.2">
      <c r="A2066" s="25" t="s">
        <v>7432</v>
      </c>
      <c r="B2066" s="32" t="s">
        <v>1829</v>
      </c>
      <c r="C2066" s="27" t="s">
        <v>6577</v>
      </c>
      <c r="D2066" s="28" t="e">
        <f>(#REF!+#REF!)-#REF!</f>
        <v>#REF!</v>
      </c>
      <c r="E2066" s="358" t="e">
        <f>#REF!-#REF!</f>
        <v>#REF!</v>
      </c>
      <c r="F2066" s="78"/>
      <c r="G2066" s="34"/>
      <c r="H2066" s="34"/>
      <c r="I2066" s="79"/>
      <c r="J2066" s="94" t="e">
        <f>#REF!-#REF!</f>
        <v>#REF!</v>
      </c>
      <c r="K2066" s="317" t="e">
        <f>#REF!-#REF!</f>
        <v>#REF!</v>
      </c>
    </row>
    <row r="2067" spans="1:11" ht="11.25" hidden="1" customHeight="1" x14ac:dyDescent="0.2">
      <c r="A2067" s="25" t="s">
        <v>3930</v>
      </c>
      <c r="B2067" s="32" t="s">
        <v>1830</v>
      </c>
      <c r="C2067" s="27" t="s">
        <v>6233</v>
      </c>
      <c r="D2067" s="28" t="e">
        <f>(#REF!+#REF!)-#REF!</f>
        <v>#REF!</v>
      </c>
      <c r="E2067" s="358" t="e">
        <f>#REF!-#REF!</f>
        <v>#REF!</v>
      </c>
      <c r="F2067" s="76"/>
      <c r="G2067" s="28"/>
      <c r="H2067" s="28"/>
      <c r="I2067" s="77"/>
      <c r="J2067" s="94" t="e">
        <f>#REF!-#REF!</f>
        <v>#REF!</v>
      </c>
      <c r="K2067" s="317" t="e">
        <f>#REF!-#REF!</f>
        <v>#REF!</v>
      </c>
    </row>
    <row r="2068" spans="1:11" ht="22.5" hidden="1" customHeight="1" x14ac:dyDescent="0.2">
      <c r="A2068" s="25" t="s">
        <v>6845</v>
      </c>
      <c r="B2068" s="32" t="s">
        <v>1302</v>
      </c>
      <c r="C2068" s="27" t="s">
        <v>3991</v>
      </c>
      <c r="D2068" s="28" t="e">
        <f>(#REF!+#REF!)-#REF!</f>
        <v>#REF!</v>
      </c>
      <c r="E2068" s="358" t="e">
        <f>#REF!-#REF!</f>
        <v>#REF!</v>
      </c>
      <c r="F2068" s="76"/>
      <c r="G2068" s="28"/>
      <c r="H2068" s="28"/>
      <c r="I2068" s="77"/>
      <c r="J2068" s="94" t="e">
        <f>#REF!-#REF!</f>
        <v>#REF!</v>
      </c>
      <c r="K2068" s="317" t="e">
        <f>#REF!-#REF!</f>
        <v>#REF!</v>
      </c>
    </row>
    <row r="2069" spans="1:11" ht="11.25" hidden="1" customHeight="1" x14ac:dyDescent="0.2">
      <c r="A2069" s="25" t="s">
        <v>7679</v>
      </c>
      <c r="B2069" s="32" t="s">
        <v>1554</v>
      </c>
      <c r="C2069" s="27" t="s">
        <v>7680</v>
      </c>
      <c r="D2069" s="28" t="e">
        <f>(#REF!+#REF!)-#REF!</f>
        <v>#REF!</v>
      </c>
      <c r="E2069" s="358" t="e">
        <f>#REF!-#REF!</f>
        <v>#REF!</v>
      </c>
      <c r="F2069" s="76">
        <f>F2070+F2097</f>
        <v>0</v>
      </c>
      <c r="G2069" s="28">
        <f>G2070+G2097</f>
        <v>0</v>
      </c>
      <c r="H2069" s="28">
        <f>H2070+H2097</f>
        <v>0</v>
      </c>
      <c r="I2069" s="77">
        <f>I2070+I2097</f>
        <v>0</v>
      </c>
      <c r="J2069" s="94" t="e">
        <f>#REF!-#REF!</f>
        <v>#REF!</v>
      </c>
      <c r="K2069" s="317" t="e">
        <f>#REF!-#REF!</f>
        <v>#REF!</v>
      </c>
    </row>
    <row r="2070" spans="1:11" ht="11.25" hidden="1" customHeight="1" x14ac:dyDescent="0.2">
      <c r="A2070" s="25" t="s">
        <v>5608</v>
      </c>
      <c r="B2070" s="32" t="s">
        <v>1556</v>
      </c>
      <c r="C2070" s="27" t="s">
        <v>8147</v>
      </c>
      <c r="D2070" s="28" t="e">
        <f>(#REF!+#REF!)-#REF!</f>
        <v>#REF!</v>
      </c>
      <c r="E2070" s="358" t="e">
        <f>#REF!-#REF!</f>
        <v>#REF!</v>
      </c>
      <c r="F2070" s="76">
        <f>F2071+F2075+F2082+F2085+F2088+F2092+F2096</f>
        <v>0</v>
      </c>
      <c r="G2070" s="28">
        <f>G2071+G2075+G2082+G2085+G2088+G2092+G2096</f>
        <v>0</v>
      </c>
      <c r="H2070" s="28">
        <f>H2071+H2075+H2082+H2085+H2088+H2092+H2096</f>
        <v>0</v>
      </c>
      <c r="I2070" s="77">
        <f>I2071+I2075+I2082+I2085+I2088+I2092+I2096</f>
        <v>0</v>
      </c>
      <c r="J2070" s="94" t="e">
        <f>#REF!-#REF!</f>
        <v>#REF!</v>
      </c>
      <c r="K2070" s="317" t="e">
        <f>#REF!-#REF!</f>
        <v>#REF!</v>
      </c>
    </row>
    <row r="2071" spans="1:11" ht="22.5" hidden="1" customHeight="1" x14ac:dyDescent="0.2">
      <c r="A2071" s="25" t="s">
        <v>5760</v>
      </c>
      <c r="B2071" s="32" t="s">
        <v>5555</v>
      </c>
      <c r="C2071" s="27" t="s">
        <v>2563</v>
      </c>
      <c r="D2071" s="28" t="e">
        <f>(#REF!+#REF!)-#REF!</f>
        <v>#REF!</v>
      </c>
      <c r="E2071" s="358" t="e">
        <f>#REF!-#REF!</f>
        <v>#REF!</v>
      </c>
      <c r="F2071" s="76">
        <f>SUM(F2072:F2074)</f>
        <v>0</v>
      </c>
      <c r="G2071" s="28">
        <f>SUM(G2072:G2074)</f>
        <v>0</v>
      </c>
      <c r="H2071" s="28">
        <f>SUM(H2072:H2074)</f>
        <v>0</v>
      </c>
      <c r="I2071" s="77">
        <f>SUM(I2072:I2074)</f>
        <v>0</v>
      </c>
      <c r="J2071" s="94" t="e">
        <f>#REF!-#REF!</f>
        <v>#REF!</v>
      </c>
      <c r="K2071" s="317" t="e">
        <f>#REF!-#REF!</f>
        <v>#REF!</v>
      </c>
    </row>
    <row r="2072" spans="1:11" ht="11.25" hidden="1" customHeight="1" x14ac:dyDescent="0.2">
      <c r="A2072" s="25" t="s">
        <v>7430</v>
      </c>
      <c r="B2072" s="32" t="s">
        <v>5557</v>
      </c>
      <c r="C2072" s="27" t="s">
        <v>5840</v>
      </c>
      <c r="D2072" s="28" t="e">
        <f>(#REF!+#REF!)-#REF!</f>
        <v>#REF!</v>
      </c>
      <c r="E2072" s="358" t="e">
        <f>#REF!-#REF!</f>
        <v>#REF!</v>
      </c>
      <c r="F2072" s="76"/>
      <c r="G2072" s="28"/>
      <c r="H2072" s="28"/>
      <c r="I2072" s="77"/>
      <c r="J2072" s="94" t="e">
        <f>#REF!-#REF!</f>
        <v>#REF!</v>
      </c>
      <c r="K2072" s="317" t="e">
        <f>#REF!-#REF!</f>
        <v>#REF!</v>
      </c>
    </row>
    <row r="2073" spans="1:11" ht="11.25" hidden="1" customHeight="1" x14ac:dyDescent="0.2">
      <c r="A2073" s="25" t="s">
        <v>7308</v>
      </c>
      <c r="B2073" s="32" t="s">
        <v>3123</v>
      </c>
      <c r="C2073" s="27" t="s">
        <v>924</v>
      </c>
      <c r="D2073" s="28" t="e">
        <f>(#REF!+#REF!)-#REF!</f>
        <v>#REF!</v>
      </c>
      <c r="E2073" s="358" t="e">
        <f>#REF!-#REF!</f>
        <v>#REF!</v>
      </c>
      <c r="F2073" s="76"/>
      <c r="G2073" s="28"/>
      <c r="H2073" s="28"/>
      <c r="I2073" s="77"/>
      <c r="J2073" s="94" t="e">
        <f>#REF!-#REF!</f>
        <v>#REF!</v>
      </c>
      <c r="K2073" s="317" t="e">
        <f>#REF!-#REF!</f>
        <v>#REF!</v>
      </c>
    </row>
    <row r="2074" spans="1:11" ht="11.25" hidden="1" customHeight="1" x14ac:dyDescent="0.2">
      <c r="A2074" s="25" t="s">
        <v>951</v>
      </c>
      <c r="B2074" s="32" t="s">
        <v>3125</v>
      </c>
      <c r="C2074" s="27" t="s">
        <v>4475</v>
      </c>
      <c r="D2074" s="28" t="e">
        <f>(#REF!+#REF!)-#REF!</f>
        <v>#REF!</v>
      </c>
      <c r="E2074" s="358" t="e">
        <f>#REF!-#REF!</f>
        <v>#REF!</v>
      </c>
      <c r="F2074" s="76"/>
      <c r="G2074" s="28"/>
      <c r="H2074" s="28"/>
      <c r="I2074" s="77"/>
      <c r="J2074" s="94" t="e">
        <f>#REF!-#REF!</f>
        <v>#REF!</v>
      </c>
      <c r="K2074" s="317" t="e">
        <f>#REF!-#REF!</f>
        <v>#REF!</v>
      </c>
    </row>
    <row r="2075" spans="1:11" ht="11.25" hidden="1" customHeight="1" x14ac:dyDescent="0.2">
      <c r="A2075" s="25" t="s">
        <v>1990</v>
      </c>
      <c r="B2075" s="32" t="s">
        <v>4380</v>
      </c>
      <c r="C2075" s="27" t="s">
        <v>6182</v>
      </c>
      <c r="D2075" s="28" t="e">
        <f>(#REF!+#REF!)-#REF!</f>
        <v>#REF!</v>
      </c>
      <c r="E2075" s="358" t="e">
        <f>#REF!-#REF!</f>
        <v>#REF!</v>
      </c>
      <c r="F2075" s="76">
        <f>SUM(F2076:F2081)</f>
        <v>0</v>
      </c>
      <c r="G2075" s="28">
        <f>SUM(G2076:G2081)</f>
        <v>0</v>
      </c>
      <c r="H2075" s="28">
        <f>SUM(H2076:H2081)</f>
        <v>0</v>
      </c>
      <c r="I2075" s="77">
        <f>SUM(I2076:I2081)</f>
        <v>0</v>
      </c>
      <c r="J2075" s="94" t="e">
        <f>#REF!-#REF!</f>
        <v>#REF!</v>
      </c>
      <c r="K2075" s="317" t="e">
        <f>#REF!-#REF!</f>
        <v>#REF!</v>
      </c>
    </row>
    <row r="2076" spans="1:11" ht="11.25" hidden="1" customHeight="1" x14ac:dyDescent="0.2">
      <c r="A2076" s="25" t="s">
        <v>7631</v>
      </c>
      <c r="B2076" s="32" t="s">
        <v>7724</v>
      </c>
      <c r="C2076" s="27" t="s">
        <v>2382</v>
      </c>
      <c r="D2076" s="28" t="e">
        <f>(#REF!+#REF!)-#REF!</f>
        <v>#REF!</v>
      </c>
      <c r="E2076" s="358" t="e">
        <f>#REF!-#REF!</f>
        <v>#REF!</v>
      </c>
      <c r="F2076" s="76"/>
      <c r="G2076" s="28"/>
      <c r="H2076" s="28"/>
      <c r="I2076" s="77"/>
      <c r="J2076" s="94" t="e">
        <f>#REF!-#REF!</f>
        <v>#REF!</v>
      </c>
      <c r="K2076" s="317" t="e">
        <f>#REF!-#REF!</f>
        <v>#REF!</v>
      </c>
    </row>
    <row r="2077" spans="1:11" ht="11.25" hidden="1" customHeight="1" x14ac:dyDescent="0.2">
      <c r="A2077" s="25" t="s">
        <v>550</v>
      </c>
      <c r="B2077" s="32" t="s">
        <v>3384</v>
      </c>
      <c r="C2077" s="27" t="s">
        <v>2201</v>
      </c>
      <c r="D2077" s="28" t="e">
        <f>(#REF!+#REF!)-#REF!</f>
        <v>#REF!</v>
      </c>
      <c r="E2077" s="358" t="e">
        <f>#REF!-#REF!</f>
        <v>#REF!</v>
      </c>
      <c r="F2077" s="76"/>
      <c r="G2077" s="28"/>
      <c r="H2077" s="28"/>
      <c r="I2077" s="77"/>
      <c r="J2077" s="94" t="e">
        <f>#REF!-#REF!</f>
        <v>#REF!</v>
      </c>
      <c r="K2077" s="317" t="e">
        <f>#REF!-#REF!</f>
        <v>#REF!</v>
      </c>
    </row>
    <row r="2078" spans="1:11" ht="11.25" hidden="1" customHeight="1" x14ac:dyDescent="0.2">
      <c r="A2078" s="25" t="s">
        <v>2752</v>
      </c>
      <c r="B2078" s="32" t="s">
        <v>3386</v>
      </c>
      <c r="C2078" s="27" t="s">
        <v>2202</v>
      </c>
      <c r="D2078" s="28" t="e">
        <f>(#REF!+#REF!)-#REF!</f>
        <v>#REF!</v>
      </c>
      <c r="E2078" s="358" t="e">
        <f>#REF!-#REF!</f>
        <v>#REF!</v>
      </c>
      <c r="F2078" s="76"/>
      <c r="G2078" s="28"/>
      <c r="H2078" s="28"/>
      <c r="I2078" s="77"/>
      <c r="J2078" s="94" t="e">
        <f>#REF!-#REF!</f>
        <v>#REF!</v>
      </c>
      <c r="K2078" s="317" t="e">
        <f>#REF!-#REF!</f>
        <v>#REF!</v>
      </c>
    </row>
    <row r="2079" spans="1:11" ht="11.25" hidden="1" customHeight="1" x14ac:dyDescent="0.2">
      <c r="A2079" s="25" t="s">
        <v>2296</v>
      </c>
      <c r="B2079" s="32" t="s">
        <v>8196</v>
      </c>
      <c r="C2079" s="27" t="s">
        <v>8689</v>
      </c>
      <c r="D2079" s="28" t="e">
        <f>(#REF!+#REF!)-#REF!</f>
        <v>#REF!</v>
      </c>
      <c r="E2079" s="358" t="e">
        <f>#REF!-#REF!</f>
        <v>#REF!</v>
      </c>
      <c r="F2079" s="76"/>
      <c r="G2079" s="28"/>
      <c r="H2079" s="28"/>
      <c r="I2079" s="77"/>
      <c r="J2079" s="94" t="e">
        <f>#REF!-#REF!</f>
        <v>#REF!</v>
      </c>
      <c r="K2079" s="317" t="e">
        <f>#REF!-#REF!</f>
        <v>#REF!</v>
      </c>
    </row>
    <row r="2080" spans="1:11" ht="11.25" hidden="1" customHeight="1" x14ac:dyDescent="0.2">
      <c r="A2080" s="25" t="s">
        <v>8501</v>
      </c>
      <c r="B2080" s="32" t="s">
        <v>8198</v>
      </c>
      <c r="C2080" s="27" t="s">
        <v>7583</v>
      </c>
      <c r="D2080" s="28" t="e">
        <f>(#REF!+#REF!)-#REF!</f>
        <v>#REF!</v>
      </c>
      <c r="E2080" s="358" t="e">
        <f>#REF!-#REF!</f>
        <v>#REF!</v>
      </c>
      <c r="F2080" s="76"/>
      <c r="G2080" s="28"/>
      <c r="H2080" s="28"/>
      <c r="I2080" s="77"/>
      <c r="J2080" s="94" t="e">
        <f>#REF!-#REF!</f>
        <v>#REF!</v>
      </c>
      <c r="K2080" s="317" t="e">
        <f>#REF!-#REF!</f>
        <v>#REF!</v>
      </c>
    </row>
    <row r="2081" spans="1:11" ht="11.25" hidden="1" customHeight="1" x14ac:dyDescent="0.2">
      <c r="A2081" s="25" t="s">
        <v>2995</v>
      </c>
      <c r="B2081" s="32" t="s">
        <v>8200</v>
      </c>
      <c r="C2081" s="27" t="s">
        <v>1783</v>
      </c>
      <c r="D2081" s="28" t="e">
        <f>(#REF!+#REF!)-#REF!</f>
        <v>#REF!</v>
      </c>
      <c r="E2081" s="358" t="e">
        <f>#REF!-#REF!</f>
        <v>#REF!</v>
      </c>
      <c r="F2081" s="76"/>
      <c r="G2081" s="28"/>
      <c r="H2081" s="28"/>
      <c r="I2081" s="77"/>
      <c r="J2081" s="94" t="e">
        <f>#REF!-#REF!</f>
        <v>#REF!</v>
      </c>
      <c r="K2081" s="317" t="e">
        <f>#REF!-#REF!</f>
        <v>#REF!</v>
      </c>
    </row>
    <row r="2082" spans="1:11" ht="22.5" hidden="1" customHeight="1" x14ac:dyDescent="0.2">
      <c r="A2082" s="25" t="s">
        <v>3639</v>
      </c>
      <c r="B2082" s="32" t="s">
        <v>7077</v>
      </c>
      <c r="C2082" s="27" t="s">
        <v>1785</v>
      </c>
      <c r="D2082" s="28" t="e">
        <f>(#REF!+#REF!)-#REF!</f>
        <v>#REF!</v>
      </c>
      <c r="E2082" s="358" t="e">
        <f>#REF!-#REF!</f>
        <v>#REF!</v>
      </c>
      <c r="F2082" s="76">
        <f>SUM(F2083:F2084)</f>
        <v>0</v>
      </c>
      <c r="G2082" s="28">
        <f>SUM(G2083:G2084)</f>
        <v>0</v>
      </c>
      <c r="H2082" s="28">
        <f>SUM(H2083:H2084)</f>
        <v>0</v>
      </c>
      <c r="I2082" s="77">
        <f>SUM(I2083:I2084)</f>
        <v>0</v>
      </c>
      <c r="J2082" s="94" t="e">
        <f>#REF!-#REF!</f>
        <v>#REF!</v>
      </c>
      <c r="K2082" s="317" t="e">
        <f>#REF!-#REF!</f>
        <v>#REF!</v>
      </c>
    </row>
    <row r="2083" spans="1:11" ht="11.25" hidden="1" customHeight="1" x14ac:dyDescent="0.2">
      <c r="A2083" s="25" t="s">
        <v>552</v>
      </c>
      <c r="B2083" s="32" t="s">
        <v>627</v>
      </c>
      <c r="C2083" s="27" t="s">
        <v>3414</v>
      </c>
      <c r="D2083" s="28" t="e">
        <f>(#REF!+#REF!)-#REF!</f>
        <v>#REF!</v>
      </c>
      <c r="E2083" s="358" t="e">
        <f>#REF!-#REF!</f>
        <v>#REF!</v>
      </c>
      <c r="F2083" s="76"/>
      <c r="G2083" s="28"/>
      <c r="H2083" s="28"/>
      <c r="I2083" s="77"/>
      <c r="J2083" s="94" t="e">
        <f>#REF!-#REF!</f>
        <v>#REF!</v>
      </c>
      <c r="K2083" s="317" t="e">
        <f>#REF!-#REF!</f>
        <v>#REF!</v>
      </c>
    </row>
    <row r="2084" spans="1:11" ht="11.25" hidden="1" customHeight="1" x14ac:dyDescent="0.2">
      <c r="A2084" s="25" t="s">
        <v>5659</v>
      </c>
      <c r="B2084" s="32" t="s">
        <v>3412</v>
      </c>
      <c r="C2084" s="27" t="s">
        <v>7843</v>
      </c>
      <c r="D2084" s="28" t="e">
        <f>(#REF!+#REF!)-#REF!</f>
        <v>#REF!</v>
      </c>
      <c r="E2084" s="358" t="e">
        <f>#REF!-#REF!</f>
        <v>#REF!</v>
      </c>
      <c r="F2084" s="76"/>
      <c r="G2084" s="28"/>
      <c r="H2084" s="28"/>
      <c r="I2084" s="77"/>
      <c r="J2084" s="94" t="e">
        <f>#REF!-#REF!</f>
        <v>#REF!</v>
      </c>
      <c r="K2084" s="317" t="e">
        <f>#REF!-#REF!</f>
        <v>#REF!</v>
      </c>
    </row>
    <row r="2085" spans="1:11" ht="11.25" hidden="1" customHeight="1" x14ac:dyDescent="0.2">
      <c r="A2085" s="25" t="s">
        <v>4340</v>
      </c>
      <c r="B2085" s="32" t="s">
        <v>6803</v>
      </c>
      <c r="C2085" s="27" t="s">
        <v>3143</v>
      </c>
      <c r="D2085" s="28" t="e">
        <f>(#REF!+#REF!)-#REF!</f>
        <v>#REF!</v>
      </c>
      <c r="E2085" s="358" t="e">
        <f>#REF!-#REF!</f>
        <v>#REF!</v>
      </c>
      <c r="F2085" s="76">
        <f>SUM(F2086:F2087)</f>
        <v>0</v>
      </c>
      <c r="G2085" s="28">
        <f>SUM(G2086:G2087)</f>
        <v>0</v>
      </c>
      <c r="H2085" s="28">
        <f>SUM(H2086:H2087)</f>
        <v>0</v>
      </c>
      <c r="I2085" s="77">
        <f>SUM(I2086:I2087)</f>
        <v>0</v>
      </c>
      <c r="J2085" s="94" t="e">
        <f>#REF!-#REF!</f>
        <v>#REF!</v>
      </c>
      <c r="K2085" s="317" t="e">
        <f>#REF!-#REF!</f>
        <v>#REF!</v>
      </c>
    </row>
    <row r="2086" spans="1:11" ht="22.5" hidden="1" customHeight="1" x14ac:dyDescent="0.2">
      <c r="A2086" s="25" t="s">
        <v>881</v>
      </c>
      <c r="B2086" s="32" t="s">
        <v>6805</v>
      </c>
      <c r="C2086" s="27" t="s">
        <v>2965</v>
      </c>
      <c r="D2086" s="28" t="e">
        <f>(#REF!+#REF!)-#REF!</f>
        <v>#REF!</v>
      </c>
      <c r="E2086" s="358" t="e">
        <f>#REF!-#REF!</f>
        <v>#REF!</v>
      </c>
      <c r="F2086" s="76"/>
      <c r="G2086" s="28"/>
      <c r="H2086" s="28"/>
      <c r="I2086" s="77"/>
      <c r="J2086" s="94" t="e">
        <f>#REF!-#REF!</f>
        <v>#REF!</v>
      </c>
      <c r="K2086" s="317" t="e">
        <f>#REF!-#REF!</f>
        <v>#REF!</v>
      </c>
    </row>
    <row r="2087" spans="1:11" ht="33.75" hidden="1" customHeight="1" x14ac:dyDescent="0.2">
      <c r="A2087" s="25" t="s">
        <v>8427</v>
      </c>
      <c r="B2087" s="32" t="s">
        <v>6807</v>
      </c>
      <c r="C2087" s="27" t="s">
        <v>7678</v>
      </c>
      <c r="D2087" s="28" t="e">
        <f>(#REF!+#REF!)-#REF!</f>
        <v>#REF!</v>
      </c>
      <c r="E2087" s="358" t="e">
        <f>#REF!-#REF!</f>
        <v>#REF!</v>
      </c>
      <c r="F2087" s="76"/>
      <c r="G2087" s="28"/>
      <c r="H2087" s="28"/>
      <c r="I2087" s="77"/>
      <c r="J2087" s="94" t="e">
        <f>#REF!-#REF!</f>
        <v>#REF!</v>
      </c>
      <c r="K2087" s="317" t="e">
        <f>#REF!-#REF!</f>
        <v>#REF!</v>
      </c>
    </row>
    <row r="2088" spans="1:11" ht="11.25" hidden="1" customHeight="1" x14ac:dyDescent="0.2">
      <c r="A2088" s="25" t="s">
        <v>7453</v>
      </c>
      <c r="B2088" s="32" t="s">
        <v>6809</v>
      </c>
      <c r="C2088" s="27" t="s">
        <v>6086</v>
      </c>
      <c r="D2088" s="28" t="e">
        <f>(#REF!+#REF!)-#REF!</f>
        <v>#REF!</v>
      </c>
      <c r="E2088" s="358" t="e">
        <f>#REF!-#REF!</f>
        <v>#REF!</v>
      </c>
      <c r="F2088" s="76">
        <f>SUM(F2089:F2091)</f>
        <v>0</v>
      </c>
      <c r="G2088" s="28">
        <f>SUM(G2089:G2091)</f>
        <v>0</v>
      </c>
      <c r="H2088" s="28">
        <f>SUM(H2089:H2091)</f>
        <v>0</v>
      </c>
      <c r="I2088" s="77">
        <f>SUM(I2089:I2091)</f>
        <v>0</v>
      </c>
      <c r="J2088" s="94" t="e">
        <f>#REF!-#REF!</f>
        <v>#REF!</v>
      </c>
      <c r="K2088" s="317" t="e">
        <f>#REF!-#REF!</f>
        <v>#REF!</v>
      </c>
    </row>
    <row r="2089" spans="1:11" ht="22.5" hidden="1" customHeight="1" x14ac:dyDescent="0.2">
      <c r="A2089" s="25" t="s">
        <v>8490</v>
      </c>
      <c r="B2089" s="32" t="s">
        <v>6811</v>
      </c>
      <c r="C2089" s="27" t="s">
        <v>6030</v>
      </c>
      <c r="D2089" s="28" t="e">
        <f>(#REF!+#REF!)-#REF!</f>
        <v>#REF!</v>
      </c>
      <c r="E2089" s="358" t="e">
        <f>#REF!-#REF!</f>
        <v>#REF!</v>
      </c>
      <c r="F2089" s="76"/>
      <c r="G2089" s="28"/>
      <c r="H2089" s="28"/>
      <c r="I2089" s="77"/>
      <c r="J2089" s="94" t="e">
        <f>#REF!-#REF!</f>
        <v>#REF!</v>
      </c>
      <c r="K2089" s="317" t="e">
        <f>#REF!-#REF!</f>
        <v>#REF!</v>
      </c>
    </row>
    <row r="2090" spans="1:11" ht="22.5" hidden="1" customHeight="1" x14ac:dyDescent="0.2">
      <c r="A2090" s="25" t="s">
        <v>1057</v>
      </c>
      <c r="B2090" s="32" t="s">
        <v>2680</v>
      </c>
      <c r="C2090" s="27" t="s">
        <v>6031</v>
      </c>
      <c r="D2090" s="28" t="e">
        <f>(#REF!+#REF!)-#REF!</f>
        <v>#REF!</v>
      </c>
      <c r="E2090" s="358" t="e">
        <f>#REF!-#REF!</f>
        <v>#REF!</v>
      </c>
      <c r="F2090" s="76"/>
      <c r="G2090" s="28"/>
      <c r="H2090" s="28"/>
      <c r="I2090" s="77"/>
      <c r="J2090" s="94" t="e">
        <f>#REF!-#REF!</f>
        <v>#REF!</v>
      </c>
      <c r="K2090" s="317" t="e">
        <f>#REF!-#REF!</f>
        <v>#REF!</v>
      </c>
    </row>
    <row r="2091" spans="1:11" ht="11.25" hidden="1" customHeight="1" x14ac:dyDescent="0.2">
      <c r="A2091" s="25" t="s">
        <v>1761</v>
      </c>
      <c r="B2091" s="32" t="s">
        <v>7665</v>
      </c>
      <c r="C2091" s="27" t="s">
        <v>2198</v>
      </c>
      <c r="D2091" s="28" t="e">
        <f>(#REF!+#REF!)-#REF!</f>
        <v>#REF!</v>
      </c>
      <c r="E2091" s="358" t="e">
        <f>#REF!-#REF!</f>
        <v>#REF!</v>
      </c>
      <c r="F2091" s="76"/>
      <c r="G2091" s="28"/>
      <c r="H2091" s="28"/>
      <c r="I2091" s="77"/>
      <c r="J2091" s="94" t="e">
        <f>#REF!-#REF!</f>
        <v>#REF!</v>
      </c>
      <c r="K2091" s="317" t="e">
        <f>#REF!-#REF!</f>
        <v>#REF!</v>
      </c>
    </row>
    <row r="2092" spans="1:11" ht="11.25" hidden="1" customHeight="1" x14ac:dyDescent="0.2">
      <c r="A2092" s="25" t="s">
        <v>8998</v>
      </c>
      <c r="B2092" s="32" t="s">
        <v>5524</v>
      </c>
      <c r="C2092" s="27" t="s">
        <v>2240</v>
      </c>
      <c r="D2092" s="28" t="e">
        <f>(#REF!+#REF!)-#REF!</f>
        <v>#REF!</v>
      </c>
      <c r="E2092" s="358" t="e">
        <f>#REF!-#REF!</f>
        <v>#REF!</v>
      </c>
      <c r="F2092" s="76">
        <f>SUM(F2093:F2095)</f>
        <v>0</v>
      </c>
      <c r="G2092" s="28">
        <f>SUM(G2093:G2095)</f>
        <v>0</v>
      </c>
      <c r="H2092" s="28">
        <f>SUM(H2093:H2095)</f>
        <v>0</v>
      </c>
      <c r="I2092" s="77">
        <f>SUM(I2093:I2095)</f>
        <v>0</v>
      </c>
      <c r="J2092" s="94" t="e">
        <f>#REF!-#REF!</f>
        <v>#REF!</v>
      </c>
      <c r="K2092" s="317" t="e">
        <f>#REF!-#REF!</f>
        <v>#REF!</v>
      </c>
    </row>
    <row r="2093" spans="1:11" ht="33.75" hidden="1" customHeight="1" x14ac:dyDescent="0.2">
      <c r="A2093" s="25" t="s">
        <v>1668</v>
      </c>
      <c r="B2093" s="32" t="s">
        <v>7086</v>
      </c>
      <c r="C2093" s="27" t="s">
        <v>3663</v>
      </c>
      <c r="D2093" s="28" t="e">
        <f>(#REF!+#REF!)-#REF!</f>
        <v>#REF!</v>
      </c>
      <c r="E2093" s="358" t="e">
        <f>#REF!-#REF!</f>
        <v>#REF!</v>
      </c>
      <c r="F2093" s="76"/>
      <c r="G2093" s="28"/>
      <c r="H2093" s="28"/>
      <c r="I2093" s="77"/>
      <c r="J2093" s="94" t="e">
        <f>#REF!-#REF!</f>
        <v>#REF!</v>
      </c>
      <c r="K2093" s="317" t="e">
        <f>#REF!-#REF!</f>
        <v>#REF!</v>
      </c>
    </row>
    <row r="2094" spans="1:11" ht="11.25" hidden="1" customHeight="1" x14ac:dyDescent="0.2">
      <c r="A2094" s="25" t="s">
        <v>54</v>
      </c>
      <c r="B2094" s="32" t="s">
        <v>8161</v>
      </c>
      <c r="C2094" s="27" t="s">
        <v>5119</v>
      </c>
      <c r="D2094" s="28" t="e">
        <f>(#REF!+#REF!)-#REF!</f>
        <v>#REF!</v>
      </c>
      <c r="E2094" s="358" t="e">
        <f>#REF!-#REF!</f>
        <v>#REF!</v>
      </c>
      <c r="F2094" s="76"/>
      <c r="G2094" s="28"/>
      <c r="H2094" s="28"/>
      <c r="I2094" s="77"/>
      <c r="J2094" s="94" t="e">
        <f>#REF!-#REF!</f>
        <v>#REF!</v>
      </c>
      <c r="K2094" s="317" t="e">
        <f>#REF!-#REF!</f>
        <v>#REF!</v>
      </c>
    </row>
    <row r="2095" spans="1:11" ht="33.75" hidden="1" customHeight="1" x14ac:dyDescent="0.2">
      <c r="A2095" s="25" t="s">
        <v>7064</v>
      </c>
      <c r="B2095" s="32" t="s">
        <v>359</v>
      </c>
      <c r="C2095" s="27" t="s">
        <v>4547</v>
      </c>
      <c r="D2095" s="28" t="e">
        <f>(#REF!+#REF!)-#REF!</f>
        <v>#REF!</v>
      </c>
      <c r="E2095" s="358" t="e">
        <f>#REF!-#REF!</f>
        <v>#REF!</v>
      </c>
      <c r="F2095" s="76"/>
      <c r="G2095" s="28"/>
      <c r="H2095" s="28"/>
      <c r="I2095" s="77"/>
      <c r="J2095" s="94" t="e">
        <f>#REF!-#REF!</f>
        <v>#REF!</v>
      </c>
      <c r="K2095" s="317" t="e">
        <f>#REF!-#REF!</f>
        <v>#REF!</v>
      </c>
    </row>
    <row r="2096" spans="1:11" ht="11.25" hidden="1" customHeight="1" x14ac:dyDescent="0.2">
      <c r="A2096" s="25" t="s">
        <v>6521</v>
      </c>
      <c r="B2096" s="32" t="s">
        <v>4277</v>
      </c>
      <c r="C2096" s="27" t="s">
        <v>2157</v>
      </c>
      <c r="D2096" s="28" t="e">
        <f>(#REF!+#REF!)-#REF!</f>
        <v>#REF!</v>
      </c>
      <c r="E2096" s="358" t="e">
        <f>#REF!-#REF!</f>
        <v>#REF!</v>
      </c>
      <c r="F2096" s="76"/>
      <c r="G2096" s="28"/>
      <c r="H2096" s="28"/>
      <c r="I2096" s="77"/>
      <c r="J2096" s="94" t="e">
        <f>#REF!-#REF!</f>
        <v>#REF!</v>
      </c>
      <c r="K2096" s="317" t="e">
        <f>#REF!-#REF!</f>
        <v>#REF!</v>
      </c>
    </row>
    <row r="2097" spans="1:11" ht="11.25" hidden="1" customHeight="1" x14ac:dyDescent="0.2">
      <c r="A2097" s="25" t="s">
        <v>5920</v>
      </c>
      <c r="B2097" s="32" t="s">
        <v>4279</v>
      </c>
      <c r="C2097" s="27" t="s">
        <v>3952</v>
      </c>
      <c r="D2097" s="28" t="e">
        <f>(#REF!+#REF!)-#REF!</f>
        <v>#REF!</v>
      </c>
      <c r="E2097" s="358" t="e">
        <f>#REF!-#REF!</f>
        <v>#REF!</v>
      </c>
      <c r="F2097" s="76">
        <f>SUM(F2098:F2101)</f>
        <v>0</v>
      </c>
      <c r="G2097" s="28">
        <f>SUM(G2098:G2101)</f>
        <v>0</v>
      </c>
      <c r="H2097" s="28">
        <f>SUM(H2098:H2101)</f>
        <v>0</v>
      </c>
      <c r="I2097" s="77">
        <f>SUM(I2098:I2101)</f>
        <v>0</v>
      </c>
      <c r="J2097" s="94" t="e">
        <f>#REF!-#REF!</f>
        <v>#REF!</v>
      </c>
      <c r="K2097" s="317" t="e">
        <f>#REF!-#REF!</f>
        <v>#REF!</v>
      </c>
    </row>
    <row r="2098" spans="1:11" ht="11.25" hidden="1" customHeight="1" x14ac:dyDescent="0.2">
      <c r="A2098" s="25" t="s">
        <v>7210</v>
      </c>
      <c r="B2098" s="32" t="s">
        <v>62</v>
      </c>
      <c r="C2098" s="27" t="s">
        <v>1346</v>
      </c>
      <c r="D2098" s="28" t="e">
        <f>(#REF!+#REF!)-#REF!</f>
        <v>#REF!</v>
      </c>
      <c r="E2098" s="358" t="e">
        <f>#REF!-#REF!</f>
        <v>#REF!</v>
      </c>
      <c r="F2098" s="76"/>
      <c r="G2098" s="28"/>
      <c r="H2098" s="28"/>
      <c r="I2098" s="77"/>
      <c r="J2098" s="94" t="e">
        <f>#REF!-#REF!</f>
        <v>#REF!</v>
      </c>
      <c r="K2098" s="317" t="e">
        <f>#REF!-#REF!</f>
        <v>#REF!</v>
      </c>
    </row>
    <row r="2099" spans="1:11" ht="22.5" hidden="1" customHeight="1" x14ac:dyDescent="0.2">
      <c r="A2099" s="25" t="s">
        <v>5050</v>
      </c>
      <c r="B2099" s="32" t="s">
        <v>64</v>
      </c>
      <c r="C2099" s="27" t="s">
        <v>5815</v>
      </c>
      <c r="D2099" s="28" t="e">
        <f>(#REF!+#REF!)-#REF!</f>
        <v>#REF!</v>
      </c>
      <c r="E2099" s="358" t="e">
        <f>#REF!-#REF!</f>
        <v>#REF!</v>
      </c>
      <c r="F2099" s="76"/>
      <c r="G2099" s="28"/>
      <c r="H2099" s="28"/>
      <c r="I2099" s="77"/>
      <c r="J2099" s="94" t="e">
        <f>#REF!-#REF!</f>
        <v>#REF!</v>
      </c>
      <c r="K2099" s="317" t="e">
        <f>#REF!-#REF!</f>
        <v>#REF!</v>
      </c>
    </row>
    <row r="2100" spans="1:11" ht="22.5" hidden="1" customHeight="1" x14ac:dyDescent="0.2">
      <c r="A2100" s="25" t="s">
        <v>626</v>
      </c>
      <c r="B2100" s="32" t="s">
        <v>7372</v>
      </c>
      <c r="C2100" s="27" t="s">
        <v>4542</v>
      </c>
      <c r="D2100" s="28" t="e">
        <f>(#REF!+#REF!)-#REF!</f>
        <v>#REF!</v>
      </c>
      <c r="E2100" s="358" t="e">
        <f>#REF!-#REF!</f>
        <v>#REF!</v>
      </c>
      <c r="F2100" s="76"/>
      <c r="G2100" s="28"/>
      <c r="H2100" s="28"/>
      <c r="I2100" s="77"/>
      <c r="J2100" s="94" t="e">
        <f>#REF!-#REF!</f>
        <v>#REF!</v>
      </c>
      <c r="K2100" s="317" t="e">
        <f>#REF!-#REF!</f>
        <v>#REF!</v>
      </c>
    </row>
    <row r="2101" spans="1:11" ht="11.25" hidden="1" customHeight="1" x14ac:dyDescent="0.2">
      <c r="A2101" s="25" t="s">
        <v>7432</v>
      </c>
      <c r="B2101" s="32" t="s">
        <v>7374</v>
      </c>
      <c r="C2101" s="27" t="s">
        <v>4326</v>
      </c>
      <c r="D2101" s="28" t="e">
        <f>(#REF!+#REF!)-#REF!</f>
        <v>#REF!</v>
      </c>
      <c r="E2101" s="358" t="e">
        <f>#REF!-#REF!</f>
        <v>#REF!</v>
      </c>
      <c r="F2101" s="76"/>
      <c r="G2101" s="28"/>
      <c r="H2101" s="28"/>
      <c r="I2101" s="77"/>
      <c r="J2101" s="94" t="e">
        <f>#REF!-#REF!</f>
        <v>#REF!</v>
      </c>
      <c r="K2101" s="317" t="e">
        <f>#REF!-#REF!</f>
        <v>#REF!</v>
      </c>
    </row>
    <row r="2102" spans="1:11" ht="11.25" hidden="1" customHeight="1" x14ac:dyDescent="0.2">
      <c r="A2102" s="25" t="s">
        <v>3930</v>
      </c>
      <c r="B2102" s="32" t="s">
        <v>7703</v>
      </c>
      <c r="C2102" s="27" t="s">
        <v>2983</v>
      </c>
      <c r="D2102" s="28" t="e">
        <f>(#REF!+#REF!)-#REF!</f>
        <v>#REF!</v>
      </c>
      <c r="E2102" s="358" t="e">
        <f>#REF!-#REF!</f>
        <v>#REF!</v>
      </c>
      <c r="F2102" s="76"/>
      <c r="G2102" s="28"/>
      <c r="H2102" s="28"/>
      <c r="I2102" s="77"/>
      <c r="J2102" s="94" t="e">
        <f>#REF!-#REF!</f>
        <v>#REF!</v>
      </c>
      <c r="K2102" s="317" t="e">
        <f>#REF!-#REF!</f>
        <v>#REF!</v>
      </c>
    </row>
    <row r="2103" spans="1:11" ht="22.5" hidden="1" customHeight="1" x14ac:dyDescent="0.2">
      <c r="A2103" s="25" t="s">
        <v>6845</v>
      </c>
      <c r="B2103" s="32" t="s">
        <v>4011</v>
      </c>
      <c r="C2103" s="27" t="s">
        <v>4613</v>
      </c>
      <c r="D2103" s="28" t="e">
        <f>(#REF!+#REF!)-#REF!</f>
        <v>#REF!</v>
      </c>
      <c r="E2103" s="358" t="e">
        <f>#REF!-#REF!</f>
        <v>#REF!</v>
      </c>
      <c r="F2103" s="76"/>
      <c r="G2103" s="28"/>
      <c r="H2103" s="28"/>
      <c r="I2103" s="77"/>
      <c r="J2103" s="94" t="e">
        <f>#REF!-#REF!</f>
        <v>#REF!</v>
      </c>
      <c r="K2103" s="317" t="e">
        <f>#REF!-#REF!</f>
        <v>#REF!</v>
      </c>
    </row>
    <row r="2104" spans="1:11" ht="11.25" hidden="1" customHeight="1" x14ac:dyDescent="0.2">
      <c r="A2104" s="25" t="s">
        <v>4614</v>
      </c>
      <c r="B2104" s="32" t="s">
        <v>7440</v>
      </c>
      <c r="C2104" s="27" t="s">
        <v>762</v>
      </c>
      <c r="D2104" s="28" t="e">
        <f>(#REF!+#REF!)-#REF!</f>
        <v>#REF!</v>
      </c>
      <c r="E2104" s="358" t="e">
        <f>#REF!-#REF!</f>
        <v>#REF!</v>
      </c>
      <c r="F2104" s="76"/>
      <c r="G2104" s="28"/>
      <c r="H2104" s="28"/>
      <c r="I2104" s="77"/>
      <c r="J2104" s="94" t="e">
        <f>#REF!-#REF!</f>
        <v>#REF!</v>
      </c>
      <c r="K2104" s="317" t="e">
        <f>#REF!-#REF!</f>
        <v>#REF!</v>
      </c>
    </row>
    <row r="2105" spans="1:11" ht="11.25" hidden="1" customHeight="1" x14ac:dyDescent="0.2">
      <c r="A2105" s="25" t="s">
        <v>5608</v>
      </c>
      <c r="B2105" s="32" t="s">
        <v>6870</v>
      </c>
      <c r="C2105" s="27" t="s">
        <v>98</v>
      </c>
      <c r="D2105" s="28" t="e">
        <f>(#REF!+#REF!)-#REF!</f>
        <v>#REF!</v>
      </c>
      <c r="E2105" s="358" t="e">
        <f>#REF!-#REF!</f>
        <v>#REF!</v>
      </c>
      <c r="F2105" s="76"/>
      <c r="G2105" s="28"/>
      <c r="H2105" s="28"/>
      <c r="I2105" s="77"/>
      <c r="J2105" s="94" t="e">
        <f>#REF!-#REF!</f>
        <v>#REF!</v>
      </c>
      <c r="K2105" s="317" t="e">
        <f>#REF!-#REF!</f>
        <v>#REF!</v>
      </c>
    </row>
    <row r="2106" spans="1:11" ht="22.5" hidden="1" customHeight="1" x14ac:dyDescent="0.2">
      <c r="A2106" s="25" t="s">
        <v>5760</v>
      </c>
      <c r="B2106" s="32" t="s">
        <v>5574</v>
      </c>
      <c r="C2106" s="27" t="s">
        <v>2928</v>
      </c>
      <c r="D2106" s="28" t="e">
        <f>(#REF!+#REF!)-#REF!</f>
        <v>#REF!</v>
      </c>
      <c r="E2106" s="358" t="e">
        <f>#REF!-#REF!</f>
        <v>#REF!</v>
      </c>
      <c r="F2106" s="76"/>
      <c r="G2106" s="28"/>
      <c r="H2106" s="28"/>
      <c r="I2106" s="77"/>
      <c r="J2106" s="94" t="e">
        <f>#REF!-#REF!</f>
        <v>#REF!</v>
      </c>
      <c r="K2106" s="317" t="e">
        <f>#REF!-#REF!</f>
        <v>#REF!</v>
      </c>
    </row>
    <row r="2107" spans="1:11" ht="11.25" hidden="1" customHeight="1" x14ac:dyDescent="0.2">
      <c r="A2107" s="25" t="s">
        <v>7430</v>
      </c>
      <c r="B2107" s="32" t="s">
        <v>6566</v>
      </c>
      <c r="C2107" s="27" t="s">
        <v>7079</v>
      </c>
      <c r="D2107" s="28" t="e">
        <f>(#REF!+#REF!)-#REF!</f>
        <v>#REF!</v>
      </c>
      <c r="E2107" s="358" t="e">
        <f>#REF!-#REF!</f>
        <v>#REF!</v>
      </c>
      <c r="F2107" s="76"/>
      <c r="G2107" s="28"/>
      <c r="H2107" s="28"/>
      <c r="I2107" s="77"/>
      <c r="J2107" s="94" t="e">
        <f>#REF!-#REF!</f>
        <v>#REF!</v>
      </c>
      <c r="K2107" s="317" t="e">
        <f>#REF!-#REF!</f>
        <v>#REF!</v>
      </c>
    </row>
    <row r="2108" spans="1:11" ht="11.25" hidden="1" customHeight="1" x14ac:dyDescent="0.2">
      <c r="A2108" s="25" t="s">
        <v>7308</v>
      </c>
      <c r="B2108" s="32" t="s">
        <v>6568</v>
      </c>
      <c r="C2108" s="27" t="s">
        <v>6572</v>
      </c>
      <c r="D2108" s="28" t="e">
        <f>(#REF!+#REF!)-#REF!</f>
        <v>#REF!</v>
      </c>
      <c r="E2108" s="358" t="e">
        <f>#REF!-#REF!</f>
        <v>#REF!</v>
      </c>
      <c r="F2108" s="76"/>
      <c r="G2108" s="28"/>
      <c r="H2108" s="28"/>
      <c r="I2108" s="77"/>
      <c r="J2108" s="94" t="e">
        <f>#REF!-#REF!</f>
        <v>#REF!</v>
      </c>
      <c r="K2108" s="317" t="e">
        <f>#REF!-#REF!</f>
        <v>#REF!</v>
      </c>
    </row>
    <row r="2109" spans="1:11" ht="11.25" hidden="1" customHeight="1" x14ac:dyDescent="0.2">
      <c r="A2109" s="25" t="s">
        <v>951</v>
      </c>
      <c r="B2109" s="32" t="s">
        <v>2663</v>
      </c>
      <c r="C2109" s="27" t="s">
        <v>4645</v>
      </c>
      <c r="D2109" s="28" t="e">
        <f>(#REF!+#REF!)-#REF!</f>
        <v>#REF!</v>
      </c>
      <c r="E2109" s="358" t="e">
        <f>#REF!-#REF!</f>
        <v>#REF!</v>
      </c>
      <c r="F2109" s="76"/>
      <c r="G2109" s="28"/>
      <c r="H2109" s="28"/>
      <c r="I2109" s="77"/>
      <c r="J2109" s="94" t="e">
        <f>#REF!-#REF!</f>
        <v>#REF!</v>
      </c>
      <c r="K2109" s="317" t="e">
        <f>#REF!-#REF!</f>
        <v>#REF!</v>
      </c>
    </row>
    <row r="2110" spans="1:11" ht="11.25" hidden="1" customHeight="1" x14ac:dyDescent="0.2">
      <c r="A2110" s="25" t="s">
        <v>1990</v>
      </c>
      <c r="B2110" s="32" t="s">
        <v>2665</v>
      </c>
      <c r="C2110" s="27" t="s">
        <v>8422</v>
      </c>
      <c r="D2110" s="28" t="e">
        <f>(#REF!+#REF!)-#REF!</f>
        <v>#REF!</v>
      </c>
      <c r="E2110" s="358" t="e">
        <f>#REF!-#REF!</f>
        <v>#REF!</v>
      </c>
      <c r="F2110" s="76"/>
      <c r="G2110" s="28"/>
      <c r="H2110" s="28"/>
      <c r="I2110" s="77"/>
      <c r="J2110" s="94" t="e">
        <f>#REF!-#REF!</f>
        <v>#REF!</v>
      </c>
      <c r="K2110" s="317" t="e">
        <f>#REF!-#REF!</f>
        <v>#REF!</v>
      </c>
    </row>
    <row r="2111" spans="1:11" ht="11.25" hidden="1" customHeight="1" x14ac:dyDescent="0.2">
      <c r="A2111" s="25" t="s">
        <v>7631</v>
      </c>
      <c r="B2111" s="32" t="s">
        <v>2667</v>
      </c>
      <c r="C2111" s="27" t="s">
        <v>8498</v>
      </c>
      <c r="D2111" s="28" t="e">
        <f>(#REF!+#REF!)-#REF!</f>
        <v>#REF!</v>
      </c>
      <c r="E2111" s="358" t="e">
        <f>#REF!-#REF!</f>
        <v>#REF!</v>
      </c>
      <c r="F2111" s="76"/>
      <c r="G2111" s="28"/>
      <c r="H2111" s="28"/>
      <c r="I2111" s="77"/>
      <c r="J2111" s="94" t="e">
        <f>#REF!-#REF!</f>
        <v>#REF!</v>
      </c>
      <c r="K2111" s="317" t="e">
        <f>#REF!-#REF!</f>
        <v>#REF!</v>
      </c>
    </row>
    <row r="2112" spans="1:11" ht="11.25" hidden="1" customHeight="1" x14ac:dyDescent="0.2">
      <c r="A2112" s="25" t="s">
        <v>550</v>
      </c>
      <c r="B2112" s="32" t="s">
        <v>8957</v>
      </c>
      <c r="C2112" s="27" t="s">
        <v>8499</v>
      </c>
      <c r="D2112" s="28" t="e">
        <f>(#REF!+#REF!)-#REF!</f>
        <v>#REF!</v>
      </c>
      <c r="E2112" s="358" t="e">
        <f>#REF!-#REF!</f>
        <v>#REF!</v>
      </c>
      <c r="F2112" s="76"/>
      <c r="G2112" s="28"/>
      <c r="H2112" s="28"/>
      <c r="I2112" s="77"/>
      <c r="J2112" s="94" t="e">
        <f>#REF!-#REF!</f>
        <v>#REF!</v>
      </c>
      <c r="K2112" s="317" t="e">
        <f>#REF!-#REF!</f>
        <v>#REF!</v>
      </c>
    </row>
    <row r="2113" spans="1:11" ht="11.25" hidden="1" customHeight="1" x14ac:dyDescent="0.2">
      <c r="A2113" s="25" t="s">
        <v>2752</v>
      </c>
      <c r="B2113" s="32" t="s">
        <v>3511</v>
      </c>
      <c r="C2113" s="27" t="s">
        <v>7067</v>
      </c>
      <c r="D2113" s="28" t="e">
        <f>(#REF!+#REF!)-#REF!</f>
        <v>#REF!</v>
      </c>
      <c r="E2113" s="358" t="e">
        <f>#REF!-#REF!</f>
        <v>#REF!</v>
      </c>
      <c r="F2113" s="76"/>
      <c r="G2113" s="28"/>
      <c r="H2113" s="28"/>
      <c r="I2113" s="77"/>
      <c r="J2113" s="94" t="e">
        <f>#REF!-#REF!</f>
        <v>#REF!</v>
      </c>
      <c r="K2113" s="317" t="e">
        <f>#REF!-#REF!</f>
        <v>#REF!</v>
      </c>
    </row>
    <row r="2114" spans="1:11" ht="11.25" hidden="1" customHeight="1" x14ac:dyDescent="0.2">
      <c r="A2114" s="25" t="s">
        <v>2296</v>
      </c>
      <c r="B2114" s="32" t="s">
        <v>3513</v>
      </c>
      <c r="C2114" s="27" t="s">
        <v>1774</v>
      </c>
      <c r="D2114" s="28" t="e">
        <f>(#REF!+#REF!)-#REF!</f>
        <v>#REF!</v>
      </c>
      <c r="E2114" s="358" t="e">
        <f>#REF!-#REF!</f>
        <v>#REF!</v>
      </c>
      <c r="F2114" s="76"/>
      <c r="G2114" s="28"/>
      <c r="H2114" s="28"/>
      <c r="I2114" s="77"/>
      <c r="J2114" s="94" t="e">
        <f>#REF!-#REF!</f>
        <v>#REF!</v>
      </c>
      <c r="K2114" s="317" t="e">
        <f>#REF!-#REF!</f>
        <v>#REF!</v>
      </c>
    </row>
    <row r="2115" spans="1:11" ht="11.25" hidden="1" customHeight="1" x14ac:dyDescent="0.2">
      <c r="A2115" s="25" t="s">
        <v>8501</v>
      </c>
      <c r="B2115" s="32" t="s">
        <v>3515</v>
      </c>
      <c r="C2115" s="27" t="s">
        <v>7206</v>
      </c>
      <c r="D2115" s="28" t="e">
        <f>(#REF!+#REF!)-#REF!</f>
        <v>#REF!</v>
      </c>
      <c r="E2115" s="358" t="e">
        <f>#REF!-#REF!</f>
        <v>#REF!</v>
      </c>
      <c r="F2115" s="76"/>
      <c r="G2115" s="28"/>
      <c r="H2115" s="28"/>
      <c r="I2115" s="77"/>
      <c r="J2115" s="94" t="e">
        <f>#REF!-#REF!</f>
        <v>#REF!</v>
      </c>
      <c r="K2115" s="317" t="e">
        <f>#REF!-#REF!</f>
        <v>#REF!</v>
      </c>
    </row>
    <row r="2116" spans="1:11" ht="11.25" hidden="1" customHeight="1" x14ac:dyDescent="0.2">
      <c r="A2116" s="25" t="s">
        <v>2995</v>
      </c>
      <c r="B2116" s="32" t="s">
        <v>8205</v>
      </c>
      <c r="C2116" s="27" t="s">
        <v>3664</v>
      </c>
      <c r="D2116" s="28" t="e">
        <f>(#REF!+#REF!)-#REF!</f>
        <v>#REF!</v>
      </c>
      <c r="E2116" s="358" t="e">
        <f>#REF!-#REF!</f>
        <v>#REF!</v>
      </c>
      <c r="F2116" s="76"/>
      <c r="G2116" s="28"/>
      <c r="H2116" s="28"/>
      <c r="I2116" s="77"/>
      <c r="J2116" s="94" t="e">
        <f>#REF!-#REF!</f>
        <v>#REF!</v>
      </c>
      <c r="K2116" s="317" t="e">
        <f>#REF!-#REF!</f>
        <v>#REF!</v>
      </c>
    </row>
    <row r="2117" spans="1:11" ht="22.5" hidden="1" customHeight="1" x14ac:dyDescent="0.2">
      <c r="A2117" s="25" t="s">
        <v>3639</v>
      </c>
      <c r="B2117" s="32" t="s">
        <v>8207</v>
      </c>
      <c r="C2117" s="27" t="s">
        <v>3665</v>
      </c>
      <c r="D2117" s="28" t="e">
        <f>(#REF!+#REF!)-#REF!</f>
        <v>#REF!</v>
      </c>
      <c r="E2117" s="358" t="e">
        <f>#REF!-#REF!</f>
        <v>#REF!</v>
      </c>
      <c r="F2117" s="76"/>
      <c r="G2117" s="28"/>
      <c r="H2117" s="28"/>
      <c r="I2117" s="77"/>
      <c r="J2117" s="94" t="e">
        <f>#REF!-#REF!</f>
        <v>#REF!</v>
      </c>
      <c r="K2117" s="317" t="e">
        <f>#REF!-#REF!</f>
        <v>#REF!</v>
      </c>
    </row>
    <row r="2118" spans="1:11" ht="11.25" hidden="1" customHeight="1" x14ac:dyDescent="0.2">
      <c r="A2118" s="25" t="s">
        <v>552</v>
      </c>
      <c r="B2118" s="32" t="s">
        <v>8209</v>
      </c>
      <c r="C2118" s="27" t="s">
        <v>2337</v>
      </c>
      <c r="D2118" s="28" t="e">
        <f>(#REF!+#REF!)-#REF!</f>
        <v>#REF!</v>
      </c>
      <c r="E2118" s="358" t="e">
        <f>#REF!-#REF!</f>
        <v>#REF!</v>
      </c>
      <c r="F2118" s="76"/>
      <c r="G2118" s="28"/>
      <c r="H2118" s="28"/>
      <c r="I2118" s="77"/>
      <c r="J2118" s="94" t="e">
        <f>#REF!-#REF!</f>
        <v>#REF!</v>
      </c>
      <c r="K2118" s="317" t="e">
        <f>#REF!-#REF!</f>
        <v>#REF!</v>
      </c>
    </row>
    <row r="2119" spans="1:11" ht="11.25" hidden="1" customHeight="1" x14ac:dyDescent="0.2">
      <c r="A2119" s="25" t="s">
        <v>5659</v>
      </c>
      <c r="B2119" s="32" t="s">
        <v>2070</v>
      </c>
      <c r="C2119" s="27" t="s">
        <v>2338</v>
      </c>
      <c r="D2119" s="28" t="e">
        <f>(#REF!+#REF!)-#REF!</f>
        <v>#REF!</v>
      </c>
      <c r="E2119" s="358" t="e">
        <f>#REF!-#REF!</f>
        <v>#REF!</v>
      </c>
      <c r="F2119" s="76"/>
      <c r="G2119" s="28"/>
      <c r="H2119" s="28"/>
      <c r="I2119" s="77"/>
      <c r="J2119" s="94" t="e">
        <f>#REF!-#REF!</f>
        <v>#REF!</v>
      </c>
      <c r="K2119" s="317" t="e">
        <f>#REF!-#REF!</f>
        <v>#REF!</v>
      </c>
    </row>
    <row r="2120" spans="1:11" ht="11.25" hidden="1" customHeight="1" x14ac:dyDescent="0.2">
      <c r="A2120" s="25" t="s">
        <v>4340</v>
      </c>
      <c r="B2120" s="32" t="s">
        <v>427</v>
      </c>
      <c r="C2120" s="27" t="s">
        <v>6168</v>
      </c>
      <c r="D2120" s="28" t="e">
        <f>(#REF!+#REF!)-#REF!</f>
        <v>#REF!</v>
      </c>
      <c r="E2120" s="358" t="e">
        <f>#REF!-#REF!</f>
        <v>#REF!</v>
      </c>
      <c r="F2120" s="76"/>
      <c r="G2120" s="28"/>
      <c r="H2120" s="28"/>
      <c r="I2120" s="77"/>
      <c r="J2120" s="94" t="e">
        <f>#REF!-#REF!</f>
        <v>#REF!</v>
      </c>
      <c r="K2120" s="317" t="e">
        <f>#REF!-#REF!</f>
        <v>#REF!</v>
      </c>
    </row>
    <row r="2121" spans="1:11" ht="22.5" hidden="1" customHeight="1" x14ac:dyDescent="0.2">
      <c r="A2121" s="25" t="s">
        <v>881</v>
      </c>
      <c r="B2121" s="32" t="s">
        <v>304</v>
      </c>
      <c r="C2121" s="27" t="s">
        <v>55</v>
      </c>
      <c r="D2121" s="28" t="e">
        <f>(#REF!+#REF!)-#REF!</f>
        <v>#REF!</v>
      </c>
      <c r="E2121" s="358" t="e">
        <f>#REF!-#REF!</f>
        <v>#REF!</v>
      </c>
      <c r="F2121" s="76"/>
      <c r="G2121" s="28"/>
      <c r="H2121" s="28"/>
      <c r="I2121" s="77"/>
      <c r="J2121" s="94" t="e">
        <f>#REF!-#REF!</f>
        <v>#REF!</v>
      </c>
      <c r="K2121" s="317" t="e">
        <f>#REF!-#REF!</f>
        <v>#REF!</v>
      </c>
    </row>
    <row r="2122" spans="1:11" ht="33.75" hidden="1" customHeight="1" x14ac:dyDescent="0.2">
      <c r="A2122" s="25" t="s">
        <v>8427</v>
      </c>
      <c r="B2122" s="32" t="s">
        <v>7320</v>
      </c>
      <c r="C2122" s="27" t="s">
        <v>155</v>
      </c>
      <c r="D2122" s="28" t="e">
        <f>(#REF!+#REF!)-#REF!</f>
        <v>#REF!</v>
      </c>
      <c r="E2122" s="358" t="e">
        <f>#REF!-#REF!</f>
        <v>#REF!</v>
      </c>
      <c r="F2122" s="76"/>
      <c r="G2122" s="28"/>
      <c r="H2122" s="28"/>
      <c r="I2122" s="77"/>
      <c r="J2122" s="94" t="e">
        <f>#REF!-#REF!</f>
        <v>#REF!</v>
      </c>
      <c r="K2122" s="317" t="e">
        <f>#REF!-#REF!</f>
        <v>#REF!</v>
      </c>
    </row>
    <row r="2123" spans="1:11" ht="11.25" hidden="1" customHeight="1" x14ac:dyDescent="0.2">
      <c r="A2123" s="25" t="s">
        <v>7453</v>
      </c>
      <c r="B2123" s="32" t="s">
        <v>296</v>
      </c>
      <c r="C2123" s="27" t="s">
        <v>272</v>
      </c>
      <c r="D2123" s="28" t="e">
        <f>(#REF!+#REF!)-#REF!</f>
        <v>#REF!</v>
      </c>
      <c r="E2123" s="358" t="e">
        <f>#REF!-#REF!</f>
        <v>#REF!</v>
      </c>
      <c r="F2123" s="76"/>
      <c r="G2123" s="28"/>
      <c r="H2123" s="28"/>
      <c r="I2123" s="77"/>
      <c r="J2123" s="94" t="e">
        <f>#REF!-#REF!</f>
        <v>#REF!</v>
      </c>
      <c r="K2123" s="317" t="e">
        <f>#REF!-#REF!</f>
        <v>#REF!</v>
      </c>
    </row>
    <row r="2124" spans="1:11" ht="22.5" hidden="1" customHeight="1" x14ac:dyDescent="0.2">
      <c r="A2124" s="25" t="s">
        <v>8490</v>
      </c>
      <c r="B2124" s="32" t="s">
        <v>298</v>
      </c>
      <c r="C2124" s="27" t="s">
        <v>4535</v>
      </c>
      <c r="D2124" s="28" t="e">
        <f>(#REF!+#REF!)-#REF!</f>
        <v>#REF!</v>
      </c>
      <c r="E2124" s="358" t="e">
        <f>#REF!-#REF!</f>
        <v>#REF!</v>
      </c>
      <c r="F2124" s="76"/>
      <c r="G2124" s="28"/>
      <c r="H2124" s="28"/>
      <c r="I2124" s="77"/>
      <c r="J2124" s="94" t="e">
        <f>#REF!-#REF!</f>
        <v>#REF!</v>
      </c>
      <c r="K2124" s="317" t="e">
        <f>#REF!-#REF!</f>
        <v>#REF!</v>
      </c>
    </row>
    <row r="2125" spans="1:11" ht="22.5" hidden="1" customHeight="1" x14ac:dyDescent="0.2">
      <c r="A2125" s="25" t="s">
        <v>1057</v>
      </c>
      <c r="B2125" s="32" t="s">
        <v>9102</v>
      </c>
      <c r="C2125" s="27" t="s">
        <v>8174</v>
      </c>
      <c r="D2125" s="28" t="e">
        <f>(#REF!+#REF!)-#REF!</f>
        <v>#REF!</v>
      </c>
      <c r="E2125" s="358" t="e">
        <f>#REF!-#REF!</f>
        <v>#REF!</v>
      </c>
      <c r="F2125" s="76"/>
      <c r="G2125" s="28"/>
      <c r="H2125" s="28"/>
      <c r="I2125" s="77"/>
      <c r="J2125" s="94" t="e">
        <f>#REF!-#REF!</f>
        <v>#REF!</v>
      </c>
      <c r="K2125" s="317" t="e">
        <f>#REF!-#REF!</f>
        <v>#REF!</v>
      </c>
    </row>
    <row r="2126" spans="1:11" ht="11.25" hidden="1" customHeight="1" x14ac:dyDescent="0.2">
      <c r="A2126" s="25" t="s">
        <v>1761</v>
      </c>
      <c r="B2126" s="32" t="s">
        <v>5979</v>
      </c>
      <c r="C2126" s="27" t="s">
        <v>4543</v>
      </c>
      <c r="D2126" s="28" t="e">
        <f>(#REF!+#REF!)-#REF!</f>
        <v>#REF!</v>
      </c>
      <c r="E2126" s="358" t="e">
        <f>#REF!-#REF!</f>
        <v>#REF!</v>
      </c>
      <c r="F2126" s="76"/>
      <c r="G2126" s="28"/>
      <c r="H2126" s="28"/>
      <c r="I2126" s="77"/>
      <c r="J2126" s="94" t="e">
        <f>#REF!-#REF!</f>
        <v>#REF!</v>
      </c>
      <c r="K2126" s="317" t="e">
        <f>#REF!-#REF!</f>
        <v>#REF!</v>
      </c>
    </row>
    <row r="2127" spans="1:11" ht="11.25" hidden="1" customHeight="1" x14ac:dyDescent="0.2">
      <c r="A2127" s="25" t="s">
        <v>8998</v>
      </c>
      <c r="B2127" s="32" t="s">
        <v>1854</v>
      </c>
      <c r="C2127" s="27" t="s">
        <v>177</v>
      </c>
      <c r="D2127" s="28" t="e">
        <f>(#REF!+#REF!)-#REF!</f>
        <v>#REF!</v>
      </c>
      <c r="E2127" s="358" t="e">
        <f>#REF!-#REF!</f>
        <v>#REF!</v>
      </c>
      <c r="F2127" s="76"/>
      <c r="G2127" s="28"/>
      <c r="H2127" s="28"/>
      <c r="I2127" s="77"/>
      <c r="J2127" s="94" t="e">
        <f>#REF!-#REF!</f>
        <v>#REF!</v>
      </c>
      <c r="K2127" s="317" t="e">
        <f>#REF!-#REF!</f>
        <v>#REF!</v>
      </c>
    </row>
    <row r="2128" spans="1:11" ht="33.75" hidden="1" customHeight="1" x14ac:dyDescent="0.2">
      <c r="A2128" s="25" t="s">
        <v>1668</v>
      </c>
      <c r="B2128" s="32" t="s">
        <v>3176</v>
      </c>
      <c r="C2128" s="27" t="s">
        <v>2854</v>
      </c>
      <c r="D2128" s="28" t="e">
        <f>(#REF!+#REF!)-#REF!</f>
        <v>#REF!</v>
      </c>
      <c r="E2128" s="358" t="e">
        <f>#REF!-#REF!</f>
        <v>#REF!</v>
      </c>
      <c r="F2128" s="76"/>
      <c r="G2128" s="28"/>
      <c r="H2128" s="28"/>
      <c r="I2128" s="77"/>
      <c r="J2128" s="94" t="e">
        <f>#REF!-#REF!</f>
        <v>#REF!</v>
      </c>
      <c r="K2128" s="317" t="e">
        <f>#REF!-#REF!</f>
        <v>#REF!</v>
      </c>
    </row>
    <row r="2129" spans="1:11" ht="11.25" hidden="1" customHeight="1" x14ac:dyDescent="0.2">
      <c r="A2129" s="25" t="s">
        <v>54</v>
      </c>
      <c r="B2129" s="32" t="s">
        <v>2627</v>
      </c>
      <c r="C2129" s="27" t="s">
        <v>6131</v>
      </c>
      <c r="D2129" s="28" t="e">
        <f>(#REF!+#REF!)-#REF!</f>
        <v>#REF!</v>
      </c>
      <c r="E2129" s="358" t="e">
        <f>#REF!-#REF!</f>
        <v>#REF!</v>
      </c>
      <c r="F2129" s="76"/>
      <c r="G2129" s="28"/>
      <c r="H2129" s="28"/>
      <c r="I2129" s="77"/>
      <c r="J2129" s="94" t="e">
        <f>#REF!-#REF!</f>
        <v>#REF!</v>
      </c>
      <c r="K2129" s="317" t="e">
        <f>#REF!-#REF!</f>
        <v>#REF!</v>
      </c>
    </row>
    <row r="2130" spans="1:11" ht="33.75" hidden="1" customHeight="1" x14ac:dyDescent="0.2">
      <c r="A2130" s="25" t="s">
        <v>7064</v>
      </c>
      <c r="B2130" s="32" t="s">
        <v>5859</v>
      </c>
      <c r="C2130" s="27" t="s">
        <v>6132</v>
      </c>
      <c r="D2130" s="28" t="e">
        <f>(#REF!+#REF!)-#REF!</f>
        <v>#REF!</v>
      </c>
      <c r="E2130" s="358" t="e">
        <f>#REF!-#REF!</f>
        <v>#REF!</v>
      </c>
      <c r="F2130" s="76"/>
      <c r="G2130" s="28"/>
      <c r="H2130" s="28"/>
      <c r="I2130" s="77"/>
      <c r="J2130" s="94" t="e">
        <f>#REF!-#REF!</f>
        <v>#REF!</v>
      </c>
      <c r="K2130" s="317" t="e">
        <f>#REF!-#REF!</f>
        <v>#REF!</v>
      </c>
    </row>
    <row r="2131" spans="1:11" ht="11.25" hidden="1" customHeight="1" x14ac:dyDescent="0.2">
      <c r="A2131" s="25" t="s">
        <v>6521</v>
      </c>
      <c r="B2131" s="32" t="s">
        <v>7734</v>
      </c>
      <c r="C2131" s="27" t="s">
        <v>3931</v>
      </c>
      <c r="D2131" s="28" t="e">
        <f>(#REF!+#REF!)-#REF!</f>
        <v>#REF!</v>
      </c>
      <c r="E2131" s="358" t="e">
        <f>#REF!-#REF!</f>
        <v>#REF!</v>
      </c>
      <c r="F2131" s="76"/>
      <c r="G2131" s="28"/>
      <c r="H2131" s="28"/>
      <c r="I2131" s="77"/>
      <c r="J2131" s="94" t="e">
        <f>#REF!-#REF!</f>
        <v>#REF!</v>
      </c>
      <c r="K2131" s="317" t="e">
        <f>#REF!-#REF!</f>
        <v>#REF!</v>
      </c>
    </row>
    <row r="2132" spans="1:11" ht="11.25" hidden="1" customHeight="1" x14ac:dyDescent="0.2">
      <c r="A2132" s="25" t="s">
        <v>5920</v>
      </c>
      <c r="B2132" s="32" t="s">
        <v>3368</v>
      </c>
      <c r="C2132" s="27" t="s">
        <v>837</v>
      </c>
      <c r="D2132" s="28" t="e">
        <f>(#REF!+#REF!)-#REF!</f>
        <v>#REF!</v>
      </c>
      <c r="E2132" s="358" t="e">
        <f>#REF!-#REF!</f>
        <v>#REF!</v>
      </c>
      <c r="F2132" s="76"/>
      <c r="G2132" s="28"/>
      <c r="H2132" s="28"/>
      <c r="I2132" s="77"/>
      <c r="J2132" s="94" t="e">
        <f>#REF!-#REF!</f>
        <v>#REF!</v>
      </c>
      <c r="K2132" s="317" t="e">
        <f>#REF!-#REF!</f>
        <v>#REF!</v>
      </c>
    </row>
    <row r="2133" spans="1:11" ht="11.25" hidden="1" customHeight="1" x14ac:dyDescent="0.2">
      <c r="A2133" s="25" t="s">
        <v>7210</v>
      </c>
      <c r="B2133" s="32" t="s">
        <v>3370</v>
      </c>
      <c r="C2133" s="27" t="s">
        <v>3199</v>
      </c>
      <c r="D2133" s="28" t="e">
        <f>(#REF!+#REF!)-#REF!</f>
        <v>#REF!</v>
      </c>
      <c r="E2133" s="358" t="e">
        <f>#REF!-#REF!</f>
        <v>#REF!</v>
      </c>
      <c r="F2133" s="76"/>
      <c r="G2133" s="28"/>
      <c r="H2133" s="28"/>
      <c r="I2133" s="77"/>
      <c r="J2133" s="94" t="e">
        <f>#REF!-#REF!</f>
        <v>#REF!</v>
      </c>
      <c r="K2133" s="317" t="e">
        <f>#REF!-#REF!</f>
        <v>#REF!</v>
      </c>
    </row>
    <row r="2134" spans="1:11" ht="22.5" hidden="1" customHeight="1" x14ac:dyDescent="0.2">
      <c r="A2134" s="25" t="s">
        <v>5050</v>
      </c>
      <c r="B2134" s="32" t="s">
        <v>3573</v>
      </c>
      <c r="C2134" s="27" t="s">
        <v>998</v>
      </c>
      <c r="D2134" s="28" t="e">
        <f>(#REF!+#REF!)-#REF!</f>
        <v>#REF!</v>
      </c>
      <c r="E2134" s="358" t="e">
        <f>#REF!-#REF!</f>
        <v>#REF!</v>
      </c>
      <c r="F2134" s="76"/>
      <c r="G2134" s="28"/>
      <c r="H2134" s="28"/>
      <c r="I2134" s="77"/>
      <c r="J2134" s="94" t="e">
        <f>#REF!-#REF!</f>
        <v>#REF!</v>
      </c>
      <c r="K2134" s="317" t="e">
        <f>#REF!-#REF!</f>
        <v>#REF!</v>
      </c>
    </row>
    <row r="2135" spans="1:11" ht="22.5" hidden="1" customHeight="1" x14ac:dyDescent="0.2">
      <c r="A2135" s="25" t="s">
        <v>626</v>
      </c>
      <c r="B2135" s="32" t="s">
        <v>9169</v>
      </c>
      <c r="C2135" s="27" t="s">
        <v>473</v>
      </c>
      <c r="D2135" s="28" t="e">
        <f>(#REF!+#REF!)-#REF!</f>
        <v>#REF!</v>
      </c>
      <c r="E2135" s="358" t="e">
        <f>#REF!-#REF!</f>
        <v>#REF!</v>
      </c>
      <c r="F2135" s="76"/>
      <c r="G2135" s="28"/>
      <c r="H2135" s="28"/>
      <c r="I2135" s="77"/>
      <c r="J2135" s="94" t="e">
        <f>#REF!-#REF!</f>
        <v>#REF!</v>
      </c>
      <c r="K2135" s="317" t="e">
        <f>#REF!-#REF!</f>
        <v>#REF!</v>
      </c>
    </row>
    <row r="2136" spans="1:11" ht="11.25" hidden="1" customHeight="1" x14ac:dyDescent="0.2">
      <c r="A2136" s="25" t="s">
        <v>7432</v>
      </c>
      <c r="B2136" s="32" t="s">
        <v>9171</v>
      </c>
      <c r="C2136" s="27" t="s">
        <v>4239</v>
      </c>
      <c r="D2136" s="28" t="e">
        <f>(#REF!+#REF!)-#REF!</f>
        <v>#REF!</v>
      </c>
      <c r="E2136" s="358" t="e">
        <f>#REF!-#REF!</f>
        <v>#REF!</v>
      </c>
      <c r="F2136" s="76"/>
      <c r="G2136" s="28"/>
      <c r="H2136" s="28"/>
      <c r="I2136" s="77"/>
      <c r="J2136" s="94" t="e">
        <f>#REF!-#REF!</f>
        <v>#REF!</v>
      </c>
      <c r="K2136" s="317" t="e">
        <f>#REF!-#REF!</f>
        <v>#REF!</v>
      </c>
    </row>
    <row r="2137" spans="1:11" ht="11.25" hidden="1" customHeight="1" x14ac:dyDescent="0.2">
      <c r="A2137" s="25" t="s">
        <v>3930</v>
      </c>
      <c r="B2137" s="32" t="s">
        <v>9173</v>
      </c>
      <c r="C2137" s="27" t="s">
        <v>4182</v>
      </c>
      <c r="D2137" s="28" t="e">
        <f>(#REF!+#REF!)-#REF!</f>
        <v>#REF!</v>
      </c>
      <c r="E2137" s="358" t="e">
        <f>#REF!-#REF!</f>
        <v>#REF!</v>
      </c>
      <c r="F2137" s="76"/>
      <c r="G2137" s="28"/>
      <c r="H2137" s="28"/>
      <c r="I2137" s="77"/>
      <c r="J2137" s="94" t="e">
        <f>#REF!-#REF!</f>
        <v>#REF!</v>
      </c>
      <c r="K2137" s="317" t="e">
        <f>#REF!-#REF!</f>
        <v>#REF!</v>
      </c>
    </row>
    <row r="2138" spans="1:11" ht="22.5" hidden="1" customHeight="1" x14ac:dyDescent="0.2">
      <c r="A2138" s="25" t="s">
        <v>6845</v>
      </c>
      <c r="B2138" s="32" t="s">
        <v>2830</v>
      </c>
      <c r="C2138" s="27" t="s">
        <v>4371</v>
      </c>
      <c r="D2138" s="28" t="e">
        <f>(#REF!+#REF!)-#REF!</f>
        <v>#REF!</v>
      </c>
      <c r="E2138" s="358" t="e">
        <f>#REF!-#REF!</f>
        <v>#REF!</v>
      </c>
      <c r="F2138" s="76"/>
      <c r="G2138" s="28"/>
      <c r="H2138" s="28"/>
      <c r="I2138" s="77"/>
      <c r="J2138" s="94" t="e">
        <f>#REF!-#REF!</f>
        <v>#REF!</v>
      </c>
      <c r="K2138" s="317" t="e">
        <f>#REF!-#REF!</f>
        <v>#REF!</v>
      </c>
    </row>
    <row r="2139" spans="1:11" ht="11.25" hidden="1" customHeight="1" x14ac:dyDescent="0.2">
      <c r="A2139" s="25" t="s">
        <v>8796</v>
      </c>
      <c r="B2139" s="32" t="s">
        <v>3222</v>
      </c>
      <c r="C2139" s="27" t="s">
        <v>977</v>
      </c>
      <c r="D2139" s="28" t="e">
        <f>(#REF!+#REF!)-#REF!</f>
        <v>#REF!</v>
      </c>
      <c r="E2139" s="358" t="e">
        <f>#REF!-#REF!</f>
        <v>#REF!</v>
      </c>
      <c r="F2139" s="76"/>
      <c r="G2139" s="28"/>
      <c r="H2139" s="28"/>
      <c r="I2139" s="77"/>
      <c r="J2139" s="94" t="e">
        <f>#REF!-#REF!</f>
        <v>#REF!</v>
      </c>
      <c r="K2139" s="317" t="e">
        <f>#REF!-#REF!</f>
        <v>#REF!</v>
      </c>
    </row>
    <row r="2140" spans="1:11" ht="11.25" hidden="1" customHeight="1" x14ac:dyDescent="0.2">
      <c r="A2140" s="25" t="s">
        <v>5608</v>
      </c>
      <c r="B2140" s="32" t="s">
        <v>5211</v>
      </c>
      <c r="C2140" s="27" t="s">
        <v>4572</v>
      </c>
      <c r="D2140" s="28" t="e">
        <f>(#REF!+#REF!)-#REF!</f>
        <v>#REF!</v>
      </c>
      <c r="E2140" s="358" t="e">
        <f>#REF!-#REF!</f>
        <v>#REF!</v>
      </c>
      <c r="F2140" s="76"/>
      <c r="G2140" s="28"/>
      <c r="H2140" s="28"/>
      <c r="I2140" s="77"/>
      <c r="J2140" s="94" t="e">
        <f>#REF!-#REF!</f>
        <v>#REF!</v>
      </c>
      <c r="K2140" s="317" t="e">
        <f>#REF!-#REF!</f>
        <v>#REF!</v>
      </c>
    </row>
    <row r="2141" spans="1:11" ht="22.5" hidden="1" customHeight="1" x14ac:dyDescent="0.2">
      <c r="A2141" s="25" t="s">
        <v>5760</v>
      </c>
      <c r="B2141" s="32" t="s">
        <v>5014</v>
      </c>
      <c r="C2141" s="27" t="s">
        <v>3086</v>
      </c>
      <c r="D2141" s="28" t="e">
        <f>(#REF!+#REF!)-#REF!</f>
        <v>#REF!</v>
      </c>
      <c r="E2141" s="358" t="e">
        <f>#REF!-#REF!</f>
        <v>#REF!</v>
      </c>
      <c r="F2141" s="76"/>
      <c r="G2141" s="28"/>
      <c r="H2141" s="28"/>
      <c r="I2141" s="77"/>
      <c r="J2141" s="94" t="e">
        <f>#REF!-#REF!</f>
        <v>#REF!</v>
      </c>
      <c r="K2141" s="317" t="e">
        <f>#REF!-#REF!</f>
        <v>#REF!</v>
      </c>
    </row>
    <row r="2142" spans="1:11" ht="11.25" hidden="1" customHeight="1" x14ac:dyDescent="0.2">
      <c r="A2142" s="25" t="s">
        <v>7430</v>
      </c>
      <c r="B2142" s="32" t="s">
        <v>4521</v>
      </c>
      <c r="C2142" s="27" t="s">
        <v>364</v>
      </c>
      <c r="D2142" s="28" t="e">
        <f>(#REF!+#REF!)-#REF!</f>
        <v>#REF!</v>
      </c>
      <c r="E2142" s="358" t="e">
        <f>#REF!-#REF!</f>
        <v>#REF!</v>
      </c>
      <c r="F2142" s="76"/>
      <c r="G2142" s="28"/>
      <c r="H2142" s="28"/>
      <c r="I2142" s="77"/>
      <c r="J2142" s="94" t="e">
        <f>#REF!-#REF!</f>
        <v>#REF!</v>
      </c>
      <c r="K2142" s="317" t="e">
        <f>#REF!-#REF!</f>
        <v>#REF!</v>
      </c>
    </row>
    <row r="2143" spans="1:11" ht="11.25" hidden="1" customHeight="1" x14ac:dyDescent="0.2">
      <c r="A2143" s="25" t="s">
        <v>7308</v>
      </c>
      <c r="B2143" s="32" t="s">
        <v>4523</v>
      </c>
      <c r="C2143" s="27" t="s">
        <v>8951</v>
      </c>
      <c r="D2143" s="28" t="e">
        <f>(#REF!+#REF!)-#REF!</f>
        <v>#REF!</v>
      </c>
      <c r="E2143" s="358" t="e">
        <f>#REF!-#REF!</f>
        <v>#REF!</v>
      </c>
      <c r="F2143" s="76"/>
      <c r="G2143" s="28"/>
      <c r="H2143" s="28"/>
      <c r="I2143" s="77"/>
      <c r="J2143" s="94" t="e">
        <f>#REF!-#REF!</f>
        <v>#REF!</v>
      </c>
      <c r="K2143" s="317" t="e">
        <f>#REF!-#REF!</f>
        <v>#REF!</v>
      </c>
    </row>
    <row r="2144" spans="1:11" ht="11.25" hidden="1" customHeight="1" x14ac:dyDescent="0.2">
      <c r="A2144" s="25" t="s">
        <v>951</v>
      </c>
      <c r="B2144" s="32" t="s">
        <v>5805</v>
      </c>
      <c r="C2144" s="27" t="s">
        <v>5971</v>
      </c>
      <c r="D2144" s="28" t="e">
        <f>(#REF!+#REF!)-#REF!</f>
        <v>#REF!</v>
      </c>
      <c r="E2144" s="358" t="e">
        <f>#REF!-#REF!</f>
        <v>#REF!</v>
      </c>
      <c r="F2144" s="76"/>
      <c r="G2144" s="28"/>
      <c r="H2144" s="28"/>
      <c r="I2144" s="77"/>
      <c r="J2144" s="94" t="e">
        <f>#REF!-#REF!</f>
        <v>#REF!</v>
      </c>
      <c r="K2144" s="317" t="e">
        <f>#REF!-#REF!</f>
        <v>#REF!</v>
      </c>
    </row>
    <row r="2145" spans="1:11" ht="11.25" hidden="1" customHeight="1" x14ac:dyDescent="0.2">
      <c r="A2145" s="25" t="s">
        <v>1990</v>
      </c>
      <c r="B2145" s="32" t="s">
        <v>5807</v>
      </c>
      <c r="C2145" s="27" t="s">
        <v>1884</v>
      </c>
      <c r="D2145" s="28" t="e">
        <f>(#REF!+#REF!)-#REF!</f>
        <v>#REF!</v>
      </c>
      <c r="E2145" s="358" t="e">
        <f>#REF!-#REF!</f>
        <v>#REF!</v>
      </c>
      <c r="F2145" s="76"/>
      <c r="G2145" s="28"/>
      <c r="H2145" s="28"/>
      <c r="I2145" s="77"/>
      <c r="J2145" s="94" t="e">
        <f>#REF!-#REF!</f>
        <v>#REF!</v>
      </c>
      <c r="K2145" s="317" t="e">
        <f>#REF!-#REF!</f>
        <v>#REF!</v>
      </c>
    </row>
    <row r="2146" spans="1:11" ht="11.25" hidden="1" customHeight="1" x14ac:dyDescent="0.2">
      <c r="A2146" s="25" t="s">
        <v>7631</v>
      </c>
      <c r="B2146" s="32" t="s">
        <v>3488</v>
      </c>
      <c r="C2146" s="27" t="s">
        <v>1885</v>
      </c>
      <c r="D2146" s="28" t="e">
        <f>(#REF!+#REF!)-#REF!</f>
        <v>#REF!</v>
      </c>
      <c r="E2146" s="358" t="e">
        <f>#REF!-#REF!</f>
        <v>#REF!</v>
      </c>
      <c r="F2146" s="76"/>
      <c r="G2146" s="28"/>
      <c r="H2146" s="28"/>
      <c r="I2146" s="77"/>
      <c r="J2146" s="94" t="e">
        <f>#REF!-#REF!</f>
        <v>#REF!</v>
      </c>
      <c r="K2146" s="317" t="e">
        <f>#REF!-#REF!</f>
        <v>#REF!</v>
      </c>
    </row>
    <row r="2147" spans="1:11" ht="11.25" hidden="1" customHeight="1" x14ac:dyDescent="0.2">
      <c r="A2147" s="25" t="s">
        <v>550</v>
      </c>
      <c r="B2147" s="32" t="s">
        <v>529</v>
      </c>
      <c r="C2147" s="27" t="s">
        <v>817</v>
      </c>
      <c r="D2147" s="28" t="e">
        <f>(#REF!+#REF!)-#REF!</f>
        <v>#REF!</v>
      </c>
      <c r="E2147" s="358" t="e">
        <f>#REF!-#REF!</f>
        <v>#REF!</v>
      </c>
      <c r="F2147" s="76"/>
      <c r="G2147" s="28"/>
      <c r="H2147" s="28"/>
      <c r="I2147" s="77"/>
      <c r="J2147" s="94" t="e">
        <f>#REF!-#REF!</f>
        <v>#REF!</v>
      </c>
      <c r="K2147" s="317" t="e">
        <f>#REF!-#REF!</f>
        <v>#REF!</v>
      </c>
    </row>
    <row r="2148" spans="1:11" ht="11.25" hidden="1" customHeight="1" x14ac:dyDescent="0.2">
      <c r="A2148" s="25" t="s">
        <v>2752</v>
      </c>
      <c r="B2148" s="32" t="s">
        <v>1535</v>
      </c>
      <c r="C2148" s="27" t="s">
        <v>3838</v>
      </c>
      <c r="D2148" s="28" t="e">
        <f>(#REF!+#REF!)-#REF!</f>
        <v>#REF!</v>
      </c>
      <c r="E2148" s="358" t="e">
        <f>#REF!-#REF!</f>
        <v>#REF!</v>
      </c>
      <c r="F2148" s="76"/>
      <c r="G2148" s="28"/>
      <c r="H2148" s="28"/>
      <c r="I2148" s="77"/>
      <c r="J2148" s="94" t="e">
        <f>#REF!-#REF!</f>
        <v>#REF!</v>
      </c>
      <c r="K2148" s="317" t="e">
        <f>#REF!-#REF!</f>
        <v>#REF!</v>
      </c>
    </row>
    <row r="2149" spans="1:11" ht="11.25" hidden="1" customHeight="1" x14ac:dyDescent="0.2">
      <c r="A2149" s="25" t="s">
        <v>2296</v>
      </c>
      <c r="B2149" s="32" t="s">
        <v>8949</v>
      </c>
      <c r="C2149" s="27" t="s">
        <v>3839</v>
      </c>
      <c r="D2149" s="28" t="e">
        <f>(#REF!+#REF!)-#REF!</f>
        <v>#REF!</v>
      </c>
      <c r="E2149" s="358" t="e">
        <f>#REF!-#REF!</f>
        <v>#REF!</v>
      </c>
      <c r="F2149" s="76"/>
      <c r="G2149" s="28"/>
      <c r="H2149" s="28"/>
      <c r="I2149" s="77"/>
      <c r="J2149" s="94" t="e">
        <f>#REF!-#REF!</f>
        <v>#REF!</v>
      </c>
      <c r="K2149" s="317" t="e">
        <f>#REF!-#REF!</f>
        <v>#REF!</v>
      </c>
    </row>
    <row r="2150" spans="1:11" ht="11.25" hidden="1" customHeight="1" x14ac:dyDescent="0.2">
      <c r="A2150" s="25" t="s">
        <v>8501</v>
      </c>
      <c r="B2150" s="32" t="s">
        <v>7018</v>
      </c>
      <c r="C2150" s="27" t="s">
        <v>6694</v>
      </c>
      <c r="D2150" s="28" t="e">
        <f>(#REF!+#REF!)-#REF!</f>
        <v>#REF!</v>
      </c>
      <c r="E2150" s="358" t="e">
        <f>#REF!-#REF!</f>
        <v>#REF!</v>
      </c>
      <c r="F2150" s="76"/>
      <c r="G2150" s="28"/>
      <c r="H2150" s="28"/>
      <c r="I2150" s="77"/>
      <c r="J2150" s="94" t="e">
        <f>#REF!-#REF!</f>
        <v>#REF!</v>
      </c>
      <c r="K2150" s="317" t="e">
        <f>#REF!-#REF!</f>
        <v>#REF!</v>
      </c>
    </row>
    <row r="2151" spans="1:11" ht="11.25" hidden="1" customHeight="1" x14ac:dyDescent="0.2">
      <c r="A2151" s="25" t="s">
        <v>2995</v>
      </c>
      <c r="B2151" s="32" t="s">
        <v>1307</v>
      </c>
      <c r="C2151" s="27" t="s">
        <v>5604</v>
      </c>
      <c r="D2151" s="28" t="e">
        <f>(#REF!+#REF!)-#REF!</f>
        <v>#REF!</v>
      </c>
      <c r="E2151" s="358" t="e">
        <f>#REF!-#REF!</f>
        <v>#REF!</v>
      </c>
      <c r="F2151" s="76"/>
      <c r="G2151" s="28"/>
      <c r="H2151" s="28"/>
      <c r="I2151" s="77"/>
      <c r="J2151" s="94" t="e">
        <f>#REF!-#REF!</f>
        <v>#REF!</v>
      </c>
      <c r="K2151" s="317" t="e">
        <f>#REF!-#REF!</f>
        <v>#REF!</v>
      </c>
    </row>
    <row r="2152" spans="1:11" ht="22.5" hidden="1" customHeight="1" x14ac:dyDescent="0.2">
      <c r="A2152" s="25" t="s">
        <v>3639</v>
      </c>
      <c r="B2152" s="32" t="s">
        <v>3865</v>
      </c>
      <c r="C2152" s="27" t="s">
        <v>5605</v>
      </c>
      <c r="D2152" s="28" t="e">
        <f>(#REF!+#REF!)-#REF!</f>
        <v>#REF!</v>
      </c>
      <c r="E2152" s="358" t="e">
        <f>#REF!-#REF!</f>
        <v>#REF!</v>
      </c>
      <c r="F2152" s="76"/>
      <c r="G2152" s="28"/>
      <c r="H2152" s="28"/>
      <c r="I2152" s="77"/>
      <c r="J2152" s="94" t="e">
        <f>#REF!-#REF!</f>
        <v>#REF!</v>
      </c>
      <c r="K2152" s="317" t="e">
        <f>#REF!-#REF!</f>
        <v>#REF!</v>
      </c>
    </row>
    <row r="2153" spans="1:11" ht="11.25" hidden="1" customHeight="1" x14ac:dyDescent="0.2">
      <c r="A2153" s="25" t="s">
        <v>552</v>
      </c>
      <c r="B2153" s="32" t="s">
        <v>5862</v>
      </c>
      <c r="C2153" s="27" t="s">
        <v>6127</v>
      </c>
      <c r="D2153" s="28" t="e">
        <f>(#REF!+#REF!)-#REF!</f>
        <v>#REF!</v>
      </c>
      <c r="E2153" s="358" t="e">
        <f>#REF!-#REF!</f>
        <v>#REF!</v>
      </c>
      <c r="F2153" s="76"/>
      <c r="G2153" s="28"/>
      <c r="H2153" s="28"/>
      <c r="I2153" s="77"/>
      <c r="J2153" s="94" t="e">
        <f>#REF!-#REF!</f>
        <v>#REF!</v>
      </c>
      <c r="K2153" s="317" t="e">
        <f>#REF!-#REF!</f>
        <v>#REF!</v>
      </c>
    </row>
    <row r="2154" spans="1:11" ht="11.25" hidden="1" customHeight="1" x14ac:dyDescent="0.2">
      <c r="A2154" s="25" t="s">
        <v>5659</v>
      </c>
      <c r="B2154" s="32" t="s">
        <v>5864</v>
      </c>
      <c r="C2154" s="27" t="s">
        <v>8778</v>
      </c>
      <c r="D2154" s="28" t="e">
        <f>(#REF!+#REF!)-#REF!</f>
        <v>#REF!</v>
      </c>
      <c r="E2154" s="358" t="e">
        <f>#REF!-#REF!</f>
        <v>#REF!</v>
      </c>
      <c r="F2154" s="76"/>
      <c r="G2154" s="28"/>
      <c r="H2154" s="28"/>
      <c r="I2154" s="77"/>
      <c r="J2154" s="94" t="e">
        <f>#REF!-#REF!</f>
        <v>#REF!</v>
      </c>
      <c r="K2154" s="317" t="e">
        <f>#REF!-#REF!</f>
        <v>#REF!</v>
      </c>
    </row>
    <row r="2155" spans="1:11" ht="11.25" hidden="1" customHeight="1" x14ac:dyDescent="0.2">
      <c r="A2155" s="25" t="s">
        <v>4340</v>
      </c>
      <c r="B2155" s="32" t="s">
        <v>2241</v>
      </c>
      <c r="C2155" s="27" t="s">
        <v>4193</v>
      </c>
      <c r="D2155" s="28" t="e">
        <f>(#REF!+#REF!)-#REF!</f>
        <v>#REF!</v>
      </c>
      <c r="E2155" s="358" t="e">
        <f>#REF!-#REF!</f>
        <v>#REF!</v>
      </c>
      <c r="F2155" s="76"/>
      <c r="G2155" s="28"/>
      <c r="H2155" s="28"/>
      <c r="I2155" s="77"/>
      <c r="J2155" s="94" t="e">
        <f>#REF!-#REF!</f>
        <v>#REF!</v>
      </c>
      <c r="K2155" s="317" t="e">
        <f>#REF!-#REF!</f>
        <v>#REF!</v>
      </c>
    </row>
    <row r="2156" spans="1:11" ht="22.5" hidden="1" customHeight="1" x14ac:dyDescent="0.2">
      <c r="A2156" s="25" t="s">
        <v>881</v>
      </c>
      <c r="B2156" s="32" t="s">
        <v>3042</v>
      </c>
      <c r="C2156" s="27" t="s">
        <v>2310</v>
      </c>
      <c r="D2156" s="28" t="e">
        <f>(#REF!+#REF!)-#REF!</f>
        <v>#REF!</v>
      </c>
      <c r="E2156" s="358" t="e">
        <f>#REF!-#REF!</f>
        <v>#REF!</v>
      </c>
      <c r="F2156" s="76"/>
      <c r="G2156" s="28"/>
      <c r="H2156" s="28"/>
      <c r="I2156" s="77"/>
      <c r="J2156" s="94" t="e">
        <f>#REF!-#REF!</f>
        <v>#REF!</v>
      </c>
      <c r="K2156" s="317" t="e">
        <f>#REF!-#REF!</f>
        <v>#REF!</v>
      </c>
    </row>
    <row r="2157" spans="1:11" ht="33.75" hidden="1" customHeight="1" x14ac:dyDescent="0.2">
      <c r="A2157" s="25" t="s">
        <v>8427</v>
      </c>
      <c r="B2157" s="32" t="s">
        <v>2417</v>
      </c>
      <c r="C2157" s="27" t="s">
        <v>6517</v>
      </c>
      <c r="D2157" s="28" t="e">
        <f>(#REF!+#REF!)-#REF!</f>
        <v>#REF!</v>
      </c>
      <c r="E2157" s="358" t="e">
        <f>#REF!-#REF!</f>
        <v>#REF!</v>
      </c>
      <c r="F2157" s="76"/>
      <c r="G2157" s="28"/>
      <c r="H2157" s="28"/>
      <c r="I2157" s="77"/>
      <c r="J2157" s="94" t="e">
        <f>#REF!-#REF!</f>
        <v>#REF!</v>
      </c>
      <c r="K2157" s="317" t="e">
        <f>#REF!-#REF!</f>
        <v>#REF!</v>
      </c>
    </row>
    <row r="2158" spans="1:11" ht="11.25" hidden="1" customHeight="1" x14ac:dyDescent="0.2">
      <c r="A2158" s="25" t="s">
        <v>7453</v>
      </c>
      <c r="B2158" s="32" t="s">
        <v>1364</v>
      </c>
      <c r="C2158" s="27" t="s">
        <v>2430</v>
      </c>
      <c r="D2158" s="28" t="e">
        <f>(#REF!+#REF!)-#REF!</f>
        <v>#REF!</v>
      </c>
      <c r="E2158" s="358" t="e">
        <f>#REF!-#REF!</f>
        <v>#REF!</v>
      </c>
      <c r="F2158" s="76"/>
      <c r="G2158" s="28"/>
      <c r="H2158" s="28"/>
      <c r="I2158" s="77"/>
      <c r="J2158" s="94" t="e">
        <f>#REF!-#REF!</f>
        <v>#REF!</v>
      </c>
      <c r="K2158" s="317" t="e">
        <f>#REF!-#REF!</f>
        <v>#REF!</v>
      </c>
    </row>
    <row r="2159" spans="1:11" ht="22.5" hidden="1" customHeight="1" x14ac:dyDescent="0.2">
      <c r="A2159" s="25" t="s">
        <v>8490</v>
      </c>
      <c r="B2159" s="32" t="s">
        <v>8919</v>
      </c>
      <c r="C2159" s="27" t="s">
        <v>4924</v>
      </c>
      <c r="D2159" s="28" t="e">
        <f>(#REF!+#REF!)-#REF!</f>
        <v>#REF!</v>
      </c>
      <c r="E2159" s="358" t="e">
        <f>#REF!-#REF!</f>
        <v>#REF!</v>
      </c>
      <c r="F2159" s="76"/>
      <c r="G2159" s="28"/>
      <c r="H2159" s="28"/>
      <c r="I2159" s="77"/>
      <c r="J2159" s="94" t="e">
        <f>#REF!-#REF!</f>
        <v>#REF!</v>
      </c>
      <c r="K2159" s="317" t="e">
        <f>#REF!-#REF!</f>
        <v>#REF!</v>
      </c>
    </row>
    <row r="2160" spans="1:11" ht="22.5" hidden="1" customHeight="1" x14ac:dyDescent="0.2">
      <c r="A2160" s="25" t="s">
        <v>1057</v>
      </c>
      <c r="B2160" s="32" t="s">
        <v>8921</v>
      </c>
      <c r="C2160" s="27" t="s">
        <v>4970</v>
      </c>
      <c r="D2160" s="28" t="e">
        <f>(#REF!+#REF!)-#REF!</f>
        <v>#REF!</v>
      </c>
      <c r="E2160" s="358" t="e">
        <f>#REF!-#REF!</f>
        <v>#REF!</v>
      </c>
      <c r="F2160" s="76"/>
      <c r="G2160" s="28"/>
      <c r="H2160" s="28"/>
      <c r="I2160" s="77"/>
      <c r="J2160" s="94" t="e">
        <f>#REF!-#REF!</f>
        <v>#REF!</v>
      </c>
      <c r="K2160" s="317" t="e">
        <f>#REF!-#REF!</f>
        <v>#REF!</v>
      </c>
    </row>
    <row r="2161" spans="1:11" ht="11.25" hidden="1" customHeight="1" x14ac:dyDescent="0.2">
      <c r="A2161" s="25" t="s">
        <v>1761</v>
      </c>
      <c r="B2161" s="32" t="s">
        <v>1952</v>
      </c>
      <c r="C2161" s="27" t="s">
        <v>946</v>
      </c>
      <c r="D2161" s="28" t="e">
        <f>(#REF!+#REF!)-#REF!</f>
        <v>#REF!</v>
      </c>
      <c r="E2161" s="358" t="e">
        <f>#REF!-#REF!</f>
        <v>#REF!</v>
      </c>
      <c r="F2161" s="76"/>
      <c r="G2161" s="28"/>
      <c r="H2161" s="28"/>
      <c r="I2161" s="77"/>
      <c r="J2161" s="94" t="e">
        <f>#REF!-#REF!</f>
        <v>#REF!</v>
      </c>
      <c r="K2161" s="317" t="e">
        <f>#REF!-#REF!</f>
        <v>#REF!</v>
      </c>
    </row>
    <row r="2162" spans="1:11" ht="11.25" hidden="1" customHeight="1" x14ac:dyDescent="0.2">
      <c r="A2162" s="25" t="s">
        <v>8998</v>
      </c>
      <c r="B2162" s="32" t="s">
        <v>3458</v>
      </c>
      <c r="C2162" s="27" t="s">
        <v>1860</v>
      </c>
      <c r="D2162" s="28" t="e">
        <f>(#REF!+#REF!)-#REF!</f>
        <v>#REF!</v>
      </c>
      <c r="E2162" s="358" t="e">
        <f>#REF!-#REF!</f>
        <v>#REF!</v>
      </c>
      <c r="F2162" s="76"/>
      <c r="G2162" s="28"/>
      <c r="H2162" s="28"/>
      <c r="I2162" s="77"/>
      <c r="J2162" s="94" t="e">
        <f>#REF!-#REF!</f>
        <v>#REF!</v>
      </c>
      <c r="K2162" s="317" t="e">
        <f>#REF!-#REF!</f>
        <v>#REF!</v>
      </c>
    </row>
    <row r="2163" spans="1:11" ht="33.75" hidden="1" customHeight="1" x14ac:dyDescent="0.2">
      <c r="A2163" s="25" t="s">
        <v>1668</v>
      </c>
      <c r="B2163" s="32" t="s">
        <v>1326</v>
      </c>
      <c r="C2163" s="27" t="s">
        <v>7426</v>
      </c>
      <c r="D2163" s="28" t="e">
        <f>(#REF!+#REF!)-#REF!</f>
        <v>#REF!</v>
      </c>
      <c r="E2163" s="358" t="e">
        <f>#REF!-#REF!</f>
        <v>#REF!</v>
      </c>
      <c r="F2163" s="76"/>
      <c r="G2163" s="28"/>
      <c r="H2163" s="28"/>
      <c r="I2163" s="77"/>
      <c r="J2163" s="94" t="e">
        <f>#REF!-#REF!</f>
        <v>#REF!</v>
      </c>
      <c r="K2163" s="317" t="e">
        <f>#REF!-#REF!</f>
        <v>#REF!</v>
      </c>
    </row>
    <row r="2164" spans="1:11" ht="11.25" hidden="1" customHeight="1" x14ac:dyDescent="0.2">
      <c r="A2164" s="25" t="s">
        <v>54</v>
      </c>
      <c r="B2164" s="32" t="s">
        <v>1328</v>
      </c>
      <c r="C2164" s="27" t="s">
        <v>432</v>
      </c>
      <c r="D2164" s="28" t="e">
        <f>(#REF!+#REF!)-#REF!</f>
        <v>#REF!</v>
      </c>
      <c r="E2164" s="358" t="e">
        <f>#REF!-#REF!</f>
        <v>#REF!</v>
      </c>
      <c r="F2164" s="76"/>
      <c r="G2164" s="28"/>
      <c r="H2164" s="28"/>
      <c r="I2164" s="77"/>
      <c r="J2164" s="94" t="e">
        <f>#REF!-#REF!</f>
        <v>#REF!</v>
      </c>
      <c r="K2164" s="317" t="e">
        <f>#REF!-#REF!</f>
        <v>#REF!</v>
      </c>
    </row>
    <row r="2165" spans="1:11" ht="33.75" hidden="1" customHeight="1" x14ac:dyDescent="0.2">
      <c r="A2165" s="25" t="s">
        <v>7064</v>
      </c>
      <c r="B2165" s="32" t="s">
        <v>1330</v>
      </c>
      <c r="C2165" s="27" t="s">
        <v>4744</v>
      </c>
      <c r="D2165" s="28" t="e">
        <f>(#REF!+#REF!)-#REF!</f>
        <v>#REF!</v>
      </c>
      <c r="E2165" s="358" t="e">
        <f>#REF!-#REF!</f>
        <v>#REF!</v>
      </c>
      <c r="F2165" s="76"/>
      <c r="G2165" s="28"/>
      <c r="H2165" s="28"/>
      <c r="I2165" s="77"/>
      <c r="J2165" s="94" t="e">
        <f>#REF!-#REF!</f>
        <v>#REF!</v>
      </c>
      <c r="K2165" s="317" t="e">
        <f>#REF!-#REF!</f>
        <v>#REF!</v>
      </c>
    </row>
    <row r="2166" spans="1:11" ht="11.25" hidden="1" customHeight="1" x14ac:dyDescent="0.2">
      <c r="A2166" s="25" t="s">
        <v>6521</v>
      </c>
      <c r="B2166" s="32" t="s">
        <v>553</v>
      </c>
      <c r="C2166" s="27" t="s">
        <v>6128</v>
      </c>
      <c r="D2166" s="28" t="e">
        <f>(#REF!+#REF!)-#REF!</f>
        <v>#REF!</v>
      </c>
      <c r="E2166" s="358" t="e">
        <f>#REF!-#REF!</f>
        <v>#REF!</v>
      </c>
      <c r="F2166" s="76"/>
      <c r="G2166" s="28"/>
      <c r="H2166" s="28"/>
      <c r="I2166" s="77"/>
      <c r="J2166" s="94" t="e">
        <f>#REF!-#REF!</f>
        <v>#REF!</v>
      </c>
      <c r="K2166" s="317" t="e">
        <f>#REF!-#REF!</f>
        <v>#REF!</v>
      </c>
    </row>
    <row r="2167" spans="1:11" ht="11.25" hidden="1" customHeight="1" x14ac:dyDescent="0.2">
      <c r="A2167" s="25" t="s">
        <v>5920</v>
      </c>
      <c r="B2167" s="32" t="s">
        <v>7571</v>
      </c>
      <c r="C2167" s="27" t="s">
        <v>3178</v>
      </c>
      <c r="D2167" s="28" t="e">
        <f>(#REF!+#REF!)-#REF!</f>
        <v>#REF!</v>
      </c>
      <c r="E2167" s="358" t="e">
        <f>#REF!-#REF!</f>
        <v>#REF!</v>
      </c>
      <c r="F2167" s="76"/>
      <c r="G2167" s="28"/>
      <c r="H2167" s="28"/>
      <c r="I2167" s="77"/>
      <c r="J2167" s="94" t="e">
        <f>#REF!-#REF!</f>
        <v>#REF!</v>
      </c>
      <c r="K2167" s="317" t="e">
        <f>#REF!-#REF!</f>
        <v>#REF!</v>
      </c>
    </row>
    <row r="2168" spans="1:11" ht="11.25" hidden="1" customHeight="1" x14ac:dyDescent="0.2">
      <c r="A2168" s="25" t="s">
        <v>7210</v>
      </c>
      <c r="B2168" s="32" t="s">
        <v>8640</v>
      </c>
      <c r="C2168" s="27" t="s">
        <v>349</v>
      </c>
      <c r="D2168" s="28" t="e">
        <f>(#REF!+#REF!)-#REF!</f>
        <v>#REF!</v>
      </c>
      <c r="E2168" s="358" t="e">
        <f>#REF!-#REF!</f>
        <v>#REF!</v>
      </c>
      <c r="F2168" s="76"/>
      <c r="G2168" s="28"/>
      <c r="H2168" s="28"/>
      <c r="I2168" s="77"/>
      <c r="J2168" s="94" t="e">
        <f>#REF!-#REF!</f>
        <v>#REF!</v>
      </c>
      <c r="K2168" s="317" t="e">
        <f>#REF!-#REF!</f>
        <v>#REF!</v>
      </c>
    </row>
    <row r="2169" spans="1:11" ht="22.5" hidden="1" customHeight="1" x14ac:dyDescent="0.2">
      <c r="A2169" s="25" t="s">
        <v>5050</v>
      </c>
      <c r="B2169" s="32" t="s">
        <v>6459</v>
      </c>
      <c r="C2169" s="27" t="s">
        <v>5198</v>
      </c>
      <c r="D2169" s="28" t="e">
        <f>(#REF!+#REF!)-#REF!</f>
        <v>#REF!</v>
      </c>
      <c r="E2169" s="358" t="e">
        <f>#REF!-#REF!</f>
        <v>#REF!</v>
      </c>
      <c r="F2169" s="76"/>
      <c r="G2169" s="28"/>
      <c r="H2169" s="28"/>
      <c r="I2169" s="77"/>
      <c r="J2169" s="94" t="e">
        <f>#REF!-#REF!</f>
        <v>#REF!</v>
      </c>
      <c r="K2169" s="317" t="e">
        <f>#REF!-#REF!</f>
        <v>#REF!</v>
      </c>
    </row>
    <row r="2170" spans="1:11" ht="22.5" hidden="1" customHeight="1" x14ac:dyDescent="0.2">
      <c r="A2170" s="25" t="s">
        <v>626</v>
      </c>
      <c r="B2170" s="32" t="s">
        <v>3605</v>
      </c>
      <c r="C2170" s="27" t="s">
        <v>910</v>
      </c>
      <c r="D2170" s="28" t="e">
        <f>(#REF!+#REF!)-#REF!</f>
        <v>#REF!</v>
      </c>
      <c r="E2170" s="358" t="e">
        <f>#REF!-#REF!</f>
        <v>#REF!</v>
      </c>
      <c r="F2170" s="76"/>
      <c r="G2170" s="28"/>
      <c r="H2170" s="28"/>
      <c r="I2170" s="77"/>
      <c r="J2170" s="94" t="e">
        <f>#REF!-#REF!</f>
        <v>#REF!</v>
      </c>
      <c r="K2170" s="317" t="e">
        <f>#REF!-#REF!</f>
        <v>#REF!</v>
      </c>
    </row>
    <row r="2171" spans="1:11" ht="11.25" hidden="1" customHeight="1" x14ac:dyDescent="0.2">
      <c r="A2171" s="25" t="s">
        <v>7432</v>
      </c>
      <c r="B2171" s="32" t="s">
        <v>3607</v>
      </c>
      <c r="C2171" s="27" t="s">
        <v>911</v>
      </c>
      <c r="D2171" s="28" t="e">
        <f>(#REF!+#REF!)-#REF!</f>
        <v>#REF!</v>
      </c>
      <c r="E2171" s="358" t="e">
        <f>#REF!-#REF!</f>
        <v>#REF!</v>
      </c>
      <c r="F2171" s="76"/>
      <c r="G2171" s="28"/>
      <c r="H2171" s="28"/>
      <c r="I2171" s="77"/>
      <c r="J2171" s="94" t="e">
        <f>#REF!-#REF!</f>
        <v>#REF!</v>
      </c>
      <c r="K2171" s="317" t="e">
        <f>#REF!-#REF!</f>
        <v>#REF!</v>
      </c>
    </row>
    <row r="2172" spans="1:11" ht="11.25" hidden="1" customHeight="1" x14ac:dyDescent="0.2">
      <c r="A2172" s="25" t="s">
        <v>3930</v>
      </c>
      <c r="B2172" s="32" t="s">
        <v>3609</v>
      </c>
      <c r="C2172" s="27" t="s">
        <v>7715</v>
      </c>
      <c r="D2172" s="28" t="e">
        <f>(#REF!+#REF!)-#REF!</f>
        <v>#REF!</v>
      </c>
      <c r="E2172" s="358" t="e">
        <f>#REF!-#REF!</f>
        <v>#REF!</v>
      </c>
      <c r="F2172" s="76"/>
      <c r="G2172" s="28"/>
      <c r="H2172" s="28"/>
      <c r="I2172" s="77"/>
      <c r="J2172" s="94" t="e">
        <f>#REF!-#REF!</f>
        <v>#REF!</v>
      </c>
      <c r="K2172" s="317" t="e">
        <f>#REF!-#REF!</f>
        <v>#REF!</v>
      </c>
    </row>
    <row r="2173" spans="1:11" ht="22.5" hidden="1" customHeight="1" x14ac:dyDescent="0.2">
      <c r="A2173" s="25" t="s">
        <v>6845</v>
      </c>
      <c r="B2173" s="32" t="s">
        <v>8193</v>
      </c>
      <c r="C2173" s="27" t="s">
        <v>6794</v>
      </c>
      <c r="D2173" s="28" t="e">
        <f>(#REF!+#REF!)-#REF!</f>
        <v>#REF!</v>
      </c>
      <c r="E2173" s="358" t="e">
        <f>#REF!-#REF!</f>
        <v>#REF!</v>
      </c>
      <c r="F2173" s="76"/>
      <c r="G2173" s="28"/>
      <c r="H2173" s="28"/>
      <c r="I2173" s="77"/>
      <c r="J2173" s="94" t="e">
        <f>#REF!-#REF!</f>
        <v>#REF!</v>
      </c>
      <c r="K2173" s="317" t="e">
        <f>#REF!-#REF!</f>
        <v>#REF!</v>
      </c>
    </row>
    <row r="2174" spans="1:11" ht="22.5" hidden="1" customHeight="1" x14ac:dyDescent="0.2">
      <c r="A2174" s="25" t="s">
        <v>197</v>
      </c>
      <c r="B2174" s="32" t="s">
        <v>8195</v>
      </c>
      <c r="C2174" s="27" t="s">
        <v>5051</v>
      </c>
      <c r="D2174" s="28" t="e">
        <f>(#REF!+#REF!)-#REF!</f>
        <v>#REF!</v>
      </c>
      <c r="E2174" s="358" t="e">
        <f>#REF!-#REF!</f>
        <v>#REF!</v>
      </c>
      <c r="F2174" s="76"/>
      <c r="G2174" s="28"/>
      <c r="H2174" s="28"/>
      <c r="I2174" s="77"/>
      <c r="J2174" s="94" t="e">
        <f>#REF!-#REF!</f>
        <v>#REF!</v>
      </c>
      <c r="K2174" s="317" t="e">
        <f>#REF!-#REF!</f>
        <v>#REF!</v>
      </c>
    </row>
    <row r="2175" spans="1:11" ht="11.25" hidden="1" customHeight="1" x14ac:dyDescent="0.2">
      <c r="A2175" s="25" t="s">
        <v>5608</v>
      </c>
      <c r="B2175" s="32" t="s">
        <v>5448</v>
      </c>
      <c r="C2175" s="27" t="s">
        <v>5571</v>
      </c>
      <c r="D2175" s="28" t="e">
        <f>(#REF!+#REF!)-#REF!</f>
        <v>#REF!</v>
      </c>
      <c r="E2175" s="358" t="e">
        <f>#REF!-#REF!</f>
        <v>#REF!</v>
      </c>
      <c r="F2175" s="76"/>
      <c r="G2175" s="28"/>
      <c r="H2175" s="28"/>
      <c r="I2175" s="77"/>
      <c r="J2175" s="94" t="e">
        <f>#REF!-#REF!</f>
        <v>#REF!</v>
      </c>
      <c r="K2175" s="317" t="e">
        <f>#REF!-#REF!</f>
        <v>#REF!</v>
      </c>
    </row>
    <row r="2176" spans="1:11" ht="22.5" hidden="1" customHeight="1" x14ac:dyDescent="0.2">
      <c r="A2176" s="25" t="s">
        <v>5760</v>
      </c>
      <c r="B2176" s="32" t="s">
        <v>5449</v>
      </c>
      <c r="C2176" s="27" t="s">
        <v>1682</v>
      </c>
      <c r="D2176" s="28" t="e">
        <f>(#REF!+#REF!)-#REF!</f>
        <v>#REF!</v>
      </c>
      <c r="E2176" s="358" t="e">
        <f>#REF!-#REF!</f>
        <v>#REF!</v>
      </c>
      <c r="F2176" s="76"/>
      <c r="G2176" s="28"/>
      <c r="H2176" s="28"/>
      <c r="I2176" s="77"/>
      <c r="J2176" s="94" t="e">
        <f>#REF!-#REF!</f>
        <v>#REF!</v>
      </c>
      <c r="K2176" s="317" t="e">
        <f>#REF!-#REF!</f>
        <v>#REF!</v>
      </c>
    </row>
    <row r="2177" spans="1:11" ht="11.25" hidden="1" customHeight="1" x14ac:dyDescent="0.2">
      <c r="A2177" s="25" t="s">
        <v>7430</v>
      </c>
      <c r="B2177" s="32" t="s">
        <v>5450</v>
      </c>
      <c r="C2177" s="27" t="s">
        <v>5334</v>
      </c>
      <c r="D2177" s="28" t="e">
        <f>(#REF!+#REF!)-#REF!</f>
        <v>#REF!</v>
      </c>
      <c r="E2177" s="358" t="e">
        <f>#REF!-#REF!</f>
        <v>#REF!</v>
      </c>
      <c r="F2177" s="76"/>
      <c r="G2177" s="28"/>
      <c r="H2177" s="28"/>
      <c r="I2177" s="77"/>
      <c r="J2177" s="94" t="e">
        <f>#REF!-#REF!</f>
        <v>#REF!</v>
      </c>
      <c r="K2177" s="317" t="e">
        <f>#REF!-#REF!</f>
        <v>#REF!</v>
      </c>
    </row>
    <row r="2178" spans="1:11" ht="11.25" hidden="1" customHeight="1" x14ac:dyDescent="0.2">
      <c r="A2178" s="25" t="s">
        <v>7308</v>
      </c>
      <c r="B2178" s="32" t="s">
        <v>3094</v>
      </c>
      <c r="C2178" s="27" t="s">
        <v>7528</v>
      </c>
      <c r="D2178" s="28" t="e">
        <f>(#REF!+#REF!)-#REF!</f>
        <v>#REF!</v>
      </c>
      <c r="E2178" s="358" t="e">
        <f>#REF!-#REF!</f>
        <v>#REF!</v>
      </c>
      <c r="F2178" s="76"/>
      <c r="G2178" s="28"/>
      <c r="H2178" s="28"/>
      <c r="I2178" s="77"/>
      <c r="J2178" s="94" t="e">
        <f>#REF!-#REF!</f>
        <v>#REF!</v>
      </c>
      <c r="K2178" s="317" t="e">
        <f>#REF!-#REF!</f>
        <v>#REF!</v>
      </c>
    </row>
    <row r="2179" spans="1:11" ht="11.25" hidden="1" customHeight="1" x14ac:dyDescent="0.2">
      <c r="A2179" s="25" t="s">
        <v>951</v>
      </c>
      <c r="B2179" s="32" t="s">
        <v>3095</v>
      </c>
      <c r="C2179" s="27" t="s">
        <v>4814</v>
      </c>
      <c r="D2179" s="28" t="e">
        <f>(#REF!+#REF!)-#REF!</f>
        <v>#REF!</v>
      </c>
      <c r="E2179" s="358" t="e">
        <f>#REF!-#REF!</f>
        <v>#REF!</v>
      </c>
      <c r="F2179" s="76"/>
      <c r="G2179" s="28"/>
      <c r="H2179" s="28"/>
      <c r="I2179" s="77"/>
      <c r="J2179" s="94" t="e">
        <f>#REF!-#REF!</f>
        <v>#REF!</v>
      </c>
      <c r="K2179" s="317" t="e">
        <f>#REF!-#REF!</f>
        <v>#REF!</v>
      </c>
    </row>
    <row r="2180" spans="1:11" ht="11.25" hidden="1" customHeight="1" x14ac:dyDescent="0.2">
      <c r="A2180" s="25" t="s">
        <v>1990</v>
      </c>
      <c r="B2180" s="32" t="s">
        <v>3096</v>
      </c>
      <c r="C2180" s="27" t="s">
        <v>991</v>
      </c>
      <c r="D2180" s="28" t="e">
        <f>(#REF!+#REF!)-#REF!</f>
        <v>#REF!</v>
      </c>
      <c r="E2180" s="358" t="e">
        <f>#REF!-#REF!</f>
        <v>#REF!</v>
      </c>
      <c r="F2180" s="76"/>
      <c r="G2180" s="28"/>
      <c r="H2180" s="28"/>
      <c r="I2180" s="77"/>
      <c r="J2180" s="94" t="e">
        <f>#REF!-#REF!</f>
        <v>#REF!</v>
      </c>
      <c r="K2180" s="317" t="e">
        <f>#REF!-#REF!</f>
        <v>#REF!</v>
      </c>
    </row>
    <row r="2181" spans="1:11" ht="11.25" hidden="1" customHeight="1" x14ac:dyDescent="0.2">
      <c r="A2181" s="25" t="s">
        <v>7631</v>
      </c>
      <c r="B2181" s="32" t="s">
        <v>4780</v>
      </c>
      <c r="C2181" s="27" t="s">
        <v>424</v>
      </c>
      <c r="D2181" s="28" t="e">
        <f>(#REF!+#REF!)-#REF!</f>
        <v>#REF!</v>
      </c>
      <c r="E2181" s="358" t="e">
        <f>#REF!-#REF!</f>
        <v>#REF!</v>
      </c>
      <c r="F2181" s="76"/>
      <c r="G2181" s="28"/>
      <c r="H2181" s="28"/>
      <c r="I2181" s="77"/>
      <c r="J2181" s="94" t="e">
        <f>#REF!-#REF!</f>
        <v>#REF!</v>
      </c>
      <c r="K2181" s="317" t="e">
        <f>#REF!-#REF!</f>
        <v>#REF!</v>
      </c>
    </row>
    <row r="2182" spans="1:11" ht="11.25" hidden="1" customHeight="1" x14ac:dyDescent="0.2">
      <c r="A2182" s="25" t="s">
        <v>550</v>
      </c>
      <c r="B2182" s="32" t="s">
        <v>4781</v>
      </c>
      <c r="C2182" s="27" t="s">
        <v>6050</v>
      </c>
      <c r="D2182" s="28" t="e">
        <f>(#REF!+#REF!)-#REF!</f>
        <v>#REF!</v>
      </c>
      <c r="E2182" s="358" t="e">
        <f>#REF!-#REF!</f>
        <v>#REF!</v>
      </c>
      <c r="F2182" s="76"/>
      <c r="G2182" s="28"/>
      <c r="H2182" s="28"/>
      <c r="I2182" s="77"/>
      <c r="J2182" s="94" t="e">
        <f>#REF!-#REF!</f>
        <v>#REF!</v>
      </c>
      <c r="K2182" s="317" t="e">
        <f>#REF!-#REF!</f>
        <v>#REF!</v>
      </c>
    </row>
    <row r="2183" spans="1:11" ht="11.25" hidden="1" customHeight="1" x14ac:dyDescent="0.2">
      <c r="A2183" s="25" t="s">
        <v>2752</v>
      </c>
      <c r="B2183" s="32" t="s">
        <v>6076</v>
      </c>
      <c r="C2183" s="27" t="s">
        <v>383</v>
      </c>
      <c r="D2183" s="28" t="e">
        <f>(#REF!+#REF!)-#REF!</f>
        <v>#REF!</v>
      </c>
      <c r="E2183" s="358" t="e">
        <f>#REF!-#REF!</f>
        <v>#REF!</v>
      </c>
      <c r="F2183" s="76"/>
      <c r="G2183" s="28"/>
      <c r="H2183" s="28"/>
      <c r="I2183" s="77"/>
      <c r="J2183" s="94" t="e">
        <f>#REF!-#REF!</f>
        <v>#REF!</v>
      </c>
      <c r="K2183" s="317" t="e">
        <f>#REF!-#REF!</f>
        <v>#REF!</v>
      </c>
    </row>
    <row r="2184" spans="1:11" ht="11.25" hidden="1" customHeight="1" x14ac:dyDescent="0.2">
      <c r="A2184" s="25" t="s">
        <v>2296</v>
      </c>
      <c r="B2184" s="32" t="s">
        <v>1170</v>
      </c>
      <c r="C2184" s="27" t="s">
        <v>4640</v>
      </c>
      <c r="D2184" s="28" t="e">
        <f>(#REF!+#REF!)-#REF!</f>
        <v>#REF!</v>
      </c>
      <c r="E2184" s="358" t="e">
        <f>#REF!-#REF!</f>
        <v>#REF!</v>
      </c>
      <c r="F2184" s="76"/>
      <c r="G2184" s="28"/>
      <c r="H2184" s="28"/>
      <c r="I2184" s="77"/>
      <c r="J2184" s="94" t="e">
        <f>#REF!-#REF!</f>
        <v>#REF!</v>
      </c>
      <c r="K2184" s="317" t="e">
        <f>#REF!-#REF!</f>
        <v>#REF!</v>
      </c>
    </row>
    <row r="2185" spans="1:11" ht="11.25" hidden="1" customHeight="1" x14ac:dyDescent="0.2">
      <c r="A2185" s="25" t="s">
        <v>8501</v>
      </c>
      <c r="B2185" s="32" t="s">
        <v>2810</v>
      </c>
      <c r="C2185" s="27" t="s">
        <v>8743</v>
      </c>
      <c r="D2185" s="28" t="e">
        <f>(#REF!+#REF!)-#REF!</f>
        <v>#REF!</v>
      </c>
      <c r="E2185" s="358" t="e">
        <f>#REF!-#REF!</f>
        <v>#REF!</v>
      </c>
      <c r="F2185" s="76"/>
      <c r="G2185" s="28"/>
      <c r="H2185" s="28"/>
      <c r="I2185" s="77"/>
      <c r="J2185" s="94" t="e">
        <f>#REF!-#REF!</f>
        <v>#REF!</v>
      </c>
      <c r="K2185" s="317" t="e">
        <f>#REF!-#REF!</f>
        <v>#REF!</v>
      </c>
    </row>
    <row r="2186" spans="1:11" ht="11.25" hidden="1" customHeight="1" x14ac:dyDescent="0.2">
      <c r="A2186" s="25" t="s">
        <v>2995</v>
      </c>
      <c r="B2186" s="32" t="s">
        <v>2811</v>
      </c>
      <c r="C2186" s="27" t="s">
        <v>4434</v>
      </c>
      <c r="D2186" s="28" t="e">
        <f>(#REF!+#REF!)-#REF!</f>
        <v>#REF!</v>
      </c>
      <c r="E2186" s="358" t="e">
        <f>#REF!-#REF!</f>
        <v>#REF!</v>
      </c>
      <c r="F2186" s="76"/>
      <c r="G2186" s="28"/>
      <c r="H2186" s="28"/>
      <c r="I2186" s="77"/>
      <c r="J2186" s="94" t="e">
        <f>#REF!-#REF!</f>
        <v>#REF!</v>
      </c>
      <c r="K2186" s="317" t="e">
        <f>#REF!-#REF!</f>
        <v>#REF!</v>
      </c>
    </row>
    <row r="2187" spans="1:11" ht="22.5" hidden="1" customHeight="1" x14ac:dyDescent="0.2">
      <c r="A2187" s="25" t="s">
        <v>3639</v>
      </c>
      <c r="B2187" s="32" t="s">
        <v>8062</v>
      </c>
      <c r="C2187" s="27" t="s">
        <v>291</v>
      </c>
      <c r="D2187" s="28" t="e">
        <f>(#REF!+#REF!)-#REF!</f>
        <v>#REF!</v>
      </c>
      <c r="E2187" s="358" t="e">
        <f>#REF!-#REF!</f>
        <v>#REF!</v>
      </c>
      <c r="F2187" s="76"/>
      <c r="G2187" s="28"/>
      <c r="H2187" s="28"/>
      <c r="I2187" s="77"/>
      <c r="J2187" s="94" t="e">
        <f>#REF!-#REF!</f>
        <v>#REF!</v>
      </c>
      <c r="K2187" s="317" t="e">
        <f>#REF!-#REF!</f>
        <v>#REF!</v>
      </c>
    </row>
    <row r="2188" spans="1:11" ht="11.25" hidden="1" customHeight="1" x14ac:dyDescent="0.2">
      <c r="A2188" s="25" t="s">
        <v>552</v>
      </c>
      <c r="B2188" s="32" t="s">
        <v>8063</v>
      </c>
      <c r="C2188" s="27" t="s">
        <v>292</v>
      </c>
      <c r="D2188" s="28" t="e">
        <f>(#REF!+#REF!)-#REF!</f>
        <v>#REF!</v>
      </c>
      <c r="E2188" s="358" t="e">
        <f>#REF!-#REF!</f>
        <v>#REF!</v>
      </c>
      <c r="F2188" s="76"/>
      <c r="G2188" s="28"/>
      <c r="H2188" s="28"/>
      <c r="I2188" s="77"/>
      <c r="J2188" s="94" t="e">
        <f>#REF!-#REF!</f>
        <v>#REF!</v>
      </c>
      <c r="K2188" s="317" t="e">
        <f>#REF!-#REF!</f>
        <v>#REF!</v>
      </c>
    </row>
    <row r="2189" spans="1:11" ht="11.25" hidden="1" customHeight="1" x14ac:dyDescent="0.2">
      <c r="A2189" s="25" t="s">
        <v>5659</v>
      </c>
      <c r="B2189" s="32" t="s">
        <v>8064</v>
      </c>
      <c r="C2189" s="27" t="s">
        <v>4912</v>
      </c>
      <c r="D2189" s="28" t="e">
        <f>(#REF!+#REF!)-#REF!</f>
        <v>#REF!</v>
      </c>
      <c r="E2189" s="358" t="e">
        <f>#REF!-#REF!</f>
        <v>#REF!</v>
      </c>
      <c r="F2189" s="76"/>
      <c r="G2189" s="28"/>
      <c r="H2189" s="28"/>
      <c r="I2189" s="77"/>
      <c r="J2189" s="94" t="e">
        <f>#REF!-#REF!</f>
        <v>#REF!</v>
      </c>
      <c r="K2189" s="317" t="e">
        <f>#REF!-#REF!</f>
        <v>#REF!</v>
      </c>
    </row>
    <row r="2190" spans="1:11" ht="11.25" hidden="1" customHeight="1" x14ac:dyDescent="0.2">
      <c r="A2190" s="25" t="s">
        <v>4340</v>
      </c>
      <c r="B2190" s="32" t="s">
        <v>6207</v>
      </c>
      <c r="C2190" s="27" t="s">
        <v>3482</v>
      </c>
      <c r="D2190" s="28" t="e">
        <f>(#REF!+#REF!)-#REF!</f>
        <v>#REF!</v>
      </c>
      <c r="E2190" s="358" t="e">
        <f>#REF!-#REF!</f>
        <v>#REF!</v>
      </c>
      <c r="F2190" s="76"/>
      <c r="G2190" s="28"/>
      <c r="H2190" s="28"/>
      <c r="I2190" s="77"/>
      <c r="J2190" s="94" t="e">
        <f>#REF!-#REF!</f>
        <v>#REF!</v>
      </c>
      <c r="K2190" s="317" t="e">
        <f>#REF!-#REF!</f>
        <v>#REF!</v>
      </c>
    </row>
    <row r="2191" spans="1:11" ht="22.5" hidden="1" customHeight="1" x14ac:dyDescent="0.2">
      <c r="A2191" s="25" t="s">
        <v>881</v>
      </c>
      <c r="B2191" s="32" t="s">
        <v>7339</v>
      </c>
      <c r="C2191" s="27" t="s">
        <v>1845</v>
      </c>
      <c r="D2191" s="28" t="e">
        <f>(#REF!+#REF!)-#REF!</f>
        <v>#REF!</v>
      </c>
      <c r="E2191" s="358" t="e">
        <f>#REF!-#REF!</f>
        <v>#REF!</v>
      </c>
      <c r="F2191" s="76"/>
      <c r="G2191" s="28"/>
      <c r="H2191" s="28"/>
      <c r="I2191" s="77"/>
      <c r="J2191" s="94" t="e">
        <f>#REF!-#REF!</f>
        <v>#REF!</v>
      </c>
      <c r="K2191" s="317" t="e">
        <f>#REF!-#REF!</f>
        <v>#REF!</v>
      </c>
    </row>
    <row r="2192" spans="1:11" ht="33.75" hidden="1" customHeight="1" x14ac:dyDescent="0.2">
      <c r="A2192" s="25" t="s">
        <v>8427</v>
      </c>
      <c r="B2192" s="32" t="s">
        <v>4859</v>
      </c>
      <c r="C2192" s="27" t="s">
        <v>8602</v>
      </c>
      <c r="D2192" s="28" t="e">
        <f>(#REF!+#REF!)-#REF!</f>
        <v>#REF!</v>
      </c>
      <c r="E2192" s="358" t="e">
        <f>#REF!-#REF!</f>
        <v>#REF!</v>
      </c>
      <c r="F2192" s="76"/>
      <c r="G2192" s="28"/>
      <c r="H2192" s="28"/>
      <c r="I2192" s="77"/>
      <c r="J2192" s="94" t="e">
        <f>#REF!-#REF!</f>
        <v>#REF!</v>
      </c>
      <c r="K2192" s="317" t="e">
        <f>#REF!-#REF!</f>
        <v>#REF!</v>
      </c>
    </row>
    <row r="2193" spans="1:11" ht="11.25" hidden="1" customHeight="1" x14ac:dyDescent="0.2">
      <c r="A2193" s="25" t="s">
        <v>7453</v>
      </c>
      <c r="B2193" s="32" t="s">
        <v>4860</v>
      </c>
      <c r="C2193" s="27" t="s">
        <v>2121</v>
      </c>
      <c r="D2193" s="28" t="e">
        <f>(#REF!+#REF!)-#REF!</f>
        <v>#REF!</v>
      </c>
      <c r="E2193" s="358" t="e">
        <f>#REF!-#REF!</f>
        <v>#REF!</v>
      </c>
      <c r="F2193" s="76"/>
      <c r="G2193" s="28"/>
      <c r="H2193" s="28"/>
      <c r="I2193" s="77"/>
      <c r="J2193" s="94" t="e">
        <f>#REF!-#REF!</f>
        <v>#REF!</v>
      </c>
      <c r="K2193" s="317" t="e">
        <f>#REF!-#REF!</f>
        <v>#REF!</v>
      </c>
    </row>
    <row r="2194" spans="1:11" ht="22.5" hidden="1" customHeight="1" x14ac:dyDescent="0.2">
      <c r="A2194" s="25" t="s">
        <v>8490</v>
      </c>
      <c r="B2194" s="32" t="s">
        <v>7901</v>
      </c>
      <c r="C2194" s="27" t="s">
        <v>9246</v>
      </c>
      <c r="D2194" s="28" t="e">
        <f>(#REF!+#REF!)-#REF!</f>
        <v>#REF!</v>
      </c>
      <c r="E2194" s="358" t="e">
        <f>#REF!-#REF!</f>
        <v>#REF!</v>
      </c>
      <c r="F2194" s="76"/>
      <c r="G2194" s="28"/>
      <c r="H2194" s="28"/>
      <c r="I2194" s="77"/>
      <c r="J2194" s="94" t="e">
        <f>#REF!-#REF!</f>
        <v>#REF!</v>
      </c>
      <c r="K2194" s="317" t="e">
        <f>#REF!-#REF!</f>
        <v>#REF!</v>
      </c>
    </row>
    <row r="2195" spans="1:11" ht="22.5" hidden="1" customHeight="1" x14ac:dyDescent="0.2">
      <c r="A2195" s="25" t="s">
        <v>1057</v>
      </c>
      <c r="B2195" s="32" t="s">
        <v>7902</v>
      </c>
      <c r="C2195" s="27" t="s">
        <v>9247</v>
      </c>
      <c r="D2195" s="28" t="e">
        <f>(#REF!+#REF!)-#REF!</f>
        <v>#REF!</v>
      </c>
      <c r="E2195" s="358" t="e">
        <f>#REF!-#REF!</f>
        <v>#REF!</v>
      </c>
      <c r="F2195" s="76"/>
      <c r="G2195" s="28"/>
      <c r="H2195" s="28"/>
      <c r="I2195" s="77"/>
      <c r="J2195" s="94" t="e">
        <f>#REF!-#REF!</f>
        <v>#REF!</v>
      </c>
      <c r="K2195" s="317" t="e">
        <f>#REF!-#REF!</f>
        <v>#REF!</v>
      </c>
    </row>
    <row r="2196" spans="1:11" ht="11.25" hidden="1" customHeight="1" x14ac:dyDescent="0.2">
      <c r="A2196" s="25" t="s">
        <v>1761</v>
      </c>
      <c r="B2196" s="32" t="s">
        <v>7903</v>
      </c>
      <c r="C2196" s="27" t="s">
        <v>2490</v>
      </c>
      <c r="D2196" s="28" t="e">
        <f>(#REF!+#REF!)-#REF!</f>
        <v>#REF!</v>
      </c>
      <c r="E2196" s="358" t="e">
        <f>#REF!-#REF!</f>
        <v>#REF!</v>
      </c>
      <c r="F2196" s="76"/>
      <c r="G2196" s="28"/>
      <c r="H2196" s="28"/>
      <c r="I2196" s="77"/>
      <c r="J2196" s="94" t="e">
        <f>#REF!-#REF!</f>
        <v>#REF!</v>
      </c>
      <c r="K2196" s="317" t="e">
        <f>#REF!-#REF!</f>
        <v>#REF!</v>
      </c>
    </row>
    <row r="2197" spans="1:11" ht="11.25" hidden="1" customHeight="1" x14ac:dyDescent="0.2">
      <c r="A2197" s="25" t="s">
        <v>8998</v>
      </c>
      <c r="B2197" s="32" t="s">
        <v>7904</v>
      </c>
      <c r="C2197" s="27" t="s">
        <v>6782</v>
      </c>
      <c r="D2197" s="28" t="e">
        <f>(#REF!+#REF!)-#REF!</f>
        <v>#REF!</v>
      </c>
      <c r="E2197" s="358" t="e">
        <f>#REF!-#REF!</f>
        <v>#REF!</v>
      </c>
      <c r="F2197" s="76"/>
      <c r="G2197" s="28"/>
      <c r="H2197" s="28"/>
      <c r="I2197" s="77"/>
      <c r="J2197" s="94" t="e">
        <f>#REF!-#REF!</f>
        <v>#REF!</v>
      </c>
      <c r="K2197" s="317" t="e">
        <f>#REF!-#REF!</f>
        <v>#REF!</v>
      </c>
    </row>
    <row r="2198" spans="1:11" ht="33.75" hidden="1" customHeight="1" x14ac:dyDescent="0.2">
      <c r="A2198" s="25" t="s">
        <v>1668</v>
      </c>
      <c r="B2198" s="32" t="s">
        <v>8636</v>
      </c>
      <c r="C2198" s="27" t="s">
        <v>6783</v>
      </c>
      <c r="D2198" s="28" t="e">
        <f>(#REF!+#REF!)-#REF!</f>
        <v>#REF!</v>
      </c>
      <c r="E2198" s="358" t="e">
        <f>#REF!-#REF!</f>
        <v>#REF!</v>
      </c>
      <c r="F2198" s="76"/>
      <c r="G2198" s="28"/>
      <c r="H2198" s="28"/>
      <c r="I2198" s="77"/>
      <c r="J2198" s="94" t="e">
        <f>#REF!-#REF!</f>
        <v>#REF!</v>
      </c>
      <c r="K2198" s="317" t="e">
        <f>#REF!-#REF!</f>
        <v>#REF!</v>
      </c>
    </row>
    <row r="2199" spans="1:11" ht="11.25" hidden="1" customHeight="1" x14ac:dyDescent="0.2">
      <c r="A2199" s="25" t="s">
        <v>54</v>
      </c>
      <c r="B2199" s="32" t="s">
        <v>8229</v>
      </c>
      <c r="C2199" s="27" t="s">
        <v>7270</v>
      </c>
      <c r="D2199" s="28" t="e">
        <f>(#REF!+#REF!)-#REF!</f>
        <v>#REF!</v>
      </c>
      <c r="E2199" s="358" t="e">
        <f>#REF!-#REF!</f>
        <v>#REF!</v>
      </c>
      <c r="F2199" s="76"/>
      <c r="G2199" s="28"/>
      <c r="H2199" s="28"/>
      <c r="I2199" s="77"/>
      <c r="J2199" s="94" t="e">
        <f>#REF!-#REF!</f>
        <v>#REF!</v>
      </c>
      <c r="K2199" s="317" t="e">
        <f>#REF!-#REF!</f>
        <v>#REF!</v>
      </c>
    </row>
    <row r="2200" spans="1:11" ht="33.75" hidden="1" customHeight="1" x14ac:dyDescent="0.2">
      <c r="A2200" s="25" t="s">
        <v>7064</v>
      </c>
      <c r="B2200" s="32" t="s">
        <v>8230</v>
      </c>
      <c r="C2200" s="27" t="s">
        <v>244</v>
      </c>
      <c r="D2200" s="28" t="e">
        <f>(#REF!+#REF!)-#REF!</f>
        <v>#REF!</v>
      </c>
      <c r="E2200" s="358" t="e">
        <f>#REF!-#REF!</f>
        <v>#REF!</v>
      </c>
      <c r="F2200" s="76"/>
      <c r="G2200" s="28"/>
      <c r="H2200" s="28"/>
      <c r="I2200" s="77"/>
      <c r="J2200" s="94" t="e">
        <f>#REF!-#REF!</f>
        <v>#REF!</v>
      </c>
      <c r="K2200" s="317" t="e">
        <f>#REF!-#REF!</f>
        <v>#REF!</v>
      </c>
    </row>
    <row r="2201" spans="1:11" ht="11.25" hidden="1" customHeight="1" x14ac:dyDescent="0.2">
      <c r="A2201" s="25" t="s">
        <v>6521</v>
      </c>
      <c r="B2201" s="32" t="s">
        <v>3854</v>
      </c>
      <c r="C2201" s="27" t="s">
        <v>1908</v>
      </c>
      <c r="D2201" s="28" t="e">
        <f>(#REF!+#REF!)-#REF!</f>
        <v>#REF!</v>
      </c>
      <c r="E2201" s="358" t="e">
        <f>#REF!-#REF!</f>
        <v>#REF!</v>
      </c>
      <c r="F2201" s="76"/>
      <c r="G2201" s="28"/>
      <c r="H2201" s="28"/>
      <c r="I2201" s="77"/>
      <c r="J2201" s="94" t="e">
        <f>#REF!-#REF!</f>
        <v>#REF!</v>
      </c>
      <c r="K2201" s="317" t="e">
        <f>#REF!-#REF!</f>
        <v>#REF!</v>
      </c>
    </row>
    <row r="2202" spans="1:11" ht="11.25" hidden="1" customHeight="1" x14ac:dyDescent="0.2">
      <c r="A2202" s="25" t="s">
        <v>5920</v>
      </c>
      <c r="B2202" s="32" t="s">
        <v>3855</v>
      </c>
      <c r="C2202" s="27" t="s">
        <v>1909</v>
      </c>
      <c r="D2202" s="28" t="e">
        <f>(#REF!+#REF!)-#REF!</f>
        <v>#REF!</v>
      </c>
      <c r="E2202" s="358" t="e">
        <f>#REF!-#REF!</f>
        <v>#REF!</v>
      </c>
      <c r="F2202" s="76"/>
      <c r="G2202" s="28"/>
      <c r="H2202" s="28"/>
      <c r="I2202" s="77"/>
      <c r="J2202" s="94" t="e">
        <f>#REF!-#REF!</f>
        <v>#REF!</v>
      </c>
      <c r="K2202" s="317" t="e">
        <f>#REF!-#REF!</f>
        <v>#REF!</v>
      </c>
    </row>
    <row r="2203" spans="1:11" ht="11.25" hidden="1" customHeight="1" x14ac:dyDescent="0.2">
      <c r="A2203" s="25" t="s">
        <v>7210</v>
      </c>
      <c r="B2203" s="32" t="s">
        <v>3856</v>
      </c>
      <c r="C2203" s="27" t="s">
        <v>1345</v>
      </c>
      <c r="D2203" s="28" t="e">
        <f>(#REF!+#REF!)-#REF!</f>
        <v>#REF!</v>
      </c>
      <c r="E2203" s="358" t="e">
        <f>#REF!-#REF!</f>
        <v>#REF!</v>
      </c>
      <c r="F2203" s="76"/>
      <c r="G2203" s="28"/>
      <c r="H2203" s="28"/>
      <c r="I2203" s="77"/>
      <c r="J2203" s="94" t="e">
        <f>#REF!-#REF!</f>
        <v>#REF!</v>
      </c>
      <c r="K2203" s="317" t="e">
        <f>#REF!-#REF!</f>
        <v>#REF!</v>
      </c>
    </row>
    <row r="2204" spans="1:11" ht="22.5" hidden="1" customHeight="1" x14ac:dyDescent="0.2">
      <c r="A2204" s="25" t="s">
        <v>5050</v>
      </c>
      <c r="B2204" s="32" t="s">
        <v>3857</v>
      </c>
      <c r="C2204" s="27" t="s">
        <v>3567</v>
      </c>
      <c r="D2204" s="28" t="e">
        <f>(#REF!+#REF!)-#REF!</f>
        <v>#REF!</v>
      </c>
      <c r="E2204" s="358" t="e">
        <f>#REF!-#REF!</f>
        <v>#REF!</v>
      </c>
      <c r="F2204" s="76"/>
      <c r="G2204" s="28"/>
      <c r="H2204" s="28"/>
      <c r="I2204" s="77"/>
      <c r="J2204" s="94" t="e">
        <f>#REF!-#REF!</f>
        <v>#REF!</v>
      </c>
      <c r="K2204" s="317" t="e">
        <f>#REF!-#REF!</f>
        <v>#REF!</v>
      </c>
    </row>
    <row r="2205" spans="1:11" ht="22.5" hidden="1" customHeight="1" x14ac:dyDescent="0.2">
      <c r="A2205" s="25" t="s">
        <v>626</v>
      </c>
      <c r="B2205" s="32" t="s">
        <v>3858</v>
      </c>
      <c r="C2205" s="27" t="s">
        <v>3568</v>
      </c>
      <c r="D2205" s="28" t="e">
        <f>(#REF!+#REF!)-#REF!</f>
        <v>#REF!</v>
      </c>
      <c r="E2205" s="358" t="e">
        <f>#REF!-#REF!</f>
        <v>#REF!</v>
      </c>
      <c r="F2205" s="76"/>
      <c r="G2205" s="28"/>
      <c r="H2205" s="28"/>
      <c r="I2205" s="77"/>
      <c r="J2205" s="94" t="e">
        <f>#REF!-#REF!</f>
        <v>#REF!</v>
      </c>
      <c r="K2205" s="317" t="e">
        <f>#REF!-#REF!</f>
        <v>#REF!</v>
      </c>
    </row>
    <row r="2206" spans="1:11" ht="11.25" hidden="1" customHeight="1" x14ac:dyDescent="0.2">
      <c r="A2206" s="25" t="s">
        <v>7432</v>
      </c>
      <c r="B2206" s="32" t="s">
        <v>6092</v>
      </c>
      <c r="C2206" s="27" t="s">
        <v>2264</v>
      </c>
      <c r="D2206" s="28" t="e">
        <f>(#REF!+#REF!)-#REF!</f>
        <v>#REF!</v>
      </c>
      <c r="E2206" s="358" t="e">
        <f>#REF!-#REF!</f>
        <v>#REF!</v>
      </c>
      <c r="F2206" s="76"/>
      <c r="G2206" s="28"/>
      <c r="H2206" s="28"/>
      <c r="I2206" s="77"/>
      <c r="J2206" s="94" t="e">
        <f>#REF!-#REF!</f>
        <v>#REF!</v>
      </c>
      <c r="K2206" s="317" t="e">
        <f>#REF!-#REF!</f>
        <v>#REF!</v>
      </c>
    </row>
    <row r="2207" spans="1:11" ht="11.25" hidden="1" customHeight="1" x14ac:dyDescent="0.2">
      <c r="A2207" s="25" t="s">
        <v>3930</v>
      </c>
      <c r="B2207" s="32" t="s">
        <v>4205</v>
      </c>
      <c r="C2207" s="27" t="s">
        <v>1157</v>
      </c>
      <c r="D2207" s="28" t="e">
        <f>(#REF!+#REF!)-#REF!</f>
        <v>#REF!</v>
      </c>
      <c r="E2207" s="358" t="e">
        <f>#REF!-#REF!</f>
        <v>#REF!</v>
      </c>
      <c r="F2207" s="76"/>
      <c r="G2207" s="28"/>
      <c r="H2207" s="28"/>
      <c r="I2207" s="77"/>
      <c r="J2207" s="94" t="e">
        <f>#REF!-#REF!</f>
        <v>#REF!</v>
      </c>
      <c r="K2207" s="317" t="e">
        <f>#REF!-#REF!</f>
        <v>#REF!</v>
      </c>
    </row>
    <row r="2208" spans="1:11" ht="22.5" hidden="1" customHeight="1" x14ac:dyDescent="0.2">
      <c r="A2208" s="25" t="s">
        <v>6845</v>
      </c>
      <c r="B2208" s="32" t="s">
        <v>2008</v>
      </c>
      <c r="C2208" s="27" t="s">
        <v>3670</v>
      </c>
      <c r="D2208" s="28" t="e">
        <f>(#REF!+#REF!)-#REF!</f>
        <v>#REF!</v>
      </c>
      <c r="E2208" s="358" t="e">
        <f>#REF!-#REF!</f>
        <v>#REF!</v>
      </c>
      <c r="F2208" s="76"/>
      <c r="G2208" s="28"/>
      <c r="H2208" s="28"/>
      <c r="I2208" s="77"/>
      <c r="J2208" s="94" t="e">
        <f>#REF!-#REF!</f>
        <v>#REF!</v>
      </c>
      <c r="K2208" s="317" t="e">
        <f>#REF!-#REF!</f>
        <v>#REF!</v>
      </c>
    </row>
    <row r="2209" spans="1:11" ht="22.5" hidden="1" customHeight="1" x14ac:dyDescent="0.2">
      <c r="A2209" s="25" t="s">
        <v>3671</v>
      </c>
      <c r="B2209" s="32" t="s">
        <v>2009</v>
      </c>
      <c r="C2209" s="27" t="s">
        <v>6210</v>
      </c>
      <c r="D2209" s="28" t="e">
        <f>(#REF!+#REF!)-#REF!</f>
        <v>#REF!</v>
      </c>
      <c r="E2209" s="358" t="e">
        <f>#REF!-#REF!</f>
        <v>#REF!</v>
      </c>
      <c r="F2209" s="76"/>
      <c r="G2209" s="28"/>
      <c r="H2209" s="28"/>
      <c r="I2209" s="77"/>
      <c r="J2209" s="94" t="e">
        <f>#REF!-#REF!</f>
        <v>#REF!</v>
      </c>
      <c r="K2209" s="317" t="e">
        <f>#REF!-#REF!</f>
        <v>#REF!</v>
      </c>
    </row>
    <row r="2210" spans="1:11" ht="11.25" hidden="1" customHeight="1" x14ac:dyDescent="0.2">
      <c r="A2210" s="25" t="s">
        <v>5608</v>
      </c>
      <c r="B2210" s="32" t="s">
        <v>2010</v>
      </c>
      <c r="C2210" s="27" t="s">
        <v>7753</v>
      </c>
      <c r="D2210" s="28" t="e">
        <f>(#REF!+#REF!)-#REF!</f>
        <v>#REF!</v>
      </c>
      <c r="E2210" s="358" t="e">
        <f>#REF!-#REF!</f>
        <v>#REF!</v>
      </c>
      <c r="F2210" s="76"/>
      <c r="G2210" s="28"/>
      <c r="H2210" s="28"/>
      <c r="I2210" s="77"/>
      <c r="J2210" s="94" t="e">
        <f>#REF!-#REF!</f>
        <v>#REF!</v>
      </c>
      <c r="K2210" s="317" t="e">
        <f>#REF!-#REF!</f>
        <v>#REF!</v>
      </c>
    </row>
    <row r="2211" spans="1:11" ht="22.5" hidden="1" customHeight="1" x14ac:dyDescent="0.2">
      <c r="A2211" s="25" t="s">
        <v>5760</v>
      </c>
      <c r="B2211" s="32" t="s">
        <v>2011</v>
      </c>
      <c r="C2211" s="27" t="s">
        <v>8379</v>
      </c>
      <c r="D2211" s="28" t="e">
        <f>(#REF!+#REF!)-#REF!</f>
        <v>#REF!</v>
      </c>
      <c r="E2211" s="358" t="e">
        <f>#REF!-#REF!</f>
        <v>#REF!</v>
      </c>
      <c r="F2211" s="76"/>
      <c r="G2211" s="28"/>
      <c r="H2211" s="28"/>
      <c r="I2211" s="77"/>
      <c r="J2211" s="94" t="e">
        <f>#REF!-#REF!</f>
        <v>#REF!</v>
      </c>
      <c r="K2211" s="317" t="e">
        <f>#REF!-#REF!</f>
        <v>#REF!</v>
      </c>
    </row>
    <row r="2212" spans="1:11" ht="11.25" hidden="1" customHeight="1" x14ac:dyDescent="0.2">
      <c r="A2212" s="25" t="s">
        <v>7430</v>
      </c>
      <c r="B2212" s="32" t="s">
        <v>2012</v>
      </c>
      <c r="C2212" s="27" t="s">
        <v>5849</v>
      </c>
      <c r="D2212" s="28" t="e">
        <f>(#REF!+#REF!)-#REF!</f>
        <v>#REF!</v>
      </c>
      <c r="E2212" s="358" t="e">
        <f>#REF!-#REF!</f>
        <v>#REF!</v>
      </c>
      <c r="F2212" s="76"/>
      <c r="G2212" s="28"/>
      <c r="H2212" s="28"/>
      <c r="I2212" s="77"/>
      <c r="J2212" s="94" t="e">
        <f>#REF!-#REF!</f>
        <v>#REF!</v>
      </c>
      <c r="K2212" s="317" t="e">
        <f>#REF!-#REF!</f>
        <v>#REF!</v>
      </c>
    </row>
    <row r="2213" spans="1:11" ht="11.25" hidden="1" customHeight="1" x14ac:dyDescent="0.2">
      <c r="A2213" s="25" t="s">
        <v>7308</v>
      </c>
      <c r="B2213" s="32" t="s">
        <v>4853</v>
      </c>
      <c r="C2213" s="27" t="s">
        <v>2961</v>
      </c>
      <c r="D2213" s="28" t="e">
        <f>(#REF!+#REF!)-#REF!</f>
        <v>#REF!</v>
      </c>
      <c r="E2213" s="358" t="e">
        <f>#REF!-#REF!</f>
        <v>#REF!</v>
      </c>
      <c r="F2213" s="76"/>
      <c r="G2213" s="28"/>
      <c r="H2213" s="28"/>
      <c r="I2213" s="77"/>
      <c r="J2213" s="94" t="e">
        <f>#REF!-#REF!</f>
        <v>#REF!</v>
      </c>
      <c r="K2213" s="317" t="e">
        <f>#REF!-#REF!</f>
        <v>#REF!</v>
      </c>
    </row>
    <row r="2214" spans="1:11" ht="11.25" hidden="1" customHeight="1" x14ac:dyDescent="0.2">
      <c r="A2214" s="25" t="s">
        <v>951</v>
      </c>
      <c r="B2214" s="32" t="s">
        <v>4854</v>
      </c>
      <c r="C2214" s="27" t="s">
        <v>8049</v>
      </c>
      <c r="D2214" s="28" t="e">
        <f>(#REF!+#REF!)-#REF!</f>
        <v>#REF!</v>
      </c>
      <c r="E2214" s="358" t="e">
        <f>#REF!-#REF!</f>
        <v>#REF!</v>
      </c>
      <c r="F2214" s="76"/>
      <c r="G2214" s="28"/>
      <c r="H2214" s="28"/>
      <c r="I2214" s="77"/>
      <c r="J2214" s="94" t="e">
        <f>#REF!-#REF!</f>
        <v>#REF!</v>
      </c>
      <c r="K2214" s="317" t="e">
        <f>#REF!-#REF!</f>
        <v>#REF!</v>
      </c>
    </row>
    <row r="2215" spans="1:11" ht="11.25" hidden="1" customHeight="1" x14ac:dyDescent="0.2">
      <c r="A2215" s="25" t="s">
        <v>1990</v>
      </c>
      <c r="B2215" s="32" t="s">
        <v>113</v>
      </c>
      <c r="C2215" s="27" t="s">
        <v>8050</v>
      </c>
      <c r="D2215" s="28" t="e">
        <f>(#REF!+#REF!)-#REF!</f>
        <v>#REF!</v>
      </c>
      <c r="E2215" s="358" t="e">
        <f>#REF!-#REF!</f>
        <v>#REF!</v>
      </c>
      <c r="F2215" s="76"/>
      <c r="G2215" s="28"/>
      <c r="H2215" s="28"/>
      <c r="I2215" s="77"/>
      <c r="J2215" s="94" t="e">
        <f>#REF!-#REF!</f>
        <v>#REF!</v>
      </c>
      <c r="K2215" s="317" t="e">
        <f>#REF!-#REF!</f>
        <v>#REF!</v>
      </c>
    </row>
    <row r="2216" spans="1:11" ht="11.25" hidden="1" customHeight="1" x14ac:dyDescent="0.2">
      <c r="A2216" s="25" t="s">
        <v>7631</v>
      </c>
      <c r="B2216" s="32" t="s">
        <v>1504</v>
      </c>
      <c r="C2216" s="27" t="s">
        <v>3063</v>
      </c>
      <c r="D2216" s="28" t="e">
        <f>(#REF!+#REF!)-#REF!</f>
        <v>#REF!</v>
      </c>
      <c r="E2216" s="358" t="e">
        <f>#REF!-#REF!</f>
        <v>#REF!</v>
      </c>
      <c r="F2216" s="76"/>
      <c r="G2216" s="28"/>
      <c r="H2216" s="28"/>
      <c r="I2216" s="77"/>
      <c r="J2216" s="94" t="e">
        <f>#REF!-#REF!</f>
        <v>#REF!</v>
      </c>
      <c r="K2216" s="317" t="e">
        <f>#REF!-#REF!</f>
        <v>#REF!</v>
      </c>
    </row>
    <row r="2217" spans="1:11" ht="11.25" hidden="1" customHeight="1" x14ac:dyDescent="0.2">
      <c r="A2217" s="25" t="s">
        <v>550</v>
      </c>
      <c r="B2217" s="32" t="s">
        <v>3498</v>
      </c>
      <c r="C2217" s="27" t="s">
        <v>5775</v>
      </c>
      <c r="D2217" s="28" t="e">
        <f>(#REF!+#REF!)-#REF!</f>
        <v>#REF!</v>
      </c>
      <c r="E2217" s="358" t="e">
        <f>#REF!-#REF!</f>
        <v>#REF!</v>
      </c>
      <c r="F2217" s="76"/>
      <c r="G2217" s="28"/>
      <c r="H2217" s="28"/>
      <c r="I2217" s="77"/>
      <c r="J2217" s="94" t="e">
        <f>#REF!-#REF!</f>
        <v>#REF!</v>
      </c>
      <c r="K2217" s="317" t="e">
        <f>#REF!-#REF!</f>
        <v>#REF!</v>
      </c>
    </row>
    <row r="2218" spans="1:11" ht="11.25" hidden="1" customHeight="1" x14ac:dyDescent="0.2">
      <c r="A2218" s="25" t="s">
        <v>2752</v>
      </c>
      <c r="B2218" s="32" t="s">
        <v>3499</v>
      </c>
      <c r="C2218" s="27" t="s">
        <v>8393</v>
      </c>
      <c r="D2218" s="28" t="e">
        <f>(#REF!+#REF!)-#REF!</f>
        <v>#REF!</v>
      </c>
      <c r="E2218" s="358" t="e">
        <f>#REF!-#REF!</f>
        <v>#REF!</v>
      </c>
      <c r="F2218" s="76"/>
      <c r="G2218" s="28"/>
      <c r="H2218" s="28"/>
      <c r="I2218" s="77"/>
      <c r="J2218" s="94" t="e">
        <f>#REF!-#REF!</f>
        <v>#REF!</v>
      </c>
      <c r="K2218" s="317" t="e">
        <f>#REF!-#REF!</f>
        <v>#REF!</v>
      </c>
    </row>
    <row r="2219" spans="1:11" ht="11.25" hidden="1" customHeight="1" x14ac:dyDescent="0.2">
      <c r="A2219" s="25" t="s">
        <v>2296</v>
      </c>
      <c r="B2219" s="32" t="s">
        <v>3500</v>
      </c>
      <c r="C2219" s="27" t="s">
        <v>2626</v>
      </c>
      <c r="D2219" s="28" t="e">
        <f>(#REF!+#REF!)-#REF!</f>
        <v>#REF!</v>
      </c>
      <c r="E2219" s="358" t="e">
        <f>#REF!-#REF!</f>
        <v>#REF!</v>
      </c>
      <c r="F2219" s="76"/>
      <c r="G2219" s="28"/>
      <c r="H2219" s="28"/>
      <c r="I2219" s="77"/>
      <c r="J2219" s="94" t="e">
        <f>#REF!-#REF!</f>
        <v>#REF!</v>
      </c>
      <c r="K2219" s="317" t="e">
        <f>#REF!-#REF!</f>
        <v>#REF!</v>
      </c>
    </row>
    <row r="2220" spans="1:11" ht="11.25" hidden="1" customHeight="1" x14ac:dyDescent="0.2">
      <c r="A2220" s="25" t="s">
        <v>8501</v>
      </c>
      <c r="B2220" s="32" t="s">
        <v>3501</v>
      </c>
      <c r="C2220" s="27" t="s">
        <v>2381</v>
      </c>
      <c r="D2220" s="28" t="e">
        <f>(#REF!+#REF!)-#REF!</f>
        <v>#REF!</v>
      </c>
      <c r="E2220" s="358" t="e">
        <f>#REF!-#REF!</f>
        <v>#REF!</v>
      </c>
      <c r="F2220" s="76"/>
      <c r="G2220" s="28"/>
      <c r="H2220" s="28"/>
      <c r="I2220" s="77"/>
      <c r="J2220" s="94" t="e">
        <f>#REF!-#REF!</f>
        <v>#REF!</v>
      </c>
      <c r="K2220" s="317" t="e">
        <f>#REF!-#REF!</f>
        <v>#REF!</v>
      </c>
    </row>
    <row r="2221" spans="1:11" ht="11.25" hidden="1" customHeight="1" x14ac:dyDescent="0.2">
      <c r="A2221" s="25" t="s">
        <v>2995</v>
      </c>
      <c r="B2221" s="32" t="s">
        <v>5741</v>
      </c>
      <c r="C2221" s="27" t="s">
        <v>3524</v>
      </c>
      <c r="D2221" s="28" t="e">
        <f>(#REF!+#REF!)-#REF!</f>
        <v>#REF!</v>
      </c>
      <c r="E2221" s="358" t="e">
        <f>#REF!-#REF!</f>
        <v>#REF!</v>
      </c>
      <c r="F2221" s="76"/>
      <c r="G2221" s="28"/>
      <c r="H2221" s="28"/>
      <c r="I2221" s="77"/>
      <c r="J2221" s="94" t="e">
        <f>#REF!-#REF!</f>
        <v>#REF!</v>
      </c>
      <c r="K2221" s="317" t="e">
        <f>#REF!-#REF!</f>
        <v>#REF!</v>
      </c>
    </row>
    <row r="2222" spans="1:11" ht="22.5" hidden="1" customHeight="1" x14ac:dyDescent="0.2">
      <c r="A2222" s="25" t="s">
        <v>3639</v>
      </c>
      <c r="B2222" s="32" t="s">
        <v>2433</v>
      </c>
      <c r="C2222" s="27" t="s">
        <v>808</v>
      </c>
      <c r="D2222" s="28" t="e">
        <f>(#REF!+#REF!)-#REF!</f>
        <v>#REF!</v>
      </c>
      <c r="E2222" s="358" t="e">
        <f>#REF!-#REF!</f>
        <v>#REF!</v>
      </c>
      <c r="F2222" s="76"/>
      <c r="G2222" s="28"/>
      <c r="H2222" s="28"/>
      <c r="I2222" s="77"/>
      <c r="J2222" s="94" t="e">
        <f>#REF!-#REF!</f>
        <v>#REF!</v>
      </c>
      <c r="K2222" s="317" t="e">
        <f>#REF!-#REF!</f>
        <v>#REF!</v>
      </c>
    </row>
    <row r="2223" spans="1:11" ht="11.25" hidden="1" customHeight="1" x14ac:dyDescent="0.2">
      <c r="A2223" s="25" t="s">
        <v>552</v>
      </c>
      <c r="B2223" s="32" t="s">
        <v>2434</v>
      </c>
      <c r="C2223" s="27" t="s">
        <v>699</v>
      </c>
      <c r="D2223" s="28" t="e">
        <f>(#REF!+#REF!)-#REF!</f>
        <v>#REF!</v>
      </c>
      <c r="E2223" s="358" t="e">
        <f>#REF!-#REF!</f>
        <v>#REF!</v>
      </c>
      <c r="F2223" s="76"/>
      <c r="G2223" s="28"/>
      <c r="H2223" s="28"/>
      <c r="I2223" s="77"/>
      <c r="J2223" s="94" t="e">
        <f>#REF!-#REF!</f>
        <v>#REF!</v>
      </c>
      <c r="K2223" s="317" t="e">
        <f>#REF!-#REF!</f>
        <v>#REF!</v>
      </c>
    </row>
    <row r="2224" spans="1:11" ht="11.25" hidden="1" customHeight="1" x14ac:dyDescent="0.2">
      <c r="A2224" s="25" t="s">
        <v>5659</v>
      </c>
      <c r="B2224" s="32" t="s">
        <v>4863</v>
      </c>
      <c r="C2224" s="27" t="s">
        <v>700</v>
      </c>
      <c r="D2224" s="28" t="e">
        <f>(#REF!+#REF!)-#REF!</f>
        <v>#REF!</v>
      </c>
      <c r="E2224" s="358" t="e">
        <f>#REF!-#REF!</f>
        <v>#REF!</v>
      </c>
      <c r="F2224" s="76"/>
      <c r="G2224" s="28"/>
      <c r="H2224" s="28"/>
      <c r="I2224" s="77"/>
      <c r="J2224" s="94" t="e">
        <f>#REF!-#REF!</f>
        <v>#REF!</v>
      </c>
      <c r="K2224" s="317" t="e">
        <f>#REF!-#REF!</f>
        <v>#REF!</v>
      </c>
    </row>
    <row r="2225" spans="1:11" ht="11.25" hidden="1" customHeight="1" x14ac:dyDescent="0.2">
      <c r="A2225" s="25" t="s">
        <v>4340</v>
      </c>
      <c r="B2225" s="32" t="s">
        <v>1533</v>
      </c>
      <c r="C2225" s="27" t="s">
        <v>955</v>
      </c>
      <c r="D2225" s="28" t="e">
        <f>(#REF!+#REF!)-#REF!</f>
        <v>#REF!</v>
      </c>
      <c r="E2225" s="358" t="e">
        <f>#REF!-#REF!</f>
        <v>#REF!</v>
      </c>
      <c r="F2225" s="76"/>
      <c r="G2225" s="28"/>
      <c r="H2225" s="28"/>
      <c r="I2225" s="77"/>
      <c r="J2225" s="94" t="e">
        <f>#REF!-#REF!</f>
        <v>#REF!</v>
      </c>
      <c r="K2225" s="317" t="e">
        <f>#REF!-#REF!</f>
        <v>#REF!</v>
      </c>
    </row>
    <row r="2226" spans="1:11" ht="22.5" hidden="1" customHeight="1" x14ac:dyDescent="0.2">
      <c r="A2226" s="25" t="s">
        <v>881</v>
      </c>
      <c r="B2226" s="32" t="s">
        <v>126</v>
      </c>
      <c r="C2226" s="27" t="s">
        <v>5494</v>
      </c>
      <c r="D2226" s="28" t="e">
        <f>(#REF!+#REF!)-#REF!</f>
        <v>#REF!</v>
      </c>
      <c r="E2226" s="358" t="e">
        <f>#REF!-#REF!</f>
        <v>#REF!</v>
      </c>
      <c r="F2226" s="76"/>
      <c r="G2226" s="28"/>
      <c r="H2226" s="28"/>
      <c r="I2226" s="77"/>
      <c r="J2226" s="94" t="e">
        <f>#REF!-#REF!</f>
        <v>#REF!</v>
      </c>
      <c r="K2226" s="317" t="e">
        <f>#REF!-#REF!</f>
        <v>#REF!</v>
      </c>
    </row>
    <row r="2227" spans="1:11" ht="33.75" hidden="1" customHeight="1" x14ac:dyDescent="0.2">
      <c r="A2227" s="25" t="s">
        <v>8427</v>
      </c>
      <c r="B2227" s="32" t="s">
        <v>127</v>
      </c>
      <c r="C2227" s="27" t="s">
        <v>5495</v>
      </c>
      <c r="D2227" s="28" t="e">
        <f>(#REF!+#REF!)-#REF!</f>
        <v>#REF!</v>
      </c>
      <c r="E2227" s="358" t="e">
        <f>#REF!-#REF!</f>
        <v>#REF!</v>
      </c>
      <c r="F2227" s="76"/>
      <c r="G2227" s="28"/>
      <c r="H2227" s="28"/>
      <c r="I2227" s="77"/>
      <c r="J2227" s="94" t="e">
        <f>#REF!-#REF!</f>
        <v>#REF!</v>
      </c>
      <c r="K2227" s="317" t="e">
        <f>#REF!-#REF!</f>
        <v>#REF!</v>
      </c>
    </row>
    <row r="2228" spans="1:11" ht="11.25" hidden="1" customHeight="1" x14ac:dyDescent="0.2">
      <c r="A2228" s="25" t="s">
        <v>7453</v>
      </c>
      <c r="B2228" s="32" t="s">
        <v>128</v>
      </c>
      <c r="C2228" s="27" t="s">
        <v>2158</v>
      </c>
      <c r="D2228" s="28" t="e">
        <f>(#REF!+#REF!)-#REF!</f>
        <v>#REF!</v>
      </c>
      <c r="E2228" s="358" t="e">
        <f>#REF!-#REF!</f>
        <v>#REF!</v>
      </c>
      <c r="F2228" s="76"/>
      <c r="G2228" s="28"/>
      <c r="H2228" s="28"/>
      <c r="I2228" s="77"/>
      <c r="J2228" s="94" t="e">
        <f>#REF!-#REF!</f>
        <v>#REF!</v>
      </c>
      <c r="K2228" s="317" t="e">
        <f>#REF!-#REF!</f>
        <v>#REF!</v>
      </c>
    </row>
    <row r="2229" spans="1:11" ht="22.5" hidden="1" customHeight="1" x14ac:dyDescent="0.2">
      <c r="A2229" s="25" t="s">
        <v>8490</v>
      </c>
      <c r="B2229" s="32" t="s">
        <v>129</v>
      </c>
      <c r="C2229" s="27" t="s">
        <v>3977</v>
      </c>
      <c r="D2229" s="28" t="e">
        <f>(#REF!+#REF!)-#REF!</f>
        <v>#REF!</v>
      </c>
      <c r="E2229" s="358" t="e">
        <f>#REF!-#REF!</f>
        <v>#REF!</v>
      </c>
      <c r="F2229" s="76"/>
      <c r="G2229" s="28"/>
      <c r="H2229" s="28"/>
      <c r="I2229" s="77"/>
      <c r="J2229" s="94" t="e">
        <f>#REF!-#REF!</f>
        <v>#REF!</v>
      </c>
      <c r="K2229" s="317" t="e">
        <f>#REF!-#REF!</f>
        <v>#REF!</v>
      </c>
    </row>
    <row r="2230" spans="1:11" ht="22.5" hidden="1" customHeight="1" x14ac:dyDescent="0.2">
      <c r="A2230" s="25" t="s">
        <v>1057</v>
      </c>
      <c r="B2230" s="32" t="s">
        <v>3955</v>
      </c>
      <c r="C2230" s="27" t="s">
        <v>5589</v>
      </c>
      <c r="D2230" s="28" t="e">
        <f>(#REF!+#REF!)-#REF!</f>
        <v>#REF!</v>
      </c>
      <c r="E2230" s="358" t="e">
        <f>#REF!-#REF!</f>
        <v>#REF!</v>
      </c>
      <c r="F2230" s="76"/>
      <c r="G2230" s="28"/>
      <c r="H2230" s="28"/>
      <c r="I2230" s="77"/>
      <c r="J2230" s="94" t="e">
        <f>#REF!-#REF!</f>
        <v>#REF!</v>
      </c>
      <c r="K2230" s="317" t="e">
        <f>#REF!-#REF!</f>
        <v>#REF!</v>
      </c>
    </row>
    <row r="2231" spans="1:11" ht="11.25" hidden="1" customHeight="1" x14ac:dyDescent="0.2">
      <c r="A2231" s="25" t="s">
        <v>1761</v>
      </c>
      <c r="B2231" s="32" t="s">
        <v>1531</v>
      </c>
      <c r="C2231" s="27" t="s">
        <v>2922</v>
      </c>
      <c r="D2231" s="28" t="e">
        <f>(#REF!+#REF!)-#REF!</f>
        <v>#REF!</v>
      </c>
      <c r="E2231" s="358" t="e">
        <f>#REF!-#REF!</f>
        <v>#REF!</v>
      </c>
      <c r="F2231" s="76"/>
      <c r="G2231" s="28"/>
      <c r="H2231" s="28"/>
      <c r="I2231" s="77"/>
      <c r="J2231" s="94" t="e">
        <f>#REF!-#REF!</f>
        <v>#REF!</v>
      </c>
      <c r="K2231" s="317" t="e">
        <f>#REF!-#REF!</f>
        <v>#REF!</v>
      </c>
    </row>
    <row r="2232" spans="1:11" ht="11.25" hidden="1" customHeight="1" x14ac:dyDescent="0.2">
      <c r="A2232" s="25" t="s">
        <v>8998</v>
      </c>
      <c r="B2232" s="32" t="s">
        <v>1532</v>
      </c>
      <c r="C2232" s="27" t="s">
        <v>2229</v>
      </c>
      <c r="D2232" s="28" t="e">
        <f>(#REF!+#REF!)-#REF!</f>
        <v>#REF!</v>
      </c>
      <c r="E2232" s="358" t="e">
        <f>#REF!-#REF!</f>
        <v>#REF!</v>
      </c>
      <c r="F2232" s="76"/>
      <c r="G2232" s="28"/>
      <c r="H2232" s="28"/>
      <c r="I2232" s="77"/>
      <c r="J2232" s="94" t="e">
        <f>#REF!-#REF!</f>
        <v>#REF!</v>
      </c>
      <c r="K2232" s="317" t="e">
        <f>#REF!-#REF!</f>
        <v>#REF!</v>
      </c>
    </row>
    <row r="2233" spans="1:11" ht="33.75" hidden="1" customHeight="1" x14ac:dyDescent="0.2">
      <c r="A2233" s="25" t="s">
        <v>1668</v>
      </c>
      <c r="B2233" s="32" t="s">
        <v>5207</v>
      </c>
      <c r="C2233" s="27" t="s">
        <v>9099</v>
      </c>
      <c r="D2233" s="28" t="e">
        <f>(#REF!+#REF!)-#REF!</f>
        <v>#REF!</v>
      </c>
      <c r="E2233" s="358" t="e">
        <f>#REF!-#REF!</f>
        <v>#REF!</v>
      </c>
      <c r="F2233" s="76"/>
      <c r="G2233" s="28"/>
      <c r="H2233" s="28"/>
      <c r="I2233" s="77"/>
      <c r="J2233" s="94" t="e">
        <f>#REF!-#REF!</f>
        <v>#REF!</v>
      </c>
      <c r="K2233" s="317" t="e">
        <f>#REF!-#REF!</f>
        <v>#REF!</v>
      </c>
    </row>
    <row r="2234" spans="1:11" ht="11.25" hidden="1" customHeight="1" x14ac:dyDescent="0.2">
      <c r="A2234" s="25" t="s">
        <v>54</v>
      </c>
      <c r="B2234" s="32" t="s">
        <v>5778</v>
      </c>
      <c r="C2234" s="27" t="s">
        <v>7265</v>
      </c>
      <c r="D2234" s="28" t="e">
        <f>(#REF!+#REF!)-#REF!</f>
        <v>#REF!</v>
      </c>
      <c r="E2234" s="358" t="e">
        <f>#REF!-#REF!</f>
        <v>#REF!</v>
      </c>
      <c r="F2234" s="76"/>
      <c r="G2234" s="28"/>
      <c r="H2234" s="28"/>
      <c r="I2234" s="77"/>
      <c r="J2234" s="94" t="e">
        <f>#REF!-#REF!</f>
        <v>#REF!</v>
      </c>
      <c r="K2234" s="317" t="e">
        <f>#REF!-#REF!</f>
        <v>#REF!</v>
      </c>
    </row>
    <row r="2235" spans="1:11" ht="33.75" hidden="1" customHeight="1" x14ac:dyDescent="0.2">
      <c r="A2235" s="25" t="s">
        <v>7064</v>
      </c>
      <c r="B2235" s="32" t="s">
        <v>5779</v>
      </c>
      <c r="C2235" s="27" t="s">
        <v>8454</v>
      </c>
      <c r="D2235" s="28" t="e">
        <f>(#REF!+#REF!)-#REF!</f>
        <v>#REF!</v>
      </c>
      <c r="E2235" s="358" t="e">
        <f>#REF!-#REF!</f>
        <v>#REF!</v>
      </c>
      <c r="F2235" s="76"/>
      <c r="G2235" s="28"/>
      <c r="H2235" s="28"/>
      <c r="I2235" s="77"/>
      <c r="J2235" s="94" t="e">
        <f>#REF!-#REF!</f>
        <v>#REF!</v>
      </c>
      <c r="K2235" s="317" t="e">
        <f>#REF!-#REF!</f>
        <v>#REF!</v>
      </c>
    </row>
    <row r="2236" spans="1:11" ht="11.25" hidden="1" customHeight="1" x14ac:dyDescent="0.2">
      <c r="A2236" s="25" t="s">
        <v>6521</v>
      </c>
      <c r="B2236" s="32" t="s">
        <v>2441</v>
      </c>
      <c r="C2236" s="27" t="s">
        <v>1622</v>
      </c>
      <c r="D2236" s="28" t="e">
        <f>(#REF!+#REF!)-#REF!</f>
        <v>#REF!</v>
      </c>
      <c r="E2236" s="358" t="e">
        <f>#REF!-#REF!</f>
        <v>#REF!</v>
      </c>
      <c r="F2236" s="76"/>
      <c r="G2236" s="28"/>
      <c r="H2236" s="28"/>
      <c r="I2236" s="77"/>
      <c r="J2236" s="94" t="e">
        <f>#REF!-#REF!</f>
        <v>#REF!</v>
      </c>
      <c r="K2236" s="317" t="e">
        <f>#REF!-#REF!</f>
        <v>#REF!</v>
      </c>
    </row>
    <row r="2237" spans="1:11" ht="11.25" hidden="1" customHeight="1" x14ac:dyDescent="0.2">
      <c r="A2237" s="25" t="s">
        <v>5920</v>
      </c>
      <c r="B2237" s="32" t="s">
        <v>9066</v>
      </c>
      <c r="C2237" s="27" t="s">
        <v>7844</v>
      </c>
      <c r="D2237" s="28" t="e">
        <f>(#REF!+#REF!)-#REF!</f>
        <v>#REF!</v>
      </c>
      <c r="E2237" s="358" t="e">
        <f>#REF!-#REF!</f>
        <v>#REF!</v>
      </c>
      <c r="F2237" s="76"/>
      <c r="G2237" s="28"/>
      <c r="H2237" s="28"/>
      <c r="I2237" s="77"/>
      <c r="J2237" s="94" t="e">
        <f>#REF!-#REF!</f>
        <v>#REF!</v>
      </c>
      <c r="K2237" s="317" t="e">
        <f>#REF!-#REF!</f>
        <v>#REF!</v>
      </c>
    </row>
    <row r="2238" spans="1:11" ht="11.25" hidden="1" customHeight="1" x14ac:dyDescent="0.2">
      <c r="A2238" s="25" t="s">
        <v>7210</v>
      </c>
      <c r="B2238" s="32" t="s">
        <v>2017</v>
      </c>
      <c r="C2238" s="27" t="s">
        <v>5855</v>
      </c>
      <c r="D2238" s="28" t="e">
        <f>(#REF!+#REF!)-#REF!</f>
        <v>#REF!</v>
      </c>
      <c r="E2238" s="358" t="e">
        <f>#REF!-#REF!</f>
        <v>#REF!</v>
      </c>
      <c r="F2238" s="76"/>
      <c r="G2238" s="28"/>
      <c r="H2238" s="28"/>
      <c r="I2238" s="77"/>
      <c r="J2238" s="94" t="e">
        <f>#REF!-#REF!</f>
        <v>#REF!</v>
      </c>
      <c r="K2238" s="317" t="e">
        <f>#REF!-#REF!</f>
        <v>#REF!</v>
      </c>
    </row>
    <row r="2239" spans="1:11" ht="22.5" hidden="1" customHeight="1" x14ac:dyDescent="0.2">
      <c r="A2239" s="25" t="s">
        <v>5050</v>
      </c>
      <c r="B2239" s="32" t="s">
        <v>2799</v>
      </c>
      <c r="C2239" s="27" t="s">
        <v>8255</v>
      </c>
      <c r="D2239" s="28" t="e">
        <f>(#REF!+#REF!)-#REF!</f>
        <v>#REF!</v>
      </c>
      <c r="E2239" s="358" t="e">
        <f>#REF!-#REF!</f>
        <v>#REF!</v>
      </c>
      <c r="F2239" s="76"/>
      <c r="G2239" s="28"/>
      <c r="H2239" s="28"/>
      <c r="I2239" s="77"/>
      <c r="J2239" s="94" t="e">
        <f>#REF!-#REF!</f>
        <v>#REF!</v>
      </c>
      <c r="K2239" s="317" t="e">
        <f>#REF!-#REF!</f>
        <v>#REF!</v>
      </c>
    </row>
    <row r="2240" spans="1:11" ht="22.5" hidden="1" customHeight="1" x14ac:dyDescent="0.2">
      <c r="A2240" s="25" t="s">
        <v>626</v>
      </c>
      <c r="B2240" s="32" t="s">
        <v>7720</v>
      </c>
      <c r="C2240" s="27" t="s">
        <v>3980</v>
      </c>
      <c r="D2240" s="28" t="e">
        <f>(#REF!+#REF!)-#REF!</f>
        <v>#REF!</v>
      </c>
      <c r="E2240" s="358" t="e">
        <f>#REF!-#REF!</f>
        <v>#REF!</v>
      </c>
      <c r="F2240" s="76"/>
      <c r="G2240" s="28"/>
      <c r="H2240" s="28"/>
      <c r="I2240" s="77"/>
      <c r="J2240" s="94" t="e">
        <f>#REF!-#REF!</f>
        <v>#REF!</v>
      </c>
      <c r="K2240" s="317" t="e">
        <f>#REF!-#REF!</f>
        <v>#REF!</v>
      </c>
    </row>
    <row r="2241" spans="1:11" ht="11.25" hidden="1" customHeight="1" x14ac:dyDescent="0.2">
      <c r="A2241" s="25" t="s">
        <v>7432</v>
      </c>
      <c r="B2241" s="32" t="s">
        <v>4065</v>
      </c>
      <c r="C2241" s="27" t="s">
        <v>7562</v>
      </c>
      <c r="D2241" s="28" t="e">
        <f>(#REF!+#REF!)-#REF!</f>
        <v>#REF!</v>
      </c>
      <c r="E2241" s="358" t="e">
        <f>#REF!-#REF!</f>
        <v>#REF!</v>
      </c>
      <c r="F2241" s="76"/>
      <c r="G2241" s="28"/>
      <c r="H2241" s="28"/>
      <c r="I2241" s="77"/>
      <c r="J2241" s="94" t="e">
        <f>#REF!-#REF!</f>
        <v>#REF!</v>
      </c>
      <c r="K2241" s="317" t="e">
        <f>#REF!-#REF!</f>
        <v>#REF!</v>
      </c>
    </row>
    <row r="2242" spans="1:11" ht="11.25" hidden="1" customHeight="1" x14ac:dyDescent="0.2">
      <c r="A2242" s="25" t="s">
        <v>3930</v>
      </c>
      <c r="B2242" s="32" t="s">
        <v>4066</v>
      </c>
      <c r="C2242" s="27" t="s">
        <v>9154</v>
      </c>
      <c r="D2242" s="28" t="e">
        <f>(#REF!+#REF!)-#REF!</f>
        <v>#REF!</v>
      </c>
      <c r="E2242" s="358" t="e">
        <f>#REF!-#REF!</f>
        <v>#REF!</v>
      </c>
      <c r="F2242" s="76"/>
      <c r="G2242" s="28"/>
      <c r="H2242" s="28"/>
      <c r="I2242" s="77"/>
      <c r="J2242" s="94" t="e">
        <f>#REF!-#REF!</f>
        <v>#REF!</v>
      </c>
      <c r="K2242" s="317" t="e">
        <f>#REF!-#REF!</f>
        <v>#REF!</v>
      </c>
    </row>
    <row r="2243" spans="1:11" ht="22.5" hidden="1" customHeight="1" x14ac:dyDescent="0.2">
      <c r="A2243" s="25" t="s">
        <v>6845</v>
      </c>
      <c r="B2243" s="32" t="s">
        <v>4067</v>
      </c>
      <c r="C2243" s="27" t="s">
        <v>610</v>
      </c>
      <c r="D2243" s="28" t="e">
        <f>(#REF!+#REF!)-#REF!</f>
        <v>#REF!</v>
      </c>
      <c r="E2243" s="358" t="e">
        <f>#REF!-#REF!</f>
        <v>#REF!</v>
      </c>
      <c r="F2243" s="76"/>
      <c r="G2243" s="28"/>
      <c r="H2243" s="28"/>
      <c r="I2243" s="77"/>
      <c r="J2243" s="94" t="e">
        <f>#REF!-#REF!</f>
        <v>#REF!</v>
      </c>
      <c r="K2243" s="317" t="e">
        <f>#REF!-#REF!</f>
        <v>#REF!</v>
      </c>
    </row>
    <row r="2244" spans="1:11" ht="22.5" x14ac:dyDescent="0.2">
      <c r="A2244" s="31" t="s">
        <v>4049</v>
      </c>
      <c r="B2244" s="32" t="s">
        <v>4068</v>
      </c>
      <c r="C2244" s="33" t="s">
        <v>215</v>
      </c>
      <c r="D2244" s="24" t="e">
        <f>(#REF!+#REF!)-#REF!</f>
        <v>#REF!</v>
      </c>
      <c r="E2244" s="358" t="e">
        <f>#REF!-#REF!</f>
        <v>#REF!</v>
      </c>
      <c r="F2244" s="74">
        <f>F2245+F2272</f>
        <v>3400</v>
      </c>
      <c r="G2244" s="24">
        <f>G2245+G2272</f>
        <v>3400</v>
      </c>
      <c r="H2244" s="24">
        <f>H2245+H2272</f>
        <v>3400</v>
      </c>
      <c r="I2244" s="75">
        <f>I2245+I2272</f>
        <v>3400</v>
      </c>
      <c r="J2244" s="94" t="e">
        <f>#REF!-#REF!</f>
        <v>#REF!</v>
      </c>
      <c r="K2244" s="317" t="e">
        <f>#REF!-#REF!</f>
        <v>#REF!</v>
      </c>
    </row>
    <row r="2245" spans="1:11" x14ac:dyDescent="0.2">
      <c r="A2245" s="25" t="s">
        <v>5608</v>
      </c>
      <c r="B2245" s="32" t="s">
        <v>4069</v>
      </c>
      <c r="C2245" s="27" t="s">
        <v>5521</v>
      </c>
      <c r="D2245" s="28" t="e">
        <f>(#REF!+#REF!)-#REF!</f>
        <v>#REF!</v>
      </c>
      <c r="E2245" s="358" t="e">
        <f>#REF!-#REF!</f>
        <v>#REF!</v>
      </c>
      <c r="F2245" s="76">
        <f>F2246+F2250+F2257+F2260+F2263+F2267+F2271</f>
        <v>3400</v>
      </c>
      <c r="G2245" s="28">
        <f>G2246+G2250+G2257+G2260+G2263+G2267+G2271</f>
        <v>3400</v>
      </c>
      <c r="H2245" s="28">
        <f>H2246+H2250+H2257+H2260+H2263+H2267+H2271</f>
        <v>3400</v>
      </c>
      <c r="I2245" s="77">
        <f>I2246+I2250+I2257+I2260+I2263+I2267+I2271</f>
        <v>3400</v>
      </c>
      <c r="J2245" s="94" t="e">
        <f>#REF!-#REF!</f>
        <v>#REF!</v>
      </c>
      <c r="K2245" s="317" t="e">
        <f>#REF!-#REF!</f>
        <v>#REF!</v>
      </c>
    </row>
    <row r="2246" spans="1:11" ht="22.5" hidden="1" customHeight="1" x14ac:dyDescent="0.2">
      <c r="A2246" s="25" t="s">
        <v>5760</v>
      </c>
      <c r="B2246" s="32" t="s">
        <v>1732</v>
      </c>
      <c r="C2246" s="27" t="s">
        <v>3003</v>
      </c>
      <c r="D2246" s="28" t="e">
        <f>(#REF!+#REF!)-#REF!</f>
        <v>#REF!</v>
      </c>
      <c r="E2246" s="358" t="e">
        <f>#REF!-#REF!</f>
        <v>#REF!</v>
      </c>
      <c r="F2246" s="76">
        <f>SUM(F2247:F2249)</f>
        <v>0</v>
      </c>
      <c r="G2246" s="28">
        <f>SUM(G2247:G2249)</f>
        <v>0</v>
      </c>
      <c r="H2246" s="28">
        <f>SUM(H2247:H2249)</f>
        <v>0</v>
      </c>
      <c r="I2246" s="77">
        <f>SUM(I2247:I2249)</f>
        <v>0</v>
      </c>
      <c r="J2246" s="94" t="e">
        <f>#REF!-#REF!</f>
        <v>#REF!</v>
      </c>
      <c r="K2246" s="317" t="e">
        <f>#REF!-#REF!</f>
        <v>#REF!</v>
      </c>
    </row>
    <row r="2247" spans="1:11" ht="11.25" hidden="1" customHeight="1" x14ac:dyDescent="0.2">
      <c r="A2247" s="25" t="s">
        <v>7430</v>
      </c>
      <c r="B2247" s="32" t="s">
        <v>4510</v>
      </c>
      <c r="C2247" s="27" t="s">
        <v>7386</v>
      </c>
      <c r="D2247" s="28" t="e">
        <f>(#REF!+#REF!)-#REF!</f>
        <v>#REF!</v>
      </c>
      <c r="E2247" s="358" t="e">
        <f>#REF!-#REF!</f>
        <v>#REF!</v>
      </c>
      <c r="F2247" s="76"/>
      <c r="G2247" s="28"/>
      <c r="H2247" s="28"/>
      <c r="I2247" s="77"/>
      <c r="J2247" s="94" t="e">
        <f>#REF!-#REF!</f>
        <v>#REF!</v>
      </c>
      <c r="K2247" s="317" t="e">
        <f>#REF!-#REF!</f>
        <v>#REF!</v>
      </c>
    </row>
    <row r="2248" spans="1:11" ht="11.25" hidden="1" customHeight="1" x14ac:dyDescent="0.2">
      <c r="A2248" s="25" t="s">
        <v>7308</v>
      </c>
      <c r="B2248" s="32" t="s">
        <v>7737</v>
      </c>
      <c r="C2248" s="27" t="s">
        <v>7783</v>
      </c>
      <c r="D2248" s="28" t="e">
        <f>(#REF!+#REF!)-#REF!</f>
        <v>#REF!</v>
      </c>
      <c r="E2248" s="358" t="e">
        <f>#REF!-#REF!</f>
        <v>#REF!</v>
      </c>
      <c r="F2248" s="76"/>
      <c r="G2248" s="28"/>
      <c r="H2248" s="28"/>
      <c r="I2248" s="77"/>
      <c r="J2248" s="94" t="e">
        <f>#REF!-#REF!</f>
        <v>#REF!</v>
      </c>
      <c r="K2248" s="317" t="e">
        <f>#REF!-#REF!</f>
        <v>#REF!</v>
      </c>
    </row>
    <row r="2249" spans="1:11" ht="11.25" hidden="1" customHeight="1" x14ac:dyDescent="0.2">
      <c r="A2249" s="25" t="s">
        <v>951</v>
      </c>
      <c r="B2249" s="32" t="s">
        <v>3444</v>
      </c>
      <c r="C2249" s="27" t="s">
        <v>373</v>
      </c>
      <c r="D2249" s="28" t="e">
        <f>(#REF!+#REF!)-#REF!</f>
        <v>#REF!</v>
      </c>
      <c r="E2249" s="358" t="e">
        <f>#REF!-#REF!</f>
        <v>#REF!</v>
      </c>
      <c r="F2249" s="76"/>
      <c r="G2249" s="28"/>
      <c r="H2249" s="28"/>
      <c r="I2249" s="77"/>
      <c r="J2249" s="94" t="e">
        <f>#REF!-#REF!</f>
        <v>#REF!</v>
      </c>
      <c r="K2249" s="317" t="e">
        <f>#REF!-#REF!</f>
        <v>#REF!</v>
      </c>
    </row>
    <row r="2250" spans="1:11" ht="11.25" hidden="1" customHeight="1" x14ac:dyDescent="0.2">
      <c r="A2250" s="25" t="s">
        <v>1990</v>
      </c>
      <c r="B2250" s="32" t="s">
        <v>8149</v>
      </c>
      <c r="C2250" s="27" t="s">
        <v>5021</v>
      </c>
      <c r="D2250" s="28" t="e">
        <f>(#REF!+#REF!)-#REF!</f>
        <v>#REF!</v>
      </c>
      <c r="E2250" s="358" t="e">
        <f>#REF!-#REF!</f>
        <v>#REF!</v>
      </c>
      <c r="F2250" s="76">
        <f>SUM(F2251:F2256)</f>
        <v>0</v>
      </c>
      <c r="G2250" s="28">
        <f>SUM(G2251:G2256)</f>
        <v>0</v>
      </c>
      <c r="H2250" s="28">
        <f>SUM(H2251:H2256)</f>
        <v>0</v>
      </c>
      <c r="I2250" s="77">
        <f>SUM(I2251:I2256)</f>
        <v>0</v>
      </c>
      <c r="J2250" s="94" t="e">
        <f>#REF!-#REF!</f>
        <v>#REF!</v>
      </c>
      <c r="K2250" s="317" t="e">
        <f>#REF!-#REF!</f>
        <v>#REF!</v>
      </c>
    </row>
    <row r="2251" spans="1:11" ht="11.25" hidden="1" customHeight="1" x14ac:dyDescent="0.2">
      <c r="A2251" s="25" t="s">
        <v>7631</v>
      </c>
      <c r="B2251" s="32" t="s">
        <v>8150</v>
      </c>
      <c r="C2251" s="27" t="s">
        <v>6828</v>
      </c>
      <c r="D2251" s="28" t="e">
        <f>(#REF!+#REF!)-#REF!</f>
        <v>#REF!</v>
      </c>
      <c r="E2251" s="358" t="e">
        <f>#REF!-#REF!</f>
        <v>#REF!</v>
      </c>
      <c r="F2251" s="76"/>
      <c r="G2251" s="28"/>
      <c r="H2251" s="28"/>
      <c r="I2251" s="77"/>
      <c r="J2251" s="94" t="e">
        <f>#REF!-#REF!</f>
        <v>#REF!</v>
      </c>
      <c r="K2251" s="317" t="e">
        <f>#REF!-#REF!</f>
        <v>#REF!</v>
      </c>
    </row>
    <row r="2252" spans="1:11" ht="11.25" hidden="1" customHeight="1" x14ac:dyDescent="0.2">
      <c r="A2252" s="25" t="s">
        <v>550</v>
      </c>
      <c r="B2252" s="32" t="s">
        <v>8151</v>
      </c>
      <c r="C2252" s="27" t="s">
        <v>3706</v>
      </c>
      <c r="D2252" s="28" t="e">
        <f>(#REF!+#REF!)-#REF!</f>
        <v>#REF!</v>
      </c>
      <c r="E2252" s="358" t="e">
        <f>#REF!-#REF!</f>
        <v>#REF!</v>
      </c>
      <c r="F2252" s="76"/>
      <c r="G2252" s="28"/>
      <c r="H2252" s="28"/>
      <c r="I2252" s="77"/>
      <c r="J2252" s="94" t="e">
        <f>#REF!-#REF!</f>
        <v>#REF!</v>
      </c>
      <c r="K2252" s="317" t="e">
        <f>#REF!-#REF!</f>
        <v>#REF!</v>
      </c>
    </row>
    <row r="2253" spans="1:11" ht="11.25" hidden="1" customHeight="1" x14ac:dyDescent="0.2">
      <c r="A2253" s="25" t="s">
        <v>2752</v>
      </c>
      <c r="B2253" s="32" t="s">
        <v>8152</v>
      </c>
      <c r="C2253" s="27" t="s">
        <v>6848</v>
      </c>
      <c r="D2253" s="28" t="e">
        <f>(#REF!+#REF!)-#REF!</f>
        <v>#REF!</v>
      </c>
      <c r="E2253" s="358" t="e">
        <f>#REF!-#REF!</f>
        <v>#REF!</v>
      </c>
      <c r="F2253" s="76"/>
      <c r="G2253" s="28"/>
      <c r="H2253" s="28"/>
      <c r="I2253" s="77"/>
      <c r="J2253" s="94" t="e">
        <f>#REF!-#REF!</f>
        <v>#REF!</v>
      </c>
      <c r="K2253" s="317" t="e">
        <f>#REF!-#REF!</f>
        <v>#REF!</v>
      </c>
    </row>
    <row r="2254" spans="1:11" ht="11.25" hidden="1" customHeight="1" x14ac:dyDescent="0.2">
      <c r="A2254" s="25" t="s">
        <v>2296</v>
      </c>
      <c r="B2254" s="32" t="s">
        <v>8153</v>
      </c>
      <c r="C2254" s="27" t="s">
        <v>5339</v>
      </c>
      <c r="D2254" s="28" t="e">
        <f>(#REF!+#REF!)-#REF!</f>
        <v>#REF!</v>
      </c>
      <c r="E2254" s="358" t="e">
        <f>#REF!-#REF!</f>
        <v>#REF!</v>
      </c>
      <c r="F2254" s="76"/>
      <c r="G2254" s="28"/>
      <c r="H2254" s="28"/>
      <c r="I2254" s="77"/>
      <c r="J2254" s="94" t="e">
        <f>#REF!-#REF!</f>
        <v>#REF!</v>
      </c>
      <c r="K2254" s="317" t="e">
        <f>#REF!-#REF!</f>
        <v>#REF!</v>
      </c>
    </row>
    <row r="2255" spans="1:11" ht="11.25" hidden="1" customHeight="1" x14ac:dyDescent="0.2">
      <c r="A2255" s="25" t="s">
        <v>8501</v>
      </c>
      <c r="B2255" s="32" t="s">
        <v>5083</v>
      </c>
      <c r="C2255" s="27" t="s">
        <v>5340</v>
      </c>
      <c r="D2255" s="28" t="e">
        <f>(#REF!+#REF!)-#REF!</f>
        <v>#REF!</v>
      </c>
      <c r="E2255" s="358" t="e">
        <f>#REF!-#REF!</f>
        <v>#REF!</v>
      </c>
      <c r="F2255" s="76"/>
      <c r="G2255" s="28"/>
      <c r="H2255" s="28"/>
      <c r="I2255" s="77"/>
      <c r="J2255" s="94" t="e">
        <f>#REF!-#REF!</f>
        <v>#REF!</v>
      </c>
      <c r="K2255" s="317" t="e">
        <f>#REF!-#REF!</f>
        <v>#REF!</v>
      </c>
    </row>
    <row r="2256" spans="1:11" ht="11.25" hidden="1" customHeight="1" x14ac:dyDescent="0.2">
      <c r="A2256" s="25" t="s">
        <v>2995</v>
      </c>
      <c r="B2256" s="32" t="s">
        <v>5084</v>
      </c>
      <c r="C2256" s="27" t="s">
        <v>2793</v>
      </c>
      <c r="D2256" s="28" t="e">
        <f>(#REF!+#REF!)-#REF!</f>
        <v>#REF!</v>
      </c>
      <c r="E2256" s="358" t="e">
        <f>#REF!-#REF!</f>
        <v>#REF!</v>
      </c>
      <c r="F2256" s="76"/>
      <c r="G2256" s="28"/>
      <c r="H2256" s="28"/>
      <c r="I2256" s="77"/>
      <c r="J2256" s="94" t="e">
        <f>#REF!-#REF!</f>
        <v>#REF!</v>
      </c>
      <c r="K2256" s="317" t="e">
        <f>#REF!-#REF!</f>
        <v>#REF!</v>
      </c>
    </row>
    <row r="2257" spans="1:11" ht="22.5" hidden="1" customHeight="1" x14ac:dyDescent="0.2">
      <c r="A2257" s="25" t="s">
        <v>3639</v>
      </c>
      <c r="B2257" s="32" t="s">
        <v>5085</v>
      </c>
      <c r="C2257" s="27" t="s">
        <v>2794</v>
      </c>
      <c r="D2257" s="28" t="e">
        <f>(#REF!+#REF!)-#REF!</f>
        <v>#REF!</v>
      </c>
      <c r="E2257" s="358" t="e">
        <f>#REF!-#REF!</f>
        <v>#REF!</v>
      </c>
      <c r="F2257" s="76">
        <f>SUM(F2258:F2259)</f>
        <v>0</v>
      </c>
      <c r="G2257" s="28">
        <f>SUM(G2258:G2259)</f>
        <v>0</v>
      </c>
      <c r="H2257" s="28">
        <f>SUM(H2258:H2259)</f>
        <v>0</v>
      </c>
      <c r="I2257" s="77">
        <f>SUM(I2258:I2259)</f>
        <v>0</v>
      </c>
      <c r="J2257" s="94" t="e">
        <f>#REF!-#REF!</f>
        <v>#REF!</v>
      </c>
      <c r="K2257" s="317" t="e">
        <f>#REF!-#REF!</f>
        <v>#REF!</v>
      </c>
    </row>
    <row r="2258" spans="1:11" ht="11.25" hidden="1" customHeight="1" x14ac:dyDescent="0.2">
      <c r="A2258" s="25" t="s">
        <v>552</v>
      </c>
      <c r="B2258" s="32" t="s">
        <v>5086</v>
      </c>
      <c r="C2258" s="27" t="s">
        <v>1188</v>
      </c>
      <c r="D2258" s="28" t="e">
        <f>(#REF!+#REF!)-#REF!</f>
        <v>#REF!</v>
      </c>
      <c r="E2258" s="358" t="e">
        <f>#REF!-#REF!</f>
        <v>#REF!</v>
      </c>
      <c r="F2258" s="76"/>
      <c r="G2258" s="28"/>
      <c r="H2258" s="28"/>
      <c r="I2258" s="77"/>
      <c r="J2258" s="94" t="e">
        <f>#REF!-#REF!</f>
        <v>#REF!</v>
      </c>
      <c r="K2258" s="317" t="e">
        <f>#REF!-#REF!</f>
        <v>#REF!</v>
      </c>
    </row>
    <row r="2259" spans="1:11" ht="11.25" hidden="1" customHeight="1" x14ac:dyDescent="0.2">
      <c r="A2259" s="25" t="s">
        <v>5659</v>
      </c>
      <c r="B2259" s="32" t="s">
        <v>6087</v>
      </c>
      <c r="C2259" s="27" t="s">
        <v>1189</v>
      </c>
      <c r="D2259" s="28" t="e">
        <f>(#REF!+#REF!)-#REF!</f>
        <v>#REF!</v>
      </c>
      <c r="E2259" s="358" t="e">
        <f>#REF!-#REF!</f>
        <v>#REF!</v>
      </c>
      <c r="F2259" s="76"/>
      <c r="G2259" s="28"/>
      <c r="H2259" s="28"/>
      <c r="I2259" s="77"/>
      <c r="J2259" s="94" t="e">
        <f>#REF!-#REF!</f>
        <v>#REF!</v>
      </c>
      <c r="K2259" s="317" t="e">
        <f>#REF!-#REF!</f>
        <v>#REF!</v>
      </c>
    </row>
    <row r="2260" spans="1:11" ht="11.25" hidden="1" customHeight="1" x14ac:dyDescent="0.2">
      <c r="A2260" s="25" t="s">
        <v>4340</v>
      </c>
      <c r="B2260" s="32" t="s">
        <v>4346</v>
      </c>
      <c r="C2260" s="27" t="s">
        <v>1190</v>
      </c>
      <c r="D2260" s="28" t="e">
        <f>(#REF!+#REF!)-#REF!</f>
        <v>#REF!</v>
      </c>
      <c r="E2260" s="358" t="e">
        <f>#REF!-#REF!</f>
        <v>#REF!</v>
      </c>
      <c r="F2260" s="76">
        <f>SUM(F2261:F2262)</f>
        <v>0</v>
      </c>
      <c r="G2260" s="28">
        <f>SUM(G2261:G2262)</f>
        <v>0</v>
      </c>
      <c r="H2260" s="28">
        <f>SUM(H2261:H2262)</f>
        <v>0</v>
      </c>
      <c r="I2260" s="77">
        <f>SUM(I2261:I2262)</f>
        <v>0</v>
      </c>
      <c r="J2260" s="94" t="e">
        <f>#REF!-#REF!</f>
        <v>#REF!</v>
      </c>
      <c r="K2260" s="317" t="e">
        <f>#REF!-#REF!</f>
        <v>#REF!</v>
      </c>
    </row>
    <row r="2261" spans="1:11" ht="22.5" hidden="1" customHeight="1" x14ac:dyDescent="0.2">
      <c r="A2261" s="25" t="s">
        <v>881</v>
      </c>
      <c r="B2261" s="32" t="s">
        <v>2975</v>
      </c>
      <c r="C2261" s="27" t="s">
        <v>3929</v>
      </c>
      <c r="D2261" s="28" t="e">
        <f>(#REF!+#REF!)-#REF!</f>
        <v>#REF!</v>
      </c>
      <c r="E2261" s="358" t="e">
        <f>#REF!-#REF!</f>
        <v>#REF!</v>
      </c>
      <c r="F2261" s="76"/>
      <c r="G2261" s="28"/>
      <c r="H2261" s="28"/>
      <c r="I2261" s="77"/>
      <c r="J2261" s="94" t="e">
        <f>#REF!-#REF!</f>
        <v>#REF!</v>
      </c>
      <c r="K2261" s="317" t="e">
        <f>#REF!-#REF!</f>
        <v>#REF!</v>
      </c>
    </row>
    <row r="2262" spans="1:11" ht="33.75" hidden="1" customHeight="1" x14ac:dyDescent="0.2">
      <c r="A2262" s="25" t="s">
        <v>8427</v>
      </c>
      <c r="B2262" s="32" t="s">
        <v>4347</v>
      </c>
      <c r="C2262" s="27" t="s">
        <v>334</v>
      </c>
      <c r="D2262" s="28" t="e">
        <f>(#REF!+#REF!)-#REF!</f>
        <v>#REF!</v>
      </c>
      <c r="E2262" s="358" t="e">
        <f>#REF!-#REF!</f>
        <v>#REF!</v>
      </c>
      <c r="F2262" s="76"/>
      <c r="G2262" s="28"/>
      <c r="H2262" s="28"/>
      <c r="I2262" s="77"/>
      <c r="J2262" s="94" t="e">
        <f>#REF!-#REF!</f>
        <v>#REF!</v>
      </c>
      <c r="K2262" s="317" t="e">
        <f>#REF!-#REF!</f>
        <v>#REF!</v>
      </c>
    </row>
    <row r="2263" spans="1:11" ht="22.5" x14ac:dyDescent="0.2">
      <c r="A2263" s="25" t="s">
        <v>7453</v>
      </c>
      <c r="B2263" s="32" t="s">
        <v>4348</v>
      </c>
      <c r="C2263" s="27" t="s">
        <v>7343</v>
      </c>
      <c r="D2263" s="28" t="e">
        <f>(#REF!+#REF!)-#REF!</f>
        <v>#REF!</v>
      </c>
      <c r="E2263" s="358" t="e">
        <f>#REF!-#REF!</f>
        <v>#REF!</v>
      </c>
      <c r="F2263" s="76">
        <f>SUM(F2264:F2266)</f>
        <v>3400</v>
      </c>
      <c r="G2263" s="28">
        <f>SUM(G2264:G2266)</f>
        <v>3400</v>
      </c>
      <c r="H2263" s="28">
        <f>SUM(H2264:H2266)</f>
        <v>3400</v>
      </c>
      <c r="I2263" s="77">
        <f>SUM(I2264:I2266)</f>
        <v>3400</v>
      </c>
      <c r="J2263" s="94" t="e">
        <f>#REF!-#REF!</f>
        <v>#REF!</v>
      </c>
      <c r="K2263" s="317" t="e">
        <f>#REF!-#REF!</f>
        <v>#REF!</v>
      </c>
    </row>
    <row r="2264" spans="1:11" ht="45" x14ac:dyDescent="0.2">
      <c r="A2264" s="35" t="s">
        <v>8490</v>
      </c>
      <c r="B2264" s="32" t="s">
        <v>4349</v>
      </c>
      <c r="C2264" s="36" t="s">
        <v>3314</v>
      </c>
      <c r="D2264" s="28" t="e">
        <f>(#REF!+#REF!)-#REF!</f>
        <v>#REF!</v>
      </c>
      <c r="E2264" s="358" t="e">
        <f>#REF!-#REF!</f>
        <v>#REF!</v>
      </c>
      <c r="F2264" s="78">
        <v>3400</v>
      </c>
      <c r="G2264" s="34">
        <v>3400</v>
      </c>
      <c r="H2264" s="34">
        <v>3400</v>
      </c>
      <c r="I2264" s="79">
        <v>3400</v>
      </c>
      <c r="J2264" s="94" t="e">
        <f>#REF!-#REF!</f>
        <v>#REF!</v>
      </c>
      <c r="K2264" s="317" t="e">
        <f>#REF!-#REF!</f>
        <v>#REF!</v>
      </c>
    </row>
    <row r="2265" spans="1:11" ht="22.5" hidden="1" customHeight="1" x14ac:dyDescent="0.2">
      <c r="A2265" s="25" t="s">
        <v>1057</v>
      </c>
      <c r="B2265" s="32" t="s">
        <v>3354</v>
      </c>
      <c r="C2265" s="27" t="s">
        <v>8526</v>
      </c>
      <c r="D2265" s="28" t="e">
        <f>(#REF!+#REF!)-#REF!</f>
        <v>#REF!</v>
      </c>
      <c r="E2265" s="358" t="e">
        <f>#REF!-#REF!</f>
        <v>#REF!</v>
      </c>
      <c r="F2265" s="76"/>
      <c r="G2265" s="28"/>
      <c r="H2265" s="28"/>
      <c r="I2265" s="77"/>
      <c r="J2265" s="94" t="e">
        <f>#REF!-#REF!</f>
        <v>#REF!</v>
      </c>
      <c r="K2265" s="317" t="e">
        <f>#REF!-#REF!</f>
        <v>#REF!</v>
      </c>
    </row>
    <row r="2266" spans="1:11" ht="11.25" hidden="1" customHeight="1" x14ac:dyDescent="0.2">
      <c r="A2266" s="25" t="s">
        <v>1761</v>
      </c>
      <c r="B2266" s="32" t="s">
        <v>3355</v>
      </c>
      <c r="C2266" s="27" t="s">
        <v>8121</v>
      </c>
      <c r="D2266" s="28" t="e">
        <f>(#REF!+#REF!)-#REF!</f>
        <v>#REF!</v>
      </c>
      <c r="E2266" s="358" t="e">
        <f>#REF!-#REF!</f>
        <v>#REF!</v>
      </c>
      <c r="F2266" s="76"/>
      <c r="G2266" s="28"/>
      <c r="H2266" s="28"/>
      <c r="I2266" s="77"/>
      <c r="J2266" s="94" t="e">
        <f>#REF!-#REF!</f>
        <v>#REF!</v>
      </c>
      <c r="K2266" s="317" t="e">
        <f>#REF!-#REF!</f>
        <v>#REF!</v>
      </c>
    </row>
    <row r="2267" spans="1:11" ht="11.25" hidden="1" customHeight="1" x14ac:dyDescent="0.2">
      <c r="A2267" s="25" t="s">
        <v>8998</v>
      </c>
      <c r="B2267" s="32" t="s">
        <v>107</v>
      </c>
      <c r="C2267" s="27" t="s">
        <v>8122</v>
      </c>
      <c r="D2267" s="28" t="e">
        <f>(#REF!+#REF!)-#REF!</f>
        <v>#REF!</v>
      </c>
      <c r="E2267" s="358" t="e">
        <f>#REF!-#REF!</f>
        <v>#REF!</v>
      </c>
      <c r="F2267" s="76">
        <f>SUM(F2268:F2270)</f>
        <v>0</v>
      </c>
      <c r="G2267" s="28">
        <f>SUM(G2268:G2270)</f>
        <v>0</v>
      </c>
      <c r="H2267" s="28">
        <f>SUM(H2268:H2270)</f>
        <v>0</v>
      </c>
      <c r="I2267" s="77">
        <f>SUM(I2268:I2270)</f>
        <v>0</v>
      </c>
      <c r="J2267" s="94" t="e">
        <f>#REF!-#REF!</f>
        <v>#REF!</v>
      </c>
      <c r="K2267" s="317" t="e">
        <f>#REF!-#REF!</f>
        <v>#REF!</v>
      </c>
    </row>
    <row r="2268" spans="1:11" ht="33.75" hidden="1" customHeight="1" x14ac:dyDescent="0.2">
      <c r="A2268" s="25" t="s">
        <v>1668</v>
      </c>
      <c r="B2268" s="32" t="s">
        <v>108</v>
      </c>
      <c r="C2268" s="27" t="s">
        <v>6819</v>
      </c>
      <c r="D2268" s="28" t="e">
        <f>(#REF!+#REF!)-#REF!</f>
        <v>#REF!</v>
      </c>
      <c r="E2268" s="358" t="e">
        <f>#REF!-#REF!</f>
        <v>#REF!</v>
      </c>
      <c r="F2268" s="76"/>
      <c r="G2268" s="28"/>
      <c r="H2268" s="28"/>
      <c r="I2268" s="77"/>
      <c r="J2268" s="94" t="e">
        <f>#REF!-#REF!</f>
        <v>#REF!</v>
      </c>
      <c r="K2268" s="317" t="e">
        <f>#REF!-#REF!</f>
        <v>#REF!</v>
      </c>
    </row>
    <row r="2269" spans="1:11" ht="11.25" hidden="1" customHeight="1" x14ac:dyDescent="0.2">
      <c r="A2269" s="25" t="s">
        <v>54</v>
      </c>
      <c r="B2269" s="32" t="s">
        <v>2682</v>
      </c>
      <c r="C2269" s="27" t="s">
        <v>3290</v>
      </c>
      <c r="D2269" s="28" t="e">
        <f>(#REF!+#REF!)-#REF!</f>
        <v>#REF!</v>
      </c>
      <c r="E2269" s="358" t="e">
        <f>#REF!-#REF!</f>
        <v>#REF!</v>
      </c>
      <c r="F2269" s="76"/>
      <c r="G2269" s="28"/>
      <c r="H2269" s="28"/>
      <c r="I2269" s="77"/>
      <c r="J2269" s="94" t="e">
        <f>#REF!-#REF!</f>
        <v>#REF!</v>
      </c>
      <c r="K2269" s="317" t="e">
        <f>#REF!-#REF!</f>
        <v>#REF!</v>
      </c>
    </row>
    <row r="2270" spans="1:11" ht="33.75" hidden="1" customHeight="1" x14ac:dyDescent="0.2">
      <c r="A2270" s="25" t="s">
        <v>7064</v>
      </c>
      <c r="B2270" s="32" t="s">
        <v>5027</v>
      </c>
      <c r="C2270" s="27" t="s">
        <v>3291</v>
      </c>
      <c r="D2270" s="28" t="e">
        <f>(#REF!+#REF!)-#REF!</f>
        <v>#REF!</v>
      </c>
      <c r="E2270" s="358" t="e">
        <f>#REF!-#REF!</f>
        <v>#REF!</v>
      </c>
      <c r="F2270" s="76"/>
      <c r="G2270" s="28"/>
      <c r="H2270" s="28"/>
      <c r="I2270" s="77"/>
      <c r="J2270" s="94" t="e">
        <f>#REF!-#REF!</f>
        <v>#REF!</v>
      </c>
      <c r="K2270" s="317" t="e">
        <f>#REF!-#REF!</f>
        <v>#REF!</v>
      </c>
    </row>
    <row r="2271" spans="1:11" ht="11.25" hidden="1" customHeight="1" x14ac:dyDescent="0.2">
      <c r="A2271" s="25" t="s">
        <v>6521</v>
      </c>
      <c r="B2271" s="32" t="s">
        <v>525</v>
      </c>
      <c r="C2271" s="27" t="s">
        <v>1601</v>
      </c>
      <c r="D2271" s="28" t="e">
        <f>(#REF!+#REF!)-#REF!</f>
        <v>#REF!</v>
      </c>
      <c r="E2271" s="358" t="e">
        <f>#REF!-#REF!</f>
        <v>#REF!</v>
      </c>
      <c r="F2271" s="76"/>
      <c r="G2271" s="28"/>
      <c r="H2271" s="28"/>
      <c r="I2271" s="77"/>
      <c r="J2271" s="94" t="e">
        <f>#REF!-#REF!</f>
        <v>#REF!</v>
      </c>
      <c r="K2271" s="317" t="e">
        <f>#REF!-#REF!</f>
        <v>#REF!</v>
      </c>
    </row>
    <row r="2272" spans="1:11" ht="11.25" hidden="1" customHeight="1" x14ac:dyDescent="0.2">
      <c r="A2272" s="25" t="s">
        <v>5920</v>
      </c>
      <c r="B2272" s="32" t="s">
        <v>2707</v>
      </c>
      <c r="C2272" s="27" t="s">
        <v>35</v>
      </c>
      <c r="D2272" s="28" t="e">
        <f>(#REF!+#REF!)-#REF!</f>
        <v>#REF!</v>
      </c>
      <c r="E2272" s="358" t="e">
        <f>#REF!-#REF!</f>
        <v>#REF!</v>
      </c>
      <c r="F2272" s="76">
        <f>SUM(F2273:F2276)</f>
        <v>0</v>
      </c>
      <c r="G2272" s="28">
        <f>SUM(G2273:G2276)</f>
        <v>0</v>
      </c>
      <c r="H2272" s="28">
        <f>SUM(H2273:H2276)</f>
        <v>0</v>
      </c>
      <c r="I2272" s="77">
        <f>SUM(I2273:I2276)</f>
        <v>0</v>
      </c>
      <c r="J2272" s="94" t="e">
        <f>#REF!-#REF!</f>
        <v>#REF!</v>
      </c>
      <c r="K2272" s="317" t="e">
        <f>#REF!-#REF!</f>
        <v>#REF!</v>
      </c>
    </row>
    <row r="2273" spans="1:11" ht="11.25" hidden="1" customHeight="1" x14ac:dyDescent="0.2">
      <c r="A2273" s="25" t="s">
        <v>7210</v>
      </c>
      <c r="B2273" s="32" t="s">
        <v>2708</v>
      </c>
      <c r="C2273" s="27" t="s">
        <v>1797</v>
      </c>
      <c r="D2273" s="28" t="e">
        <f>(#REF!+#REF!)-#REF!</f>
        <v>#REF!</v>
      </c>
      <c r="E2273" s="358" t="e">
        <f>#REF!-#REF!</f>
        <v>#REF!</v>
      </c>
      <c r="F2273" s="76"/>
      <c r="G2273" s="28"/>
      <c r="H2273" s="28"/>
      <c r="I2273" s="77"/>
      <c r="J2273" s="94" t="e">
        <f>#REF!-#REF!</f>
        <v>#REF!</v>
      </c>
      <c r="K2273" s="317" t="e">
        <f>#REF!-#REF!</f>
        <v>#REF!</v>
      </c>
    </row>
    <row r="2274" spans="1:11" ht="22.5" hidden="1" customHeight="1" x14ac:dyDescent="0.2">
      <c r="A2274" s="25" t="s">
        <v>5050</v>
      </c>
      <c r="B2274" s="32" t="s">
        <v>2709</v>
      </c>
      <c r="C2274" s="27" t="s">
        <v>6690</v>
      </c>
      <c r="D2274" s="28" t="e">
        <f>(#REF!+#REF!)-#REF!</f>
        <v>#REF!</v>
      </c>
      <c r="E2274" s="358" t="e">
        <f>#REF!-#REF!</f>
        <v>#REF!</v>
      </c>
      <c r="F2274" s="76"/>
      <c r="G2274" s="28"/>
      <c r="H2274" s="28"/>
      <c r="I2274" s="77"/>
      <c r="J2274" s="94" t="e">
        <f>#REF!-#REF!</f>
        <v>#REF!</v>
      </c>
      <c r="K2274" s="317" t="e">
        <f>#REF!-#REF!</f>
        <v>#REF!</v>
      </c>
    </row>
    <row r="2275" spans="1:11" ht="22.5" hidden="1" customHeight="1" x14ac:dyDescent="0.2">
      <c r="A2275" s="25" t="s">
        <v>626</v>
      </c>
      <c r="B2275" s="32" t="s">
        <v>2710</v>
      </c>
      <c r="C2275" s="27" t="s">
        <v>2552</v>
      </c>
      <c r="D2275" s="28" t="e">
        <f>(#REF!+#REF!)-#REF!</f>
        <v>#REF!</v>
      </c>
      <c r="E2275" s="358" t="e">
        <f>#REF!-#REF!</f>
        <v>#REF!</v>
      </c>
      <c r="F2275" s="76"/>
      <c r="G2275" s="28"/>
      <c r="H2275" s="28"/>
      <c r="I2275" s="77"/>
      <c r="J2275" s="94" t="e">
        <f>#REF!-#REF!</f>
        <v>#REF!</v>
      </c>
      <c r="K2275" s="317" t="e">
        <f>#REF!-#REF!</f>
        <v>#REF!</v>
      </c>
    </row>
    <row r="2276" spans="1:11" ht="11.25" hidden="1" customHeight="1" x14ac:dyDescent="0.2">
      <c r="A2276" s="25" t="s">
        <v>7432</v>
      </c>
      <c r="B2276" s="32" t="s">
        <v>2711</v>
      </c>
      <c r="C2276" s="27" t="s">
        <v>2553</v>
      </c>
      <c r="D2276" s="28" t="e">
        <f>(#REF!+#REF!)-#REF!</f>
        <v>#REF!</v>
      </c>
      <c r="E2276" s="358" t="e">
        <f>#REF!-#REF!</f>
        <v>#REF!</v>
      </c>
      <c r="F2276" s="76"/>
      <c r="G2276" s="28"/>
      <c r="H2276" s="28"/>
      <c r="I2276" s="77"/>
      <c r="J2276" s="94" t="e">
        <f>#REF!-#REF!</f>
        <v>#REF!</v>
      </c>
      <c r="K2276" s="317" t="e">
        <f>#REF!-#REF!</f>
        <v>#REF!</v>
      </c>
    </row>
    <row r="2277" spans="1:11" ht="11.25" hidden="1" customHeight="1" x14ac:dyDescent="0.2">
      <c r="A2277" s="25" t="s">
        <v>3930</v>
      </c>
      <c r="B2277" s="32" t="s">
        <v>4423</v>
      </c>
      <c r="C2277" s="27" t="s">
        <v>1377</v>
      </c>
      <c r="D2277" s="28" t="e">
        <f>(#REF!+#REF!)-#REF!</f>
        <v>#REF!</v>
      </c>
      <c r="E2277" s="358" t="e">
        <f>#REF!-#REF!</f>
        <v>#REF!</v>
      </c>
      <c r="F2277" s="76"/>
      <c r="G2277" s="28"/>
      <c r="H2277" s="28"/>
      <c r="I2277" s="77"/>
      <c r="J2277" s="94" t="e">
        <f>#REF!-#REF!</f>
        <v>#REF!</v>
      </c>
      <c r="K2277" s="317" t="e">
        <f>#REF!-#REF!</f>
        <v>#REF!</v>
      </c>
    </row>
    <row r="2278" spans="1:11" ht="22.5" hidden="1" customHeight="1" x14ac:dyDescent="0.2">
      <c r="A2278" s="25" t="s">
        <v>6845</v>
      </c>
      <c r="B2278" s="32" t="s">
        <v>4424</v>
      </c>
      <c r="C2278" s="27" t="s">
        <v>1378</v>
      </c>
      <c r="D2278" s="28" t="e">
        <f>(#REF!+#REF!)-#REF!</f>
        <v>#REF!</v>
      </c>
      <c r="E2278" s="358" t="e">
        <f>#REF!-#REF!</f>
        <v>#REF!</v>
      </c>
      <c r="F2278" s="76"/>
      <c r="G2278" s="28"/>
      <c r="H2278" s="28"/>
      <c r="I2278" s="77"/>
      <c r="J2278" s="94" t="e">
        <f>#REF!-#REF!</f>
        <v>#REF!</v>
      </c>
      <c r="K2278" s="317" t="e">
        <f>#REF!-#REF!</f>
        <v>#REF!</v>
      </c>
    </row>
    <row r="2279" spans="1:11" ht="22.5" hidden="1" customHeight="1" x14ac:dyDescent="0.2">
      <c r="A2279" s="25" t="s">
        <v>4646</v>
      </c>
      <c r="B2279" s="32" t="s">
        <v>4425</v>
      </c>
      <c r="C2279" s="27" t="s">
        <v>6902</v>
      </c>
      <c r="D2279" s="28" t="e">
        <f>(#REF!+#REF!)-#REF!</f>
        <v>#REF!</v>
      </c>
      <c r="E2279" s="358" t="e">
        <f>#REF!-#REF!</f>
        <v>#REF!</v>
      </c>
      <c r="F2279" s="76"/>
      <c r="G2279" s="28"/>
      <c r="H2279" s="28"/>
      <c r="I2279" s="77"/>
      <c r="J2279" s="94" t="e">
        <f>#REF!-#REF!</f>
        <v>#REF!</v>
      </c>
      <c r="K2279" s="317" t="e">
        <f>#REF!-#REF!</f>
        <v>#REF!</v>
      </c>
    </row>
    <row r="2280" spans="1:11" ht="11.25" hidden="1" customHeight="1" x14ac:dyDescent="0.2">
      <c r="A2280" s="25" t="s">
        <v>5608</v>
      </c>
      <c r="B2280" s="32" t="s">
        <v>4426</v>
      </c>
      <c r="C2280" s="27" t="s">
        <v>8036</v>
      </c>
      <c r="D2280" s="28" t="e">
        <f>(#REF!+#REF!)-#REF!</f>
        <v>#REF!</v>
      </c>
      <c r="E2280" s="358" t="e">
        <f>#REF!-#REF!</f>
        <v>#REF!</v>
      </c>
      <c r="F2280" s="76"/>
      <c r="G2280" s="28"/>
      <c r="H2280" s="28"/>
      <c r="I2280" s="77"/>
      <c r="J2280" s="94" t="e">
        <f>#REF!-#REF!</f>
        <v>#REF!</v>
      </c>
      <c r="K2280" s="317" t="e">
        <f>#REF!-#REF!</f>
        <v>#REF!</v>
      </c>
    </row>
    <row r="2281" spans="1:11" ht="22.5" hidden="1" customHeight="1" x14ac:dyDescent="0.2">
      <c r="A2281" s="25" t="s">
        <v>5760</v>
      </c>
      <c r="B2281" s="32" t="s">
        <v>379</v>
      </c>
      <c r="C2281" s="27" t="s">
        <v>499</v>
      </c>
      <c r="D2281" s="28" t="e">
        <f>(#REF!+#REF!)-#REF!</f>
        <v>#REF!</v>
      </c>
      <c r="E2281" s="358" t="e">
        <f>#REF!-#REF!</f>
        <v>#REF!</v>
      </c>
      <c r="F2281" s="76"/>
      <c r="G2281" s="28"/>
      <c r="H2281" s="28"/>
      <c r="I2281" s="77"/>
      <c r="J2281" s="94" t="e">
        <f>#REF!-#REF!</f>
        <v>#REF!</v>
      </c>
      <c r="K2281" s="317" t="e">
        <f>#REF!-#REF!</f>
        <v>#REF!</v>
      </c>
    </row>
    <row r="2282" spans="1:11" ht="11.25" hidden="1" customHeight="1" x14ac:dyDescent="0.2">
      <c r="A2282" s="25" t="s">
        <v>7430</v>
      </c>
      <c r="B2282" s="32" t="s">
        <v>8794</v>
      </c>
      <c r="C2282" s="27" t="s">
        <v>5335</v>
      </c>
      <c r="D2282" s="28" t="e">
        <f>(#REF!+#REF!)-#REF!</f>
        <v>#REF!</v>
      </c>
      <c r="E2282" s="358" t="e">
        <f>#REF!-#REF!</f>
        <v>#REF!</v>
      </c>
      <c r="F2282" s="76"/>
      <c r="G2282" s="28"/>
      <c r="H2282" s="28"/>
      <c r="I2282" s="77"/>
      <c r="J2282" s="94" t="e">
        <f>#REF!-#REF!</f>
        <v>#REF!</v>
      </c>
      <c r="K2282" s="317" t="e">
        <f>#REF!-#REF!</f>
        <v>#REF!</v>
      </c>
    </row>
    <row r="2283" spans="1:11" ht="11.25" hidden="1" customHeight="1" x14ac:dyDescent="0.2">
      <c r="A2283" s="25" t="s">
        <v>7308</v>
      </c>
      <c r="B2283" s="32" t="s">
        <v>8493</v>
      </c>
      <c r="C2283" s="27" t="s">
        <v>3162</v>
      </c>
      <c r="D2283" s="28" t="e">
        <f>(#REF!+#REF!)-#REF!</f>
        <v>#REF!</v>
      </c>
      <c r="E2283" s="358" t="e">
        <f>#REF!-#REF!</f>
        <v>#REF!</v>
      </c>
      <c r="F2283" s="76"/>
      <c r="G2283" s="28"/>
      <c r="H2283" s="28"/>
      <c r="I2283" s="77"/>
      <c r="J2283" s="94" t="e">
        <f>#REF!-#REF!</f>
        <v>#REF!</v>
      </c>
      <c r="K2283" s="317" t="e">
        <f>#REF!-#REF!</f>
        <v>#REF!</v>
      </c>
    </row>
    <row r="2284" spans="1:11" ht="11.25" hidden="1" customHeight="1" x14ac:dyDescent="0.2">
      <c r="A2284" s="25" t="s">
        <v>951</v>
      </c>
      <c r="B2284" s="32" t="s">
        <v>5430</v>
      </c>
      <c r="C2284" s="27" t="s">
        <v>4471</v>
      </c>
      <c r="D2284" s="28" t="e">
        <f>(#REF!+#REF!)-#REF!</f>
        <v>#REF!</v>
      </c>
      <c r="E2284" s="358" t="e">
        <f>#REF!-#REF!</f>
        <v>#REF!</v>
      </c>
      <c r="F2284" s="76"/>
      <c r="G2284" s="28"/>
      <c r="H2284" s="28"/>
      <c r="I2284" s="77"/>
      <c r="J2284" s="94" t="e">
        <f>#REF!-#REF!</f>
        <v>#REF!</v>
      </c>
      <c r="K2284" s="317" t="e">
        <f>#REF!-#REF!</f>
        <v>#REF!</v>
      </c>
    </row>
    <row r="2285" spans="1:11" ht="11.25" hidden="1" customHeight="1" x14ac:dyDescent="0.2">
      <c r="A2285" s="25" t="s">
        <v>1990</v>
      </c>
      <c r="B2285" s="32" t="s">
        <v>6663</v>
      </c>
      <c r="C2285" s="27" t="s">
        <v>4472</v>
      </c>
      <c r="D2285" s="28" t="e">
        <f>(#REF!+#REF!)-#REF!</f>
        <v>#REF!</v>
      </c>
      <c r="E2285" s="358" t="e">
        <f>#REF!-#REF!</f>
        <v>#REF!</v>
      </c>
      <c r="F2285" s="76"/>
      <c r="G2285" s="28"/>
      <c r="H2285" s="28"/>
      <c r="I2285" s="77"/>
      <c r="J2285" s="94" t="e">
        <f>#REF!-#REF!</f>
        <v>#REF!</v>
      </c>
      <c r="K2285" s="317" t="e">
        <f>#REF!-#REF!</f>
        <v>#REF!</v>
      </c>
    </row>
    <row r="2286" spans="1:11" ht="11.25" hidden="1" customHeight="1" x14ac:dyDescent="0.2">
      <c r="A2286" s="25" t="s">
        <v>7631</v>
      </c>
      <c r="B2286" s="32" t="s">
        <v>6664</v>
      </c>
      <c r="C2286" s="27" t="s">
        <v>6696</v>
      </c>
      <c r="D2286" s="28" t="e">
        <f>(#REF!+#REF!)-#REF!</f>
        <v>#REF!</v>
      </c>
      <c r="E2286" s="358" t="e">
        <f>#REF!-#REF!</f>
        <v>#REF!</v>
      </c>
      <c r="F2286" s="76"/>
      <c r="G2286" s="28"/>
      <c r="H2286" s="28"/>
      <c r="I2286" s="77"/>
      <c r="J2286" s="94" t="e">
        <f>#REF!-#REF!</f>
        <v>#REF!</v>
      </c>
      <c r="K2286" s="317" t="e">
        <f>#REF!-#REF!</f>
        <v>#REF!</v>
      </c>
    </row>
    <row r="2287" spans="1:11" ht="11.25" hidden="1" customHeight="1" x14ac:dyDescent="0.2">
      <c r="A2287" s="25" t="s">
        <v>550</v>
      </c>
      <c r="B2287" s="32" t="s">
        <v>6646</v>
      </c>
      <c r="C2287" s="27" t="s">
        <v>4670</v>
      </c>
      <c r="D2287" s="28" t="e">
        <f>(#REF!+#REF!)-#REF!</f>
        <v>#REF!</v>
      </c>
      <c r="E2287" s="358" t="e">
        <f>#REF!-#REF!</f>
        <v>#REF!</v>
      </c>
      <c r="F2287" s="76"/>
      <c r="G2287" s="28"/>
      <c r="H2287" s="28"/>
      <c r="I2287" s="77"/>
      <c r="J2287" s="94" t="e">
        <f>#REF!-#REF!</f>
        <v>#REF!</v>
      </c>
      <c r="K2287" s="317" t="e">
        <f>#REF!-#REF!</f>
        <v>#REF!</v>
      </c>
    </row>
    <row r="2288" spans="1:11" ht="11.25" hidden="1" customHeight="1" x14ac:dyDescent="0.2">
      <c r="A2288" s="25" t="s">
        <v>2752</v>
      </c>
      <c r="B2288" s="32" t="s">
        <v>6647</v>
      </c>
      <c r="C2288" s="27" t="s">
        <v>6425</v>
      </c>
      <c r="D2288" s="28" t="e">
        <f>(#REF!+#REF!)-#REF!</f>
        <v>#REF!</v>
      </c>
      <c r="E2288" s="358" t="e">
        <f>#REF!-#REF!</f>
        <v>#REF!</v>
      </c>
      <c r="F2288" s="76"/>
      <c r="G2288" s="28"/>
      <c r="H2288" s="28"/>
      <c r="I2288" s="77"/>
      <c r="J2288" s="94" t="e">
        <f>#REF!-#REF!</f>
        <v>#REF!</v>
      </c>
      <c r="K2288" s="317" t="e">
        <f>#REF!-#REF!</f>
        <v>#REF!</v>
      </c>
    </row>
    <row r="2289" spans="1:11" ht="11.25" hidden="1" customHeight="1" x14ac:dyDescent="0.2">
      <c r="A2289" s="25" t="s">
        <v>2296</v>
      </c>
      <c r="B2289" s="32" t="s">
        <v>6648</v>
      </c>
      <c r="C2289" s="27" t="s">
        <v>6426</v>
      </c>
      <c r="D2289" s="28" t="e">
        <f>(#REF!+#REF!)-#REF!</f>
        <v>#REF!</v>
      </c>
      <c r="E2289" s="358" t="e">
        <f>#REF!-#REF!</f>
        <v>#REF!</v>
      </c>
      <c r="F2289" s="76"/>
      <c r="G2289" s="28"/>
      <c r="H2289" s="28"/>
      <c r="I2289" s="77"/>
      <c r="J2289" s="94" t="e">
        <f>#REF!-#REF!</f>
        <v>#REF!</v>
      </c>
      <c r="K2289" s="317" t="e">
        <f>#REF!-#REF!</f>
        <v>#REF!</v>
      </c>
    </row>
    <row r="2290" spans="1:11" ht="11.25" hidden="1" customHeight="1" x14ac:dyDescent="0.2">
      <c r="A2290" s="25" t="s">
        <v>8501</v>
      </c>
      <c r="B2290" s="32" t="s">
        <v>7196</v>
      </c>
      <c r="C2290" s="27" t="s">
        <v>5836</v>
      </c>
      <c r="D2290" s="28" t="e">
        <f>(#REF!+#REF!)-#REF!</f>
        <v>#REF!</v>
      </c>
      <c r="E2290" s="358" t="e">
        <f>#REF!-#REF!</f>
        <v>#REF!</v>
      </c>
      <c r="F2290" s="76"/>
      <c r="G2290" s="28"/>
      <c r="H2290" s="28"/>
      <c r="I2290" s="77"/>
      <c r="J2290" s="94" t="e">
        <f>#REF!-#REF!</f>
        <v>#REF!</v>
      </c>
      <c r="K2290" s="317" t="e">
        <f>#REF!-#REF!</f>
        <v>#REF!</v>
      </c>
    </row>
    <row r="2291" spans="1:11" ht="11.25" hidden="1" customHeight="1" x14ac:dyDescent="0.2">
      <c r="A2291" s="25" t="s">
        <v>2995</v>
      </c>
      <c r="B2291" s="32" t="s">
        <v>7197</v>
      </c>
      <c r="C2291" s="27" t="s">
        <v>1536</v>
      </c>
      <c r="D2291" s="28" t="e">
        <f>(#REF!+#REF!)-#REF!</f>
        <v>#REF!</v>
      </c>
      <c r="E2291" s="358" t="e">
        <f>#REF!-#REF!</f>
        <v>#REF!</v>
      </c>
      <c r="F2291" s="76"/>
      <c r="G2291" s="28"/>
      <c r="H2291" s="28"/>
      <c r="I2291" s="77"/>
      <c r="J2291" s="94" t="e">
        <f>#REF!-#REF!</f>
        <v>#REF!</v>
      </c>
      <c r="K2291" s="317" t="e">
        <f>#REF!-#REF!</f>
        <v>#REF!</v>
      </c>
    </row>
    <row r="2292" spans="1:11" ht="22.5" hidden="1" customHeight="1" x14ac:dyDescent="0.2">
      <c r="A2292" s="25" t="s">
        <v>3639</v>
      </c>
      <c r="B2292" s="32" t="s">
        <v>7198</v>
      </c>
      <c r="C2292" s="27" t="s">
        <v>8292</v>
      </c>
      <c r="D2292" s="28" t="e">
        <f>(#REF!+#REF!)-#REF!</f>
        <v>#REF!</v>
      </c>
      <c r="E2292" s="358" t="e">
        <f>#REF!-#REF!</f>
        <v>#REF!</v>
      </c>
      <c r="F2292" s="76"/>
      <c r="G2292" s="28"/>
      <c r="H2292" s="28"/>
      <c r="I2292" s="77"/>
      <c r="J2292" s="94" t="e">
        <f>#REF!-#REF!</f>
        <v>#REF!</v>
      </c>
      <c r="K2292" s="317" t="e">
        <f>#REF!-#REF!</f>
        <v>#REF!</v>
      </c>
    </row>
    <row r="2293" spans="1:11" ht="11.25" hidden="1" customHeight="1" x14ac:dyDescent="0.2">
      <c r="A2293" s="25" t="s">
        <v>552</v>
      </c>
      <c r="B2293" s="32" t="s">
        <v>5780</v>
      </c>
      <c r="C2293" s="27" t="s">
        <v>2880</v>
      </c>
      <c r="D2293" s="28" t="e">
        <f>(#REF!+#REF!)-#REF!</f>
        <v>#REF!</v>
      </c>
      <c r="E2293" s="358" t="e">
        <f>#REF!-#REF!</f>
        <v>#REF!</v>
      </c>
      <c r="F2293" s="76"/>
      <c r="G2293" s="28"/>
      <c r="H2293" s="28"/>
      <c r="I2293" s="77"/>
      <c r="J2293" s="94" t="e">
        <f>#REF!-#REF!</f>
        <v>#REF!</v>
      </c>
      <c r="K2293" s="317" t="e">
        <f>#REF!-#REF!</f>
        <v>#REF!</v>
      </c>
    </row>
    <row r="2294" spans="1:11" ht="11.25" hidden="1" customHeight="1" x14ac:dyDescent="0.2">
      <c r="A2294" s="25" t="s">
        <v>5659</v>
      </c>
      <c r="B2294" s="32" t="s">
        <v>5781</v>
      </c>
      <c r="C2294" s="27" t="s">
        <v>2881</v>
      </c>
      <c r="D2294" s="28" t="e">
        <f>(#REF!+#REF!)-#REF!</f>
        <v>#REF!</v>
      </c>
      <c r="E2294" s="358" t="e">
        <f>#REF!-#REF!</f>
        <v>#REF!</v>
      </c>
      <c r="F2294" s="76"/>
      <c r="G2294" s="28"/>
      <c r="H2294" s="28"/>
      <c r="I2294" s="77"/>
      <c r="J2294" s="94" t="e">
        <f>#REF!-#REF!</f>
        <v>#REF!</v>
      </c>
      <c r="K2294" s="317" t="e">
        <f>#REF!-#REF!</f>
        <v>#REF!</v>
      </c>
    </row>
    <row r="2295" spans="1:11" ht="11.25" hidden="1" customHeight="1" x14ac:dyDescent="0.2">
      <c r="A2295" s="25" t="s">
        <v>4340</v>
      </c>
      <c r="B2295" s="32" t="s">
        <v>5782</v>
      </c>
      <c r="C2295" s="27" t="s">
        <v>3774</v>
      </c>
      <c r="D2295" s="28" t="e">
        <f>(#REF!+#REF!)-#REF!</f>
        <v>#REF!</v>
      </c>
      <c r="E2295" s="358" t="e">
        <f>#REF!-#REF!</f>
        <v>#REF!</v>
      </c>
      <c r="F2295" s="76"/>
      <c r="G2295" s="28"/>
      <c r="H2295" s="28"/>
      <c r="I2295" s="77"/>
      <c r="J2295" s="94" t="e">
        <f>#REF!-#REF!</f>
        <v>#REF!</v>
      </c>
      <c r="K2295" s="317" t="e">
        <f>#REF!-#REF!</f>
        <v>#REF!</v>
      </c>
    </row>
    <row r="2296" spans="1:11" ht="22.5" hidden="1" customHeight="1" x14ac:dyDescent="0.2">
      <c r="A2296" s="25" t="s">
        <v>881</v>
      </c>
      <c r="B2296" s="32" t="s">
        <v>5783</v>
      </c>
      <c r="C2296" s="27" t="s">
        <v>2099</v>
      </c>
      <c r="D2296" s="28" t="e">
        <f>(#REF!+#REF!)-#REF!</f>
        <v>#REF!</v>
      </c>
      <c r="E2296" s="358" t="e">
        <f>#REF!-#REF!</f>
        <v>#REF!</v>
      </c>
      <c r="F2296" s="76"/>
      <c r="G2296" s="28"/>
      <c r="H2296" s="28"/>
      <c r="I2296" s="77"/>
      <c r="J2296" s="94" t="e">
        <f>#REF!-#REF!</f>
        <v>#REF!</v>
      </c>
      <c r="K2296" s="317" t="e">
        <f>#REF!-#REF!</f>
        <v>#REF!</v>
      </c>
    </row>
    <row r="2297" spans="1:11" ht="33.75" hidden="1" customHeight="1" x14ac:dyDescent="0.2">
      <c r="A2297" s="25" t="s">
        <v>8427</v>
      </c>
      <c r="B2297" s="32" t="s">
        <v>1905</v>
      </c>
      <c r="C2297" s="27" t="s">
        <v>5117</v>
      </c>
      <c r="D2297" s="28" t="e">
        <f>(#REF!+#REF!)-#REF!</f>
        <v>#REF!</v>
      </c>
      <c r="E2297" s="358" t="e">
        <f>#REF!-#REF!</f>
        <v>#REF!</v>
      </c>
      <c r="F2297" s="76"/>
      <c r="G2297" s="28"/>
      <c r="H2297" s="28"/>
      <c r="I2297" s="77"/>
      <c r="J2297" s="94" t="e">
        <f>#REF!-#REF!</f>
        <v>#REF!</v>
      </c>
      <c r="K2297" s="317" t="e">
        <f>#REF!-#REF!</f>
        <v>#REF!</v>
      </c>
    </row>
    <row r="2298" spans="1:11" ht="11.25" hidden="1" customHeight="1" x14ac:dyDescent="0.2">
      <c r="A2298" s="25" t="s">
        <v>7453</v>
      </c>
      <c r="B2298" s="32" t="s">
        <v>7118</v>
      </c>
      <c r="C2298" s="27" t="s">
        <v>5118</v>
      </c>
      <c r="D2298" s="28" t="e">
        <f>(#REF!+#REF!)-#REF!</f>
        <v>#REF!</v>
      </c>
      <c r="E2298" s="358" t="e">
        <f>#REF!-#REF!</f>
        <v>#REF!</v>
      </c>
      <c r="F2298" s="76"/>
      <c r="G2298" s="28"/>
      <c r="H2298" s="28"/>
      <c r="I2298" s="77"/>
      <c r="J2298" s="94" t="e">
        <f>#REF!-#REF!</f>
        <v>#REF!</v>
      </c>
      <c r="K2298" s="317" t="e">
        <f>#REF!-#REF!</f>
        <v>#REF!</v>
      </c>
    </row>
    <row r="2299" spans="1:11" ht="22.5" hidden="1" customHeight="1" x14ac:dyDescent="0.2">
      <c r="A2299" s="25" t="s">
        <v>8490</v>
      </c>
      <c r="B2299" s="32" t="s">
        <v>7119</v>
      </c>
      <c r="C2299" s="27" t="s">
        <v>1301</v>
      </c>
      <c r="D2299" s="28" t="e">
        <f>(#REF!+#REF!)-#REF!</f>
        <v>#REF!</v>
      </c>
      <c r="E2299" s="358" t="e">
        <f>#REF!-#REF!</f>
        <v>#REF!</v>
      </c>
      <c r="F2299" s="76"/>
      <c r="G2299" s="28"/>
      <c r="H2299" s="28"/>
      <c r="I2299" s="77"/>
      <c r="J2299" s="94" t="e">
        <f>#REF!-#REF!</f>
        <v>#REF!</v>
      </c>
      <c r="K2299" s="317" t="e">
        <f>#REF!-#REF!</f>
        <v>#REF!</v>
      </c>
    </row>
    <row r="2300" spans="1:11" ht="22.5" hidden="1" customHeight="1" x14ac:dyDescent="0.2">
      <c r="A2300" s="25" t="s">
        <v>1057</v>
      </c>
      <c r="B2300" s="32" t="s">
        <v>7120</v>
      </c>
      <c r="C2300" s="27" t="s">
        <v>7317</v>
      </c>
      <c r="D2300" s="28" t="e">
        <f>(#REF!+#REF!)-#REF!</f>
        <v>#REF!</v>
      </c>
      <c r="E2300" s="358" t="e">
        <f>#REF!-#REF!</f>
        <v>#REF!</v>
      </c>
      <c r="F2300" s="76"/>
      <c r="G2300" s="28"/>
      <c r="H2300" s="28"/>
      <c r="I2300" s="77"/>
      <c r="J2300" s="94" t="e">
        <f>#REF!-#REF!</f>
        <v>#REF!</v>
      </c>
      <c r="K2300" s="317" t="e">
        <f>#REF!-#REF!</f>
        <v>#REF!</v>
      </c>
    </row>
    <row r="2301" spans="1:11" ht="11.25" hidden="1" customHeight="1" x14ac:dyDescent="0.2">
      <c r="A2301" s="25" t="s">
        <v>1761</v>
      </c>
      <c r="B2301" s="32" t="s">
        <v>7461</v>
      </c>
      <c r="C2301" s="27" t="s">
        <v>7318</v>
      </c>
      <c r="D2301" s="28" t="e">
        <f>(#REF!+#REF!)-#REF!</f>
        <v>#REF!</v>
      </c>
      <c r="E2301" s="358" t="e">
        <f>#REF!-#REF!</f>
        <v>#REF!</v>
      </c>
      <c r="F2301" s="76"/>
      <c r="G2301" s="28"/>
      <c r="H2301" s="28"/>
      <c r="I2301" s="77"/>
      <c r="J2301" s="94" t="e">
        <f>#REF!-#REF!</f>
        <v>#REF!</v>
      </c>
      <c r="K2301" s="317" t="e">
        <f>#REF!-#REF!</f>
        <v>#REF!</v>
      </c>
    </row>
    <row r="2302" spans="1:11" ht="11.25" hidden="1" customHeight="1" x14ac:dyDescent="0.2">
      <c r="A2302" s="25" t="s">
        <v>8998</v>
      </c>
      <c r="B2302" s="32" t="s">
        <v>7462</v>
      </c>
      <c r="C2302" s="27" t="s">
        <v>111</v>
      </c>
      <c r="D2302" s="28" t="e">
        <f>(#REF!+#REF!)-#REF!</f>
        <v>#REF!</v>
      </c>
      <c r="E2302" s="358" t="e">
        <f>#REF!-#REF!</f>
        <v>#REF!</v>
      </c>
      <c r="F2302" s="76"/>
      <c r="G2302" s="28"/>
      <c r="H2302" s="28"/>
      <c r="I2302" s="77"/>
      <c r="J2302" s="94" t="e">
        <f>#REF!-#REF!</f>
        <v>#REF!</v>
      </c>
      <c r="K2302" s="317" t="e">
        <f>#REF!-#REF!</f>
        <v>#REF!</v>
      </c>
    </row>
    <row r="2303" spans="1:11" ht="33.75" hidden="1" customHeight="1" x14ac:dyDescent="0.2">
      <c r="A2303" s="25" t="s">
        <v>1668</v>
      </c>
      <c r="B2303" s="32" t="s">
        <v>7463</v>
      </c>
      <c r="C2303" s="27" t="s">
        <v>6180</v>
      </c>
      <c r="D2303" s="28" t="e">
        <f>(#REF!+#REF!)-#REF!</f>
        <v>#REF!</v>
      </c>
      <c r="E2303" s="358" t="e">
        <f>#REF!-#REF!</f>
        <v>#REF!</v>
      </c>
      <c r="F2303" s="76"/>
      <c r="G2303" s="28"/>
      <c r="H2303" s="28"/>
      <c r="I2303" s="77"/>
      <c r="J2303" s="94" t="e">
        <f>#REF!-#REF!</f>
        <v>#REF!</v>
      </c>
      <c r="K2303" s="317" t="e">
        <f>#REF!-#REF!</f>
        <v>#REF!</v>
      </c>
    </row>
    <row r="2304" spans="1:11" ht="11.25" hidden="1" customHeight="1" x14ac:dyDescent="0.2">
      <c r="A2304" s="25" t="s">
        <v>54</v>
      </c>
      <c r="B2304" s="32" t="s">
        <v>6151</v>
      </c>
      <c r="C2304" s="27" t="s">
        <v>1612</v>
      </c>
      <c r="D2304" s="28" t="e">
        <f>(#REF!+#REF!)-#REF!</f>
        <v>#REF!</v>
      </c>
      <c r="E2304" s="358" t="e">
        <f>#REF!-#REF!</f>
        <v>#REF!</v>
      </c>
      <c r="F2304" s="76"/>
      <c r="G2304" s="28"/>
      <c r="H2304" s="28"/>
      <c r="I2304" s="77"/>
      <c r="J2304" s="94" t="e">
        <f>#REF!-#REF!</f>
        <v>#REF!</v>
      </c>
      <c r="K2304" s="317" t="e">
        <f>#REF!-#REF!</f>
        <v>#REF!</v>
      </c>
    </row>
    <row r="2305" spans="1:11" ht="33.75" hidden="1" customHeight="1" x14ac:dyDescent="0.2">
      <c r="A2305" s="25" t="s">
        <v>7064</v>
      </c>
      <c r="B2305" s="32" t="s">
        <v>6152</v>
      </c>
      <c r="C2305" s="27" t="s">
        <v>3031</v>
      </c>
      <c r="D2305" s="28" t="e">
        <f>(#REF!+#REF!)-#REF!</f>
        <v>#REF!</v>
      </c>
      <c r="E2305" s="358" t="e">
        <f>#REF!-#REF!</f>
        <v>#REF!</v>
      </c>
      <c r="F2305" s="76"/>
      <c r="G2305" s="28"/>
      <c r="H2305" s="28"/>
      <c r="I2305" s="77"/>
      <c r="J2305" s="94" t="e">
        <f>#REF!-#REF!</f>
        <v>#REF!</v>
      </c>
      <c r="K2305" s="317" t="e">
        <f>#REF!-#REF!</f>
        <v>#REF!</v>
      </c>
    </row>
    <row r="2306" spans="1:11" ht="11.25" hidden="1" customHeight="1" x14ac:dyDescent="0.2">
      <c r="A2306" s="25" t="s">
        <v>6521</v>
      </c>
      <c r="B2306" s="32" t="s">
        <v>7533</v>
      </c>
      <c r="C2306" s="27" t="s">
        <v>4578</v>
      </c>
      <c r="D2306" s="28" t="e">
        <f>(#REF!+#REF!)-#REF!</f>
        <v>#REF!</v>
      </c>
      <c r="E2306" s="358" t="e">
        <f>#REF!-#REF!</f>
        <v>#REF!</v>
      </c>
      <c r="F2306" s="76"/>
      <c r="G2306" s="28"/>
      <c r="H2306" s="28"/>
      <c r="I2306" s="77"/>
      <c r="J2306" s="94" t="e">
        <f>#REF!-#REF!</f>
        <v>#REF!</v>
      </c>
      <c r="K2306" s="317" t="e">
        <f>#REF!-#REF!</f>
        <v>#REF!</v>
      </c>
    </row>
    <row r="2307" spans="1:11" ht="11.25" hidden="1" customHeight="1" x14ac:dyDescent="0.2">
      <c r="A2307" s="25" t="s">
        <v>5920</v>
      </c>
      <c r="B2307" s="32" t="s">
        <v>7534</v>
      </c>
      <c r="C2307" s="27" t="s">
        <v>4903</v>
      </c>
      <c r="D2307" s="28" t="e">
        <f>(#REF!+#REF!)-#REF!</f>
        <v>#REF!</v>
      </c>
      <c r="E2307" s="358" t="e">
        <f>#REF!-#REF!</f>
        <v>#REF!</v>
      </c>
      <c r="F2307" s="76"/>
      <c r="G2307" s="28"/>
      <c r="H2307" s="28"/>
      <c r="I2307" s="77"/>
      <c r="J2307" s="94" t="e">
        <f>#REF!-#REF!</f>
        <v>#REF!</v>
      </c>
      <c r="K2307" s="317" t="e">
        <f>#REF!-#REF!</f>
        <v>#REF!</v>
      </c>
    </row>
    <row r="2308" spans="1:11" ht="11.25" hidden="1" customHeight="1" x14ac:dyDescent="0.2">
      <c r="A2308" s="25" t="s">
        <v>7210</v>
      </c>
      <c r="B2308" s="32" t="s">
        <v>7535</v>
      </c>
      <c r="C2308" s="27" t="s">
        <v>2219</v>
      </c>
      <c r="D2308" s="28" t="e">
        <f>(#REF!+#REF!)-#REF!</f>
        <v>#REF!</v>
      </c>
      <c r="E2308" s="358" t="e">
        <f>#REF!-#REF!</f>
        <v>#REF!</v>
      </c>
      <c r="F2308" s="76"/>
      <c r="G2308" s="28"/>
      <c r="H2308" s="28"/>
      <c r="I2308" s="77"/>
      <c r="J2308" s="94" t="e">
        <f>#REF!-#REF!</f>
        <v>#REF!</v>
      </c>
      <c r="K2308" s="317" t="e">
        <f>#REF!-#REF!</f>
        <v>#REF!</v>
      </c>
    </row>
    <row r="2309" spans="1:11" ht="22.5" hidden="1" customHeight="1" x14ac:dyDescent="0.2">
      <c r="A2309" s="25" t="s">
        <v>5050</v>
      </c>
      <c r="B2309" s="32" t="s">
        <v>7536</v>
      </c>
      <c r="C2309" s="27" t="s">
        <v>882</v>
      </c>
      <c r="D2309" s="28" t="e">
        <f>(#REF!+#REF!)-#REF!</f>
        <v>#REF!</v>
      </c>
      <c r="E2309" s="358" t="e">
        <f>#REF!-#REF!</f>
        <v>#REF!</v>
      </c>
      <c r="F2309" s="76"/>
      <c r="G2309" s="28"/>
      <c r="H2309" s="28"/>
      <c r="I2309" s="77"/>
      <c r="J2309" s="94" t="e">
        <f>#REF!-#REF!</f>
        <v>#REF!</v>
      </c>
      <c r="K2309" s="317" t="e">
        <f>#REF!-#REF!</f>
        <v>#REF!</v>
      </c>
    </row>
    <row r="2310" spans="1:11" ht="22.5" hidden="1" customHeight="1" x14ac:dyDescent="0.2">
      <c r="A2310" s="25" t="s">
        <v>626</v>
      </c>
      <c r="B2310" s="32" t="s">
        <v>6857</v>
      </c>
      <c r="C2310" s="27" t="s">
        <v>883</v>
      </c>
      <c r="D2310" s="28" t="e">
        <f>(#REF!+#REF!)-#REF!</f>
        <v>#REF!</v>
      </c>
      <c r="E2310" s="358" t="e">
        <f>#REF!-#REF!</f>
        <v>#REF!</v>
      </c>
      <c r="F2310" s="76"/>
      <c r="G2310" s="28"/>
      <c r="H2310" s="28"/>
      <c r="I2310" s="77"/>
      <c r="J2310" s="94" t="e">
        <f>#REF!-#REF!</f>
        <v>#REF!</v>
      </c>
      <c r="K2310" s="317" t="e">
        <f>#REF!-#REF!</f>
        <v>#REF!</v>
      </c>
    </row>
    <row r="2311" spans="1:11" ht="11.25" hidden="1" customHeight="1" x14ac:dyDescent="0.2">
      <c r="A2311" s="25" t="s">
        <v>7432</v>
      </c>
      <c r="B2311" s="32" t="s">
        <v>6858</v>
      </c>
      <c r="C2311" s="27" t="s">
        <v>4678</v>
      </c>
      <c r="D2311" s="28" t="e">
        <f>(#REF!+#REF!)-#REF!</f>
        <v>#REF!</v>
      </c>
      <c r="E2311" s="358" t="e">
        <f>#REF!-#REF!</f>
        <v>#REF!</v>
      </c>
      <c r="F2311" s="76"/>
      <c r="G2311" s="28"/>
      <c r="H2311" s="28"/>
      <c r="I2311" s="77"/>
      <c r="J2311" s="94" t="e">
        <f>#REF!-#REF!</f>
        <v>#REF!</v>
      </c>
      <c r="K2311" s="317" t="e">
        <f>#REF!-#REF!</f>
        <v>#REF!</v>
      </c>
    </row>
    <row r="2312" spans="1:11" ht="11.25" hidden="1" customHeight="1" x14ac:dyDescent="0.2">
      <c r="A2312" s="25" t="s">
        <v>3930</v>
      </c>
      <c r="B2312" s="32" t="s">
        <v>6859</v>
      </c>
      <c r="C2312" s="27" t="s">
        <v>2608</v>
      </c>
      <c r="D2312" s="28" t="e">
        <f>(#REF!+#REF!)-#REF!</f>
        <v>#REF!</v>
      </c>
      <c r="E2312" s="358" t="e">
        <f>#REF!-#REF!</f>
        <v>#REF!</v>
      </c>
      <c r="F2312" s="76"/>
      <c r="G2312" s="28"/>
      <c r="H2312" s="28"/>
      <c r="I2312" s="77"/>
      <c r="J2312" s="94" t="e">
        <f>#REF!-#REF!</f>
        <v>#REF!</v>
      </c>
      <c r="K2312" s="317" t="e">
        <f>#REF!-#REF!</f>
        <v>#REF!</v>
      </c>
    </row>
    <row r="2313" spans="1:11" ht="22.5" hidden="1" customHeight="1" x14ac:dyDescent="0.2">
      <c r="A2313" s="25" t="s">
        <v>6845</v>
      </c>
      <c r="B2313" s="32" t="s">
        <v>6860</v>
      </c>
      <c r="C2313" s="27" t="s">
        <v>3356</v>
      </c>
      <c r="D2313" s="28" t="e">
        <f>(#REF!+#REF!)-#REF!</f>
        <v>#REF!</v>
      </c>
      <c r="E2313" s="358" t="e">
        <f>#REF!-#REF!</f>
        <v>#REF!</v>
      </c>
      <c r="F2313" s="76"/>
      <c r="G2313" s="28"/>
      <c r="H2313" s="28"/>
      <c r="I2313" s="77"/>
      <c r="J2313" s="94" t="e">
        <f>#REF!-#REF!</f>
        <v>#REF!</v>
      </c>
      <c r="K2313" s="317" t="e">
        <f>#REF!-#REF!</f>
        <v>#REF!</v>
      </c>
    </row>
    <row r="2314" spans="1:11" ht="11.25" hidden="1" customHeight="1" x14ac:dyDescent="0.2">
      <c r="A2314" s="31" t="s">
        <v>3357</v>
      </c>
      <c r="B2314" s="32" t="s">
        <v>3832</v>
      </c>
      <c r="C2314" s="33" t="s">
        <v>6553</v>
      </c>
      <c r="D2314" s="24" t="e">
        <f>(#REF!+#REF!)-#REF!</f>
        <v>#REF!</v>
      </c>
      <c r="E2314" s="358" t="e">
        <f>#REF!-#REF!</f>
        <v>#REF!</v>
      </c>
      <c r="F2314" s="74">
        <f>F2315+F2342</f>
        <v>0</v>
      </c>
      <c r="G2314" s="24">
        <f>G2315+G2342</f>
        <v>0</v>
      </c>
      <c r="H2314" s="24">
        <f>H2315+H2342</f>
        <v>0</v>
      </c>
      <c r="I2314" s="75">
        <f>I2315+I2342</f>
        <v>0</v>
      </c>
      <c r="J2314" s="94" t="e">
        <f>#REF!-#REF!</f>
        <v>#REF!</v>
      </c>
      <c r="K2314" s="317" t="e">
        <f>#REF!-#REF!</f>
        <v>#REF!</v>
      </c>
    </row>
    <row r="2315" spans="1:11" ht="11.25" hidden="1" customHeight="1" x14ac:dyDescent="0.2">
      <c r="A2315" s="25" t="s">
        <v>5608</v>
      </c>
      <c r="B2315" s="32" t="s">
        <v>3833</v>
      </c>
      <c r="C2315" s="27" t="s">
        <v>8947</v>
      </c>
      <c r="D2315" s="28" t="e">
        <f>(#REF!+#REF!)-#REF!</f>
        <v>#REF!</v>
      </c>
      <c r="E2315" s="358" t="e">
        <f>#REF!-#REF!</f>
        <v>#REF!</v>
      </c>
      <c r="F2315" s="76">
        <f>F2316+F2320+F2327+F2330+F2333+F2337+F2341</f>
        <v>0</v>
      </c>
      <c r="G2315" s="28">
        <f>G2316+G2320+G2327+G2330+G2333+G2337+G2341</f>
        <v>0</v>
      </c>
      <c r="H2315" s="28">
        <f>H2316+H2320+H2327+H2330+H2333+H2337+H2341</f>
        <v>0</v>
      </c>
      <c r="I2315" s="77">
        <f>I2316+I2320+I2327+I2330+I2333+I2337+I2341</f>
        <v>0</v>
      </c>
      <c r="J2315" s="94" t="e">
        <f>#REF!-#REF!</f>
        <v>#REF!</v>
      </c>
      <c r="K2315" s="317" t="e">
        <f>#REF!-#REF!</f>
        <v>#REF!</v>
      </c>
    </row>
    <row r="2316" spans="1:11" ht="22.5" hidden="1" customHeight="1" x14ac:dyDescent="0.2">
      <c r="A2316" s="25" t="s">
        <v>5760</v>
      </c>
      <c r="B2316" s="32" t="s">
        <v>3834</v>
      </c>
      <c r="C2316" s="27" t="s">
        <v>8079</v>
      </c>
      <c r="D2316" s="28" t="e">
        <f>(#REF!+#REF!)-#REF!</f>
        <v>#REF!</v>
      </c>
      <c r="E2316" s="358" t="e">
        <f>#REF!-#REF!</f>
        <v>#REF!</v>
      </c>
      <c r="F2316" s="76">
        <f>SUM(F2317:F2319)</f>
        <v>0</v>
      </c>
      <c r="G2316" s="28">
        <f>SUM(G2317:G2319)</f>
        <v>0</v>
      </c>
      <c r="H2316" s="28">
        <f>SUM(H2317:H2319)</f>
        <v>0</v>
      </c>
      <c r="I2316" s="77">
        <f>SUM(I2317:I2319)</f>
        <v>0</v>
      </c>
      <c r="J2316" s="94" t="e">
        <f>#REF!-#REF!</f>
        <v>#REF!</v>
      </c>
      <c r="K2316" s="317" t="e">
        <f>#REF!-#REF!</f>
        <v>#REF!</v>
      </c>
    </row>
    <row r="2317" spans="1:11" ht="11.25" hidden="1" customHeight="1" x14ac:dyDescent="0.2">
      <c r="A2317" s="25" t="s">
        <v>7430</v>
      </c>
      <c r="B2317" s="32" t="s">
        <v>5266</v>
      </c>
      <c r="C2317" s="27" t="s">
        <v>8485</v>
      </c>
      <c r="D2317" s="28" t="e">
        <f>(#REF!+#REF!)-#REF!</f>
        <v>#REF!</v>
      </c>
      <c r="E2317" s="358" t="e">
        <f>#REF!-#REF!</f>
        <v>#REF!</v>
      </c>
      <c r="F2317" s="78"/>
      <c r="G2317" s="34"/>
      <c r="H2317" s="34"/>
      <c r="I2317" s="79"/>
      <c r="J2317" s="94" t="e">
        <f>#REF!-#REF!</f>
        <v>#REF!</v>
      </c>
      <c r="K2317" s="317" t="e">
        <f>#REF!-#REF!</f>
        <v>#REF!</v>
      </c>
    </row>
    <row r="2318" spans="1:11" ht="11.25" hidden="1" customHeight="1" x14ac:dyDescent="0.2">
      <c r="A2318" s="25" t="s">
        <v>7308</v>
      </c>
      <c r="B2318" s="32" t="s">
        <v>6101</v>
      </c>
      <c r="C2318" s="27" t="s">
        <v>8486</v>
      </c>
      <c r="D2318" s="28" t="e">
        <f>(#REF!+#REF!)-#REF!</f>
        <v>#REF!</v>
      </c>
      <c r="E2318" s="358" t="e">
        <f>#REF!-#REF!</f>
        <v>#REF!</v>
      </c>
      <c r="F2318" s="78"/>
      <c r="G2318" s="34"/>
      <c r="H2318" s="34"/>
      <c r="I2318" s="79"/>
      <c r="J2318" s="94" t="e">
        <f>#REF!-#REF!</f>
        <v>#REF!</v>
      </c>
      <c r="K2318" s="317" t="e">
        <f>#REF!-#REF!</f>
        <v>#REF!</v>
      </c>
    </row>
    <row r="2319" spans="1:11" ht="11.25" hidden="1" customHeight="1" x14ac:dyDescent="0.2">
      <c r="A2319" s="25" t="s">
        <v>951</v>
      </c>
      <c r="B2319" s="32" t="s">
        <v>6033</v>
      </c>
      <c r="C2319" s="27" t="s">
        <v>4530</v>
      </c>
      <c r="D2319" s="28" t="e">
        <f>(#REF!+#REF!)-#REF!</f>
        <v>#REF!</v>
      </c>
      <c r="E2319" s="358" t="e">
        <f>#REF!-#REF!</f>
        <v>#REF!</v>
      </c>
      <c r="F2319" s="78"/>
      <c r="G2319" s="34"/>
      <c r="H2319" s="34"/>
      <c r="I2319" s="79"/>
      <c r="J2319" s="94" t="e">
        <f>#REF!-#REF!</f>
        <v>#REF!</v>
      </c>
      <c r="K2319" s="317" t="e">
        <f>#REF!-#REF!</f>
        <v>#REF!</v>
      </c>
    </row>
    <row r="2320" spans="1:11" ht="11.25" hidden="1" customHeight="1" x14ac:dyDescent="0.2">
      <c r="A2320" s="25" t="s">
        <v>1990</v>
      </c>
      <c r="B2320" s="32" t="s">
        <v>1906</v>
      </c>
      <c r="C2320" s="27" t="s">
        <v>3690</v>
      </c>
      <c r="D2320" s="28" t="e">
        <f>(#REF!+#REF!)-#REF!</f>
        <v>#REF!</v>
      </c>
      <c r="E2320" s="358" t="e">
        <f>#REF!-#REF!</f>
        <v>#REF!</v>
      </c>
      <c r="F2320" s="76">
        <f>SUM(F2321:F2326)</f>
        <v>0</v>
      </c>
      <c r="G2320" s="28">
        <f>SUM(G2321:G2326)</f>
        <v>0</v>
      </c>
      <c r="H2320" s="28">
        <f>SUM(H2321:H2326)</f>
        <v>0</v>
      </c>
      <c r="I2320" s="77">
        <f>SUM(I2321:I2326)</f>
        <v>0</v>
      </c>
      <c r="J2320" s="94" t="e">
        <f>#REF!-#REF!</f>
        <v>#REF!</v>
      </c>
      <c r="K2320" s="317" t="e">
        <f>#REF!-#REF!</f>
        <v>#REF!</v>
      </c>
    </row>
    <row r="2321" spans="1:11" ht="11.25" hidden="1" customHeight="1" x14ac:dyDescent="0.2">
      <c r="A2321" s="25" t="s">
        <v>7631</v>
      </c>
      <c r="B2321" s="32" t="s">
        <v>1907</v>
      </c>
      <c r="C2321" s="27" t="s">
        <v>7428</v>
      </c>
      <c r="D2321" s="28" t="e">
        <f>(#REF!+#REF!)-#REF!</f>
        <v>#REF!</v>
      </c>
      <c r="E2321" s="358" t="e">
        <f>#REF!-#REF!</f>
        <v>#REF!</v>
      </c>
      <c r="F2321" s="78"/>
      <c r="G2321" s="34"/>
      <c r="H2321" s="34"/>
      <c r="I2321" s="79"/>
      <c r="J2321" s="94" t="e">
        <f>#REF!-#REF!</f>
        <v>#REF!</v>
      </c>
      <c r="K2321" s="317" t="e">
        <f>#REF!-#REF!</f>
        <v>#REF!</v>
      </c>
    </row>
    <row r="2322" spans="1:11" ht="11.25" hidden="1" customHeight="1" x14ac:dyDescent="0.2">
      <c r="A2322" s="25" t="s">
        <v>550</v>
      </c>
      <c r="B2322" s="32" t="s">
        <v>4890</v>
      </c>
      <c r="C2322" s="27" t="s">
        <v>7429</v>
      </c>
      <c r="D2322" s="28" t="e">
        <f>(#REF!+#REF!)-#REF!</f>
        <v>#REF!</v>
      </c>
      <c r="E2322" s="358" t="e">
        <f>#REF!-#REF!</f>
        <v>#REF!</v>
      </c>
      <c r="F2322" s="78"/>
      <c r="G2322" s="34"/>
      <c r="H2322" s="34"/>
      <c r="I2322" s="79"/>
      <c r="J2322" s="94" t="e">
        <f>#REF!-#REF!</f>
        <v>#REF!</v>
      </c>
      <c r="K2322" s="317" t="e">
        <f>#REF!-#REF!</f>
        <v>#REF!</v>
      </c>
    </row>
    <row r="2323" spans="1:11" ht="11.25" hidden="1" customHeight="1" x14ac:dyDescent="0.2">
      <c r="A2323" s="25" t="s">
        <v>2752</v>
      </c>
      <c r="B2323" s="32" t="s">
        <v>4891</v>
      </c>
      <c r="C2323" s="27" t="s">
        <v>8235</v>
      </c>
      <c r="D2323" s="28" t="e">
        <f>(#REF!+#REF!)-#REF!</f>
        <v>#REF!</v>
      </c>
      <c r="E2323" s="358" t="e">
        <f>#REF!-#REF!</f>
        <v>#REF!</v>
      </c>
      <c r="F2323" s="78"/>
      <c r="G2323" s="34"/>
      <c r="H2323" s="34"/>
      <c r="I2323" s="79"/>
      <c r="J2323" s="94" t="e">
        <f>#REF!-#REF!</f>
        <v>#REF!</v>
      </c>
      <c r="K2323" s="317" t="e">
        <f>#REF!-#REF!</f>
        <v>#REF!</v>
      </c>
    </row>
    <row r="2324" spans="1:11" ht="11.25" hidden="1" customHeight="1" x14ac:dyDescent="0.2">
      <c r="A2324" s="25" t="s">
        <v>2296</v>
      </c>
      <c r="B2324" s="32" t="s">
        <v>4892</v>
      </c>
      <c r="C2324" s="27" t="s">
        <v>8236</v>
      </c>
      <c r="D2324" s="28" t="e">
        <f>(#REF!+#REF!)-#REF!</f>
        <v>#REF!</v>
      </c>
      <c r="E2324" s="358" t="e">
        <f>#REF!-#REF!</f>
        <v>#REF!</v>
      </c>
      <c r="F2324" s="78"/>
      <c r="G2324" s="34"/>
      <c r="H2324" s="34"/>
      <c r="I2324" s="79"/>
      <c r="J2324" s="94" t="e">
        <f>#REF!-#REF!</f>
        <v>#REF!</v>
      </c>
      <c r="K2324" s="317" t="e">
        <f>#REF!-#REF!</f>
        <v>#REF!</v>
      </c>
    </row>
    <row r="2325" spans="1:11" ht="11.25" hidden="1" customHeight="1" x14ac:dyDescent="0.2">
      <c r="A2325" s="25" t="s">
        <v>8501</v>
      </c>
      <c r="B2325" s="32" t="s">
        <v>4893</v>
      </c>
      <c r="C2325" s="27" t="s">
        <v>2389</v>
      </c>
      <c r="D2325" s="28" t="e">
        <f>(#REF!+#REF!)-#REF!</f>
        <v>#REF!</v>
      </c>
      <c r="E2325" s="358" t="e">
        <f>#REF!-#REF!</f>
        <v>#REF!</v>
      </c>
      <c r="F2325" s="78"/>
      <c r="G2325" s="34"/>
      <c r="H2325" s="34"/>
      <c r="I2325" s="79"/>
      <c r="J2325" s="94" t="e">
        <f>#REF!-#REF!</f>
        <v>#REF!</v>
      </c>
      <c r="K2325" s="317" t="e">
        <f>#REF!-#REF!</f>
        <v>#REF!</v>
      </c>
    </row>
    <row r="2326" spans="1:11" ht="11.25" hidden="1" customHeight="1" x14ac:dyDescent="0.2">
      <c r="A2326" s="25" t="s">
        <v>2995</v>
      </c>
      <c r="B2326" s="32" t="s">
        <v>4894</v>
      </c>
      <c r="C2326" s="27" t="s">
        <v>7249</v>
      </c>
      <c r="D2326" s="28" t="e">
        <f>(#REF!+#REF!)-#REF!</f>
        <v>#REF!</v>
      </c>
      <c r="E2326" s="358" t="e">
        <f>#REF!-#REF!</f>
        <v>#REF!</v>
      </c>
      <c r="F2326" s="78"/>
      <c r="G2326" s="34"/>
      <c r="H2326" s="34"/>
      <c r="I2326" s="79"/>
      <c r="J2326" s="94" t="e">
        <f>#REF!-#REF!</f>
        <v>#REF!</v>
      </c>
      <c r="K2326" s="317" t="e">
        <f>#REF!-#REF!</f>
        <v>#REF!</v>
      </c>
    </row>
    <row r="2327" spans="1:11" ht="22.5" hidden="1" customHeight="1" x14ac:dyDescent="0.2">
      <c r="A2327" s="25" t="s">
        <v>3639</v>
      </c>
      <c r="B2327" s="32" t="s">
        <v>4895</v>
      </c>
      <c r="C2327" s="27" t="s">
        <v>4397</v>
      </c>
      <c r="D2327" s="28" t="e">
        <f>(#REF!+#REF!)-#REF!</f>
        <v>#REF!</v>
      </c>
      <c r="E2327" s="358" t="e">
        <f>#REF!-#REF!</f>
        <v>#REF!</v>
      </c>
      <c r="F2327" s="78"/>
      <c r="G2327" s="34"/>
      <c r="H2327" s="34"/>
      <c r="I2327" s="79"/>
      <c r="J2327" s="94" t="e">
        <f>#REF!-#REF!</f>
        <v>#REF!</v>
      </c>
      <c r="K2327" s="317" t="e">
        <f>#REF!-#REF!</f>
        <v>#REF!</v>
      </c>
    </row>
    <row r="2328" spans="1:11" ht="11.25" hidden="1" customHeight="1" x14ac:dyDescent="0.2">
      <c r="A2328" s="25" t="s">
        <v>552</v>
      </c>
      <c r="B2328" s="32" t="s">
        <v>4896</v>
      </c>
      <c r="C2328" s="27" t="s">
        <v>2865</v>
      </c>
      <c r="D2328" s="28" t="e">
        <f>(#REF!+#REF!)-#REF!</f>
        <v>#REF!</v>
      </c>
      <c r="E2328" s="358" t="e">
        <f>#REF!-#REF!</f>
        <v>#REF!</v>
      </c>
      <c r="F2328" s="78"/>
      <c r="G2328" s="34"/>
      <c r="H2328" s="34"/>
      <c r="I2328" s="79"/>
      <c r="J2328" s="94" t="e">
        <f>#REF!-#REF!</f>
        <v>#REF!</v>
      </c>
      <c r="K2328" s="317" t="e">
        <f>#REF!-#REF!</f>
        <v>#REF!</v>
      </c>
    </row>
    <row r="2329" spans="1:11" ht="11.25" hidden="1" customHeight="1" x14ac:dyDescent="0.2">
      <c r="A2329" s="25" t="s">
        <v>5659</v>
      </c>
      <c r="B2329" s="32" t="s">
        <v>4897</v>
      </c>
      <c r="C2329" s="27" t="s">
        <v>7725</v>
      </c>
      <c r="D2329" s="28" t="e">
        <f>(#REF!+#REF!)-#REF!</f>
        <v>#REF!</v>
      </c>
      <c r="E2329" s="358" t="e">
        <f>#REF!-#REF!</f>
        <v>#REF!</v>
      </c>
      <c r="F2329" s="78"/>
      <c r="G2329" s="34"/>
      <c r="H2329" s="34"/>
      <c r="I2329" s="79"/>
      <c r="J2329" s="94" t="e">
        <f>#REF!-#REF!</f>
        <v>#REF!</v>
      </c>
      <c r="K2329" s="317" t="e">
        <f>#REF!-#REF!</f>
        <v>#REF!</v>
      </c>
    </row>
    <row r="2330" spans="1:11" ht="11.25" hidden="1" customHeight="1" x14ac:dyDescent="0.2">
      <c r="A2330" s="25" t="s">
        <v>4340</v>
      </c>
      <c r="B2330" s="32" t="s">
        <v>4898</v>
      </c>
      <c r="C2330" s="27" t="s">
        <v>2803</v>
      </c>
      <c r="D2330" s="28" t="e">
        <f>(#REF!+#REF!)-#REF!</f>
        <v>#REF!</v>
      </c>
      <c r="E2330" s="358" t="e">
        <f>#REF!-#REF!</f>
        <v>#REF!</v>
      </c>
      <c r="F2330" s="78"/>
      <c r="G2330" s="34"/>
      <c r="H2330" s="34"/>
      <c r="I2330" s="79"/>
      <c r="J2330" s="94" t="e">
        <f>#REF!-#REF!</f>
        <v>#REF!</v>
      </c>
      <c r="K2330" s="317" t="e">
        <f>#REF!-#REF!</f>
        <v>#REF!</v>
      </c>
    </row>
    <row r="2331" spans="1:11" ht="22.5" hidden="1" customHeight="1" x14ac:dyDescent="0.2">
      <c r="A2331" s="25" t="s">
        <v>881</v>
      </c>
      <c r="B2331" s="32" t="s">
        <v>8967</v>
      </c>
      <c r="C2331" s="27" t="s">
        <v>2014</v>
      </c>
      <c r="D2331" s="28" t="e">
        <f>(#REF!+#REF!)-#REF!</f>
        <v>#REF!</v>
      </c>
      <c r="E2331" s="358" t="e">
        <f>#REF!-#REF!</f>
        <v>#REF!</v>
      </c>
      <c r="F2331" s="78"/>
      <c r="G2331" s="34"/>
      <c r="H2331" s="34"/>
      <c r="I2331" s="79"/>
      <c r="J2331" s="94" t="e">
        <f>#REF!-#REF!</f>
        <v>#REF!</v>
      </c>
      <c r="K2331" s="317" t="e">
        <f>#REF!-#REF!</f>
        <v>#REF!</v>
      </c>
    </row>
    <row r="2332" spans="1:11" ht="33.75" hidden="1" customHeight="1" x14ac:dyDescent="0.2">
      <c r="A2332" s="25" t="s">
        <v>8427</v>
      </c>
      <c r="B2332" s="32" t="s">
        <v>8968</v>
      </c>
      <c r="C2332" s="27" t="s">
        <v>4116</v>
      </c>
      <c r="D2332" s="28" t="e">
        <f>(#REF!+#REF!)-#REF!</f>
        <v>#REF!</v>
      </c>
      <c r="E2332" s="358" t="e">
        <f>#REF!-#REF!</f>
        <v>#REF!</v>
      </c>
      <c r="F2332" s="78"/>
      <c r="G2332" s="34"/>
      <c r="H2332" s="34"/>
      <c r="I2332" s="79"/>
      <c r="J2332" s="94" t="e">
        <f>#REF!-#REF!</f>
        <v>#REF!</v>
      </c>
      <c r="K2332" s="317" t="e">
        <f>#REF!-#REF!</f>
        <v>#REF!</v>
      </c>
    </row>
    <row r="2333" spans="1:11" ht="11.25" hidden="1" customHeight="1" x14ac:dyDescent="0.2">
      <c r="A2333" s="25" t="s">
        <v>7453</v>
      </c>
      <c r="B2333" s="32" t="s">
        <v>8969</v>
      </c>
      <c r="C2333" s="27" t="s">
        <v>5656</v>
      </c>
      <c r="D2333" s="28" t="e">
        <f>(#REF!+#REF!)-#REF!</f>
        <v>#REF!</v>
      </c>
      <c r="E2333" s="358" t="e">
        <f>#REF!-#REF!</f>
        <v>#REF!</v>
      </c>
      <c r="F2333" s="78"/>
      <c r="G2333" s="34"/>
      <c r="H2333" s="34"/>
      <c r="I2333" s="79"/>
      <c r="J2333" s="94" t="e">
        <f>#REF!-#REF!</f>
        <v>#REF!</v>
      </c>
      <c r="K2333" s="317" t="e">
        <f>#REF!-#REF!</f>
        <v>#REF!</v>
      </c>
    </row>
    <row r="2334" spans="1:11" ht="22.5" hidden="1" customHeight="1" x14ac:dyDescent="0.2">
      <c r="A2334" s="25" t="s">
        <v>8490</v>
      </c>
      <c r="B2334" s="32" t="s">
        <v>4393</v>
      </c>
      <c r="C2334" s="27" t="s">
        <v>6130</v>
      </c>
      <c r="D2334" s="28" t="e">
        <f>(#REF!+#REF!)-#REF!</f>
        <v>#REF!</v>
      </c>
      <c r="E2334" s="358" t="e">
        <f>#REF!-#REF!</f>
        <v>#REF!</v>
      </c>
      <c r="F2334" s="78"/>
      <c r="G2334" s="34"/>
      <c r="H2334" s="34"/>
      <c r="I2334" s="79"/>
      <c r="J2334" s="94" t="e">
        <f>#REF!-#REF!</f>
        <v>#REF!</v>
      </c>
      <c r="K2334" s="317" t="e">
        <f>#REF!-#REF!</f>
        <v>#REF!</v>
      </c>
    </row>
    <row r="2335" spans="1:11" ht="22.5" hidden="1" customHeight="1" x14ac:dyDescent="0.2">
      <c r="A2335" s="25" t="s">
        <v>1057</v>
      </c>
      <c r="B2335" s="32" t="s">
        <v>282</v>
      </c>
      <c r="C2335" s="27" t="s">
        <v>6273</v>
      </c>
      <c r="D2335" s="28" t="e">
        <f>(#REF!+#REF!)-#REF!</f>
        <v>#REF!</v>
      </c>
      <c r="E2335" s="358" t="e">
        <f>#REF!-#REF!</f>
        <v>#REF!</v>
      </c>
      <c r="F2335" s="78"/>
      <c r="G2335" s="34"/>
      <c r="H2335" s="34"/>
      <c r="I2335" s="79"/>
      <c r="J2335" s="94" t="e">
        <f>#REF!-#REF!</f>
        <v>#REF!</v>
      </c>
      <c r="K2335" s="317" t="e">
        <f>#REF!-#REF!</f>
        <v>#REF!</v>
      </c>
    </row>
    <row r="2336" spans="1:11" ht="11.25" hidden="1" customHeight="1" x14ac:dyDescent="0.2">
      <c r="A2336" s="25" t="s">
        <v>1761</v>
      </c>
      <c r="B2336" s="32" t="s">
        <v>283</v>
      </c>
      <c r="C2336" s="27" t="s">
        <v>3936</v>
      </c>
      <c r="D2336" s="28" t="e">
        <f>(#REF!+#REF!)-#REF!</f>
        <v>#REF!</v>
      </c>
      <c r="E2336" s="358" t="e">
        <f>#REF!-#REF!</f>
        <v>#REF!</v>
      </c>
      <c r="F2336" s="78"/>
      <c r="G2336" s="34"/>
      <c r="H2336" s="34"/>
      <c r="I2336" s="79"/>
      <c r="J2336" s="94" t="e">
        <f>#REF!-#REF!</f>
        <v>#REF!</v>
      </c>
      <c r="K2336" s="317" t="e">
        <f>#REF!-#REF!</f>
        <v>#REF!</v>
      </c>
    </row>
    <row r="2337" spans="1:11" ht="11.25" hidden="1" customHeight="1" x14ac:dyDescent="0.2">
      <c r="A2337" s="25" t="s">
        <v>8998</v>
      </c>
      <c r="B2337" s="32" t="s">
        <v>284</v>
      </c>
      <c r="C2337" s="27" t="s">
        <v>4435</v>
      </c>
      <c r="D2337" s="28" t="e">
        <f>(#REF!+#REF!)-#REF!</f>
        <v>#REF!</v>
      </c>
      <c r="E2337" s="358" t="e">
        <f>#REF!-#REF!</f>
        <v>#REF!</v>
      </c>
      <c r="F2337" s="78"/>
      <c r="G2337" s="34"/>
      <c r="H2337" s="34"/>
      <c r="I2337" s="79"/>
      <c r="J2337" s="94" t="e">
        <f>#REF!-#REF!</f>
        <v>#REF!</v>
      </c>
      <c r="K2337" s="317" t="e">
        <f>#REF!-#REF!</f>
        <v>#REF!</v>
      </c>
    </row>
    <row r="2338" spans="1:11" ht="33.75" hidden="1" customHeight="1" x14ac:dyDescent="0.2">
      <c r="A2338" s="25" t="s">
        <v>1668</v>
      </c>
      <c r="B2338" s="32" t="s">
        <v>2622</v>
      </c>
      <c r="C2338" s="27" t="s">
        <v>1238</v>
      </c>
      <c r="D2338" s="28" t="e">
        <f>(#REF!+#REF!)-#REF!</f>
        <v>#REF!</v>
      </c>
      <c r="E2338" s="358" t="e">
        <f>#REF!-#REF!</f>
        <v>#REF!</v>
      </c>
      <c r="F2338" s="78"/>
      <c r="G2338" s="34"/>
      <c r="H2338" s="34"/>
      <c r="I2338" s="79"/>
      <c r="J2338" s="94" t="e">
        <f>#REF!-#REF!</f>
        <v>#REF!</v>
      </c>
      <c r="K2338" s="317" t="e">
        <f>#REF!-#REF!</f>
        <v>#REF!</v>
      </c>
    </row>
    <row r="2339" spans="1:11" ht="11.25" hidden="1" customHeight="1" x14ac:dyDescent="0.2">
      <c r="A2339" s="25" t="s">
        <v>54</v>
      </c>
      <c r="B2339" s="32" t="s">
        <v>3658</v>
      </c>
      <c r="C2339" s="27" t="s">
        <v>6085</v>
      </c>
      <c r="D2339" s="28" t="e">
        <f>(#REF!+#REF!)-#REF!</f>
        <v>#REF!</v>
      </c>
      <c r="E2339" s="358" t="e">
        <f>#REF!-#REF!</f>
        <v>#REF!</v>
      </c>
      <c r="F2339" s="78"/>
      <c r="G2339" s="34"/>
      <c r="H2339" s="34"/>
      <c r="I2339" s="79"/>
      <c r="J2339" s="94" t="e">
        <f>#REF!-#REF!</f>
        <v>#REF!</v>
      </c>
      <c r="K2339" s="317" t="e">
        <f>#REF!-#REF!</f>
        <v>#REF!</v>
      </c>
    </row>
    <row r="2340" spans="1:11" ht="33.75" hidden="1" customHeight="1" x14ac:dyDescent="0.2">
      <c r="A2340" s="25" t="s">
        <v>7064</v>
      </c>
      <c r="B2340" s="32" t="s">
        <v>9219</v>
      </c>
      <c r="C2340" s="27" t="s">
        <v>3282</v>
      </c>
      <c r="D2340" s="28" t="e">
        <f>(#REF!+#REF!)-#REF!</f>
        <v>#REF!</v>
      </c>
      <c r="E2340" s="358" t="e">
        <f>#REF!-#REF!</f>
        <v>#REF!</v>
      </c>
      <c r="F2340" s="78"/>
      <c r="G2340" s="34"/>
      <c r="H2340" s="34"/>
      <c r="I2340" s="79"/>
      <c r="J2340" s="94" t="e">
        <f>#REF!-#REF!</f>
        <v>#REF!</v>
      </c>
      <c r="K2340" s="317" t="e">
        <f>#REF!-#REF!</f>
        <v>#REF!</v>
      </c>
    </row>
    <row r="2341" spans="1:11" ht="11.25" hidden="1" customHeight="1" x14ac:dyDescent="0.2">
      <c r="A2341" s="25" t="s">
        <v>6521</v>
      </c>
      <c r="B2341" s="32" t="s">
        <v>9220</v>
      </c>
      <c r="C2341" s="27" t="s">
        <v>3258</v>
      </c>
      <c r="D2341" s="28" t="e">
        <f>(#REF!+#REF!)-#REF!</f>
        <v>#REF!</v>
      </c>
      <c r="E2341" s="358" t="e">
        <f>#REF!-#REF!</f>
        <v>#REF!</v>
      </c>
      <c r="F2341" s="78"/>
      <c r="G2341" s="34"/>
      <c r="H2341" s="34"/>
      <c r="I2341" s="79"/>
      <c r="J2341" s="94" t="e">
        <f>#REF!-#REF!</f>
        <v>#REF!</v>
      </c>
      <c r="K2341" s="317" t="e">
        <f>#REF!-#REF!</f>
        <v>#REF!</v>
      </c>
    </row>
    <row r="2342" spans="1:11" ht="11.25" hidden="1" customHeight="1" x14ac:dyDescent="0.2">
      <c r="A2342" s="25" t="s">
        <v>5920</v>
      </c>
      <c r="B2342" s="32" t="s">
        <v>9221</v>
      </c>
      <c r="C2342" s="27" t="s">
        <v>3259</v>
      </c>
      <c r="D2342" s="28" t="e">
        <f>(#REF!+#REF!)-#REF!</f>
        <v>#REF!</v>
      </c>
      <c r="E2342" s="358" t="e">
        <f>#REF!-#REF!</f>
        <v>#REF!</v>
      </c>
      <c r="F2342" s="76">
        <f>SUM(F2343:F2346)</f>
        <v>0</v>
      </c>
      <c r="G2342" s="28">
        <f>SUM(G2343:G2346)</f>
        <v>0</v>
      </c>
      <c r="H2342" s="28">
        <f>SUM(H2343:H2346)</f>
        <v>0</v>
      </c>
      <c r="I2342" s="77">
        <f>SUM(I2343:I2346)</f>
        <v>0</v>
      </c>
      <c r="J2342" s="94" t="e">
        <f>#REF!-#REF!</f>
        <v>#REF!</v>
      </c>
      <c r="K2342" s="317" t="e">
        <f>#REF!-#REF!</f>
        <v>#REF!</v>
      </c>
    </row>
    <row r="2343" spans="1:11" ht="11.25" hidden="1" customHeight="1" x14ac:dyDescent="0.2">
      <c r="A2343" s="25" t="s">
        <v>7210</v>
      </c>
      <c r="B2343" s="32" t="s">
        <v>9222</v>
      </c>
      <c r="C2343" s="27" t="s">
        <v>6915</v>
      </c>
      <c r="D2343" s="28" t="e">
        <f>(#REF!+#REF!)-#REF!</f>
        <v>#REF!</v>
      </c>
      <c r="E2343" s="358" t="e">
        <f>#REF!-#REF!</f>
        <v>#REF!</v>
      </c>
      <c r="F2343" s="78"/>
      <c r="G2343" s="34"/>
      <c r="H2343" s="34"/>
      <c r="I2343" s="79"/>
      <c r="J2343" s="94" t="e">
        <f>#REF!-#REF!</f>
        <v>#REF!</v>
      </c>
      <c r="K2343" s="317" t="e">
        <f>#REF!-#REF!</f>
        <v>#REF!</v>
      </c>
    </row>
    <row r="2344" spans="1:11" ht="22.5" hidden="1" customHeight="1" x14ac:dyDescent="0.2">
      <c r="A2344" s="25" t="s">
        <v>5050</v>
      </c>
      <c r="B2344" s="32" t="s">
        <v>9223</v>
      </c>
      <c r="C2344" s="27" t="s">
        <v>48</v>
      </c>
      <c r="D2344" s="28" t="e">
        <f>(#REF!+#REF!)-#REF!</f>
        <v>#REF!</v>
      </c>
      <c r="E2344" s="358" t="e">
        <f>#REF!-#REF!</f>
        <v>#REF!</v>
      </c>
      <c r="F2344" s="78"/>
      <c r="G2344" s="34"/>
      <c r="H2344" s="34"/>
      <c r="I2344" s="79"/>
      <c r="J2344" s="94" t="e">
        <f>#REF!-#REF!</f>
        <v>#REF!</v>
      </c>
      <c r="K2344" s="317" t="e">
        <f>#REF!-#REF!</f>
        <v>#REF!</v>
      </c>
    </row>
    <row r="2345" spans="1:11" ht="22.5" hidden="1" customHeight="1" x14ac:dyDescent="0.2">
      <c r="A2345" s="25" t="s">
        <v>626</v>
      </c>
      <c r="B2345" s="32" t="s">
        <v>9224</v>
      </c>
      <c r="C2345" s="27" t="s">
        <v>1318</v>
      </c>
      <c r="D2345" s="28" t="e">
        <f>(#REF!+#REF!)-#REF!</f>
        <v>#REF!</v>
      </c>
      <c r="E2345" s="358" t="e">
        <f>#REF!-#REF!</f>
        <v>#REF!</v>
      </c>
      <c r="F2345" s="78"/>
      <c r="G2345" s="34"/>
      <c r="H2345" s="34"/>
      <c r="I2345" s="79"/>
      <c r="J2345" s="94" t="e">
        <f>#REF!-#REF!</f>
        <v>#REF!</v>
      </c>
      <c r="K2345" s="317" t="e">
        <f>#REF!-#REF!</f>
        <v>#REF!</v>
      </c>
    </row>
    <row r="2346" spans="1:11" ht="11.25" hidden="1" customHeight="1" x14ac:dyDescent="0.2">
      <c r="A2346" s="25" t="s">
        <v>7432</v>
      </c>
      <c r="B2346" s="32" t="s">
        <v>9225</v>
      </c>
      <c r="C2346" s="27" t="s">
        <v>3841</v>
      </c>
      <c r="D2346" s="28" t="e">
        <f>(#REF!+#REF!)-#REF!</f>
        <v>#REF!</v>
      </c>
      <c r="E2346" s="358" t="e">
        <f>#REF!-#REF!</f>
        <v>#REF!</v>
      </c>
      <c r="F2346" s="78"/>
      <c r="G2346" s="34"/>
      <c r="H2346" s="34"/>
      <c r="I2346" s="79"/>
      <c r="J2346" s="94" t="e">
        <f>#REF!-#REF!</f>
        <v>#REF!</v>
      </c>
      <c r="K2346" s="317" t="e">
        <f>#REF!-#REF!</f>
        <v>#REF!</v>
      </c>
    </row>
    <row r="2347" spans="1:11" ht="11.25" hidden="1" customHeight="1" x14ac:dyDescent="0.2">
      <c r="A2347" s="25" t="s">
        <v>3930</v>
      </c>
      <c r="B2347" s="32" t="s">
        <v>9226</v>
      </c>
      <c r="C2347" s="27" t="s">
        <v>8169</v>
      </c>
      <c r="D2347" s="28" t="e">
        <f>(#REF!+#REF!)-#REF!</f>
        <v>#REF!</v>
      </c>
      <c r="E2347" s="358" t="e">
        <f>#REF!-#REF!</f>
        <v>#REF!</v>
      </c>
      <c r="F2347" s="78"/>
      <c r="G2347" s="34"/>
      <c r="H2347" s="34"/>
      <c r="I2347" s="79"/>
      <c r="J2347" s="94" t="e">
        <f>#REF!-#REF!</f>
        <v>#REF!</v>
      </c>
      <c r="K2347" s="317" t="e">
        <f>#REF!-#REF!</f>
        <v>#REF!</v>
      </c>
    </row>
    <row r="2348" spans="1:11" ht="22.5" hidden="1" customHeight="1" x14ac:dyDescent="0.2">
      <c r="A2348" s="25" t="s">
        <v>6845</v>
      </c>
      <c r="B2348" s="32" t="s">
        <v>6775</v>
      </c>
      <c r="C2348" s="27" t="s">
        <v>1957</v>
      </c>
      <c r="D2348" s="28" t="e">
        <f>(#REF!+#REF!)-#REF!</f>
        <v>#REF!</v>
      </c>
      <c r="E2348" s="358" t="e">
        <f>#REF!-#REF!</f>
        <v>#REF!</v>
      </c>
      <c r="F2348" s="78"/>
      <c r="G2348" s="34"/>
      <c r="H2348" s="34"/>
      <c r="I2348" s="79"/>
      <c r="J2348" s="94" t="e">
        <f>#REF!-#REF!</f>
        <v>#REF!</v>
      </c>
      <c r="K2348" s="317" t="e">
        <f>#REF!-#REF!</f>
        <v>#REF!</v>
      </c>
    </row>
    <row r="2349" spans="1:11" ht="45" x14ac:dyDescent="0.2">
      <c r="A2349" s="31" t="s">
        <v>3885</v>
      </c>
      <c r="B2349" s="32" t="s">
        <v>7809</v>
      </c>
      <c r="C2349" s="33" t="s">
        <v>2925</v>
      </c>
      <c r="D2349" s="24" t="e">
        <f>(#REF!+#REF!)-#REF!</f>
        <v>#REF!</v>
      </c>
      <c r="E2349" s="358" t="e">
        <f>#REF!-#REF!</f>
        <v>#REF!</v>
      </c>
      <c r="F2349" s="74">
        <f>F2350+F2385</f>
        <v>0</v>
      </c>
      <c r="G2349" s="24">
        <f>G2350+G2385</f>
        <v>1257100</v>
      </c>
      <c r="H2349" s="24">
        <f>H2350+H2385</f>
        <v>0</v>
      </c>
      <c r="I2349" s="75">
        <f>I2350+I2385</f>
        <v>345578.48</v>
      </c>
      <c r="J2349" s="94" t="e">
        <f>#REF!-#REF!</f>
        <v>#REF!</v>
      </c>
      <c r="K2349" s="317" t="e">
        <f>#REF!-#REF!</f>
        <v>#REF!</v>
      </c>
    </row>
    <row r="2350" spans="1:11" ht="11.25" customHeight="1" x14ac:dyDescent="0.2">
      <c r="A2350" s="25" t="s">
        <v>5608</v>
      </c>
      <c r="B2350" s="32" t="s">
        <v>7811</v>
      </c>
      <c r="C2350" s="27" t="s">
        <v>8354</v>
      </c>
      <c r="D2350" s="28" t="e">
        <f>(#REF!+#REF!)-#REF!</f>
        <v>#REF!</v>
      </c>
      <c r="E2350" s="358" t="e">
        <f>#REF!-#REF!</f>
        <v>#REF!</v>
      </c>
      <c r="F2350" s="76">
        <f>F2351+F2357+F2365+F2368+F2371+F2375+F2380</f>
        <v>0</v>
      </c>
      <c r="G2350" s="28">
        <f>G2351+G2357+G2365+G2368+G2371+G2375+G2380</f>
        <v>1248600</v>
      </c>
      <c r="H2350" s="28">
        <f>H2351+H2357+H2365+H2368+H2371+H2375+H2380</f>
        <v>0</v>
      </c>
      <c r="I2350" s="77">
        <f>I2351+I2357+I2365+I2368+I2371+I2375+I2380</f>
        <v>341078.48</v>
      </c>
      <c r="J2350" s="94" t="e">
        <f>#REF!-#REF!</f>
        <v>#REF!</v>
      </c>
      <c r="K2350" s="317" t="e">
        <f>#REF!-#REF!</f>
        <v>#REF!</v>
      </c>
    </row>
    <row r="2351" spans="1:11" ht="33.75" x14ac:dyDescent="0.2">
      <c r="A2351" s="25" t="s">
        <v>5760</v>
      </c>
      <c r="B2351" s="32" t="s">
        <v>7813</v>
      </c>
      <c r="C2351" s="27" t="s">
        <v>5917</v>
      </c>
      <c r="D2351" s="28" t="e">
        <f>(#REF!+#REF!)-#REF!</f>
        <v>#REF!</v>
      </c>
      <c r="E2351" s="358" t="e">
        <f>#REF!-#REF!</f>
        <v>#REF!</v>
      </c>
      <c r="F2351" s="76">
        <f>SUM(F2352:F2354)</f>
        <v>0</v>
      </c>
      <c r="G2351" s="28">
        <f>SUM(G2352:G2354)</f>
        <v>748900</v>
      </c>
      <c r="H2351" s="28">
        <f>SUM(H2352:H2354)</f>
        <v>0</v>
      </c>
      <c r="I2351" s="77">
        <f>SUM(I2352:I2354)</f>
        <v>178354.02000000002</v>
      </c>
      <c r="J2351" s="94" t="e">
        <f>#REF!-#REF!</f>
        <v>#REF!</v>
      </c>
      <c r="K2351" s="317" t="e">
        <f>#REF!-#REF!</f>
        <v>#REF!</v>
      </c>
    </row>
    <row r="2352" spans="1:11" x14ac:dyDescent="0.2">
      <c r="A2352" s="25" t="s">
        <v>7430</v>
      </c>
      <c r="B2352" s="32" t="s">
        <v>7815</v>
      </c>
      <c r="C2352" s="27" t="s">
        <v>3526</v>
      </c>
      <c r="D2352" s="28" t="e">
        <f>(#REF!+#REF!)-#REF!</f>
        <v>#REF!</v>
      </c>
      <c r="E2352" s="358" t="e">
        <f>#REF!-#REF!</f>
        <v>#REF!</v>
      </c>
      <c r="F2352" s="76">
        <f t="shared" ref="F2352:I2353" si="60">F2401</f>
        <v>0</v>
      </c>
      <c r="G2352" s="28">
        <f t="shared" si="60"/>
        <v>575200</v>
      </c>
      <c r="H2352" s="28">
        <f t="shared" si="60"/>
        <v>0</v>
      </c>
      <c r="I2352" s="77">
        <f t="shared" si="60"/>
        <v>136951.95000000001</v>
      </c>
      <c r="J2352" s="94" t="e">
        <f>#REF!-#REF!</f>
        <v>#REF!</v>
      </c>
      <c r="K2352" s="317" t="e">
        <f>#REF!-#REF!</f>
        <v>#REF!</v>
      </c>
    </row>
    <row r="2353" spans="1:11" x14ac:dyDescent="0.2">
      <c r="A2353" s="25" t="s">
        <v>7308</v>
      </c>
      <c r="B2353" s="32" t="s">
        <v>7817</v>
      </c>
      <c r="C2353" s="27" t="s">
        <v>393</v>
      </c>
      <c r="D2353" s="28" t="e">
        <f>(#REF!+#REF!)-#REF!</f>
        <v>#REF!</v>
      </c>
      <c r="E2353" s="358" t="e">
        <f>#REF!-#REF!</f>
        <v>#REF!</v>
      </c>
      <c r="F2353" s="76">
        <f t="shared" si="60"/>
        <v>0</v>
      </c>
      <c r="G2353" s="28">
        <f t="shared" si="60"/>
        <v>0</v>
      </c>
      <c r="H2353" s="28">
        <f t="shared" si="60"/>
        <v>0</v>
      </c>
      <c r="I2353" s="77">
        <f t="shared" si="60"/>
        <v>0</v>
      </c>
      <c r="J2353" s="94" t="e">
        <f>#REF!-#REF!</f>
        <v>#REF!</v>
      </c>
      <c r="K2353" s="317" t="e">
        <f>#REF!-#REF!</f>
        <v>#REF!</v>
      </c>
    </row>
    <row r="2354" spans="1:11" s="172" customFormat="1" ht="11.25" customHeight="1" x14ac:dyDescent="0.2">
      <c r="A2354" s="169" t="s">
        <v>951</v>
      </c>
      <c r="B2354" s="32" t="s">
        <v>3948</v>
      </c>
      <c r="C2354" s="58" t="s">
        <v>4985</v>
      </c>
      <c r="D2354" s="170" t="e">
        <f>(#REF!+#REF!)-#REF!</f>
        <v>#REF!</v>
      </c>
      <c r="E2354" s="358" t="e">
        <f>#REF!-#REF!</f>
        <v>#REF!</v>
      </c>
      <c r="F2354" s="171">
        <f>F2355+F2356</f>
        <v>0</v>
      </c>
      <c r="G2354" s="170">
        <f>G2355+G2356</f>
        <v>173700</v>
      </c>
      <c r="H2354" s="170">
        <f>H2355+H2356</f>
        <v>0</v>
      </c>
      <c r="I2354" s="173">
        <f>I2355+I2356</f>
        <v>41402.07</v>
      </c>
      <c r="J2354" s="94" t="e">
        <f>#REF!-#REF!</f>
        <v>#REF!</v>
      </c>
      <c r="K2354" s="317" t="e">
        <f>#REF!-#REF!</f>
        <v>#REF!</v>
      </c>
    </row>
    <row r="2355" spans="1:11" s="92" customFormat="1" ht="11.25" hidden="1" customHeight="1" x14ac:dyDescent="0.2">
      <c r="A2355" s="165" t="s">
        <v>951</v>
      </c>
      <c r="B2355" s="32" t="s">
        <v>3950</v>
      </c>
      <c r="C2355" s="41" t="s">
        <v>5230</v>
      </c>
      <c r="D2355" s="43"/>
      <c r="E2355" s="358" t="e">
        <f>#REF!-#REF!</f>
        <v>#REF!</v>
      </c>
      <c r="F2355" s="167">
        <f t="shared" ref="F2355:I2356" si="61">F2404</f>
        <v>0</v>
      </c>
      <c r="G2355" s="43">
        <f t="shared" si="61"/>
        <v>0</v>
      </c>
      <c r="H2355" s="43">
        <f t="shared" si="61"/>
        <v>0</v>
      </c>
      <c r="I2355" s="168">
        <f t="shared" si="61"/>
        <v>0</v>
      </c>
      <c r="J2355" s="94" t="e">
        <f>#REF!-#REF!</f>
        <v>#REF!</v>
      </c>
      <c r="K2355" s="317" t="e">
        <f>#REF!-#REF!</f>
        <v>#REF!</v>
      </c>
    </row>
    <row r="2356" spans="1:11" s="92" customFormat="1" ht="22.5" customHeight="1" x14ac:dyDescent="0.2">
      <c r="A2356" s="166" t="s">
        <v>4165</v>
      </c>
      <c r="B2356" s="32" t="s">
        <v>4230</v>
      </c>
      <c r="C2356" s="41" t="s">
        <v>5231</v>
      </c>
      <c r="D2356" s="43"/>
      <c r="E2356" s="358" t="e">
        <f>#REF!-#REF!</f>
        <v>#REF!</v>
      </c>
      <c r="F2356" s="167">
        <f t="shared" si="61"/>
        <v>0</v>
      </c>
      <c r="G2356" s="43">
        <f t="shared" si="61"/>
        <v>173700</v>
      </c>
      <c r="H2356" s="43">
        <f t="shared" si="61"/>
        <v>0</v>
      </c>
      <c r="I2356" s="168">
        <f t="shared" si="61"/>
        <v>41402.07</v>
      </c>
      <c r="J2356" s="94" t="e">
        <f>#REF!-#REF!</f>
        <v>#REF!</v>
      </c>
      <c r="K2356" s="317" t="e">
        <f>#REF!-#REF!</f>
        <v>#REF!</v>
      </c>
    </row>
    <row r="2357" spans="1:11" x14ac:dyDescent="0.2">
      <c r="A2357" s="25" t="s">
        <v>1990</v>
      </c>
      <c r="B2357" s="32" t="s">
        <v>4232</v>
      </c>
      <c r="C2357" s="27" t="s">
        <v>4986</v>
      </c>
      <c r="D2357" s="28" t="e">
        <f>(#REF!+#REF!)-#REF!</f>
        <v>#REF!</v>
      </c>
      <c r="E2357" s="358" t="e">
        <f>#REF!-#REF!</f>
        <v>#REF!</v>
      </c>
      <c r="F2357" s="28">
        <f>SUM(F2358:F2364)</f>
        <v>0</v>
      </c>
      <c r="G2357" s="28">
        <f>SUM(G2358:G2364)</f>
        <v>499700</v>
      </c>
      <c r="H2357" s="28">
        <f>SUM(H2358:H2364)</f>
        <v>0</v>
      </c>
      <c r="I2357" s="28">
        <f>SUM(I2358:I2364)</f>
        <v>162724.46</v>
      </c>
      <c r="J2357" s="94" t="e">
        <f>#REF!-#REF!</f>
        <v>#REF!</v>
      </c>
      <c r="K2357" s="317" t="e">
        <f>#REF!-#REF!</f>
        <v>#REF!</v>
      </c>
    </row>
    <row r="2358" spans="1:11" x14ac:dyDescent="0.2">
      <c r="A2358" s="25" t="s">
        <v>7631</v>
      </c>
      <c r="B2358" s="32" t="s">
        <v>6704</v>
      </c>
      <c r="C2358" s="27" t="s">
        <v>4987</v>
      </c>
      <c r="D2358" s="28" t="e">
        <f>(#REF!+#REF!)-#REF!</f>
        <v>#REF!</v>
      </c>
      <c r="E2358" s="358" t="e">
        <f>#REF!-#REF!</f>
        <v>#REF!</v>
      </c>
      <c r="F2358" s="76">
        <f t="shared" ref="F2358:I2360" si="62">F2407</f>
        <v>0</v>
      </c>
      <c r="G2358" s="28">
        <f t="shared" si="62"/>
        <v>16200</v>
      </c>
      <c r="H2358" s="28">
        <f t="shared" si="62"/>
        <v>0</v>
      </c>
      <c r="I2358" s="77">
        <f t="shared" si="62"/>
        <v>3712</v>
      </c>
      <c r="J2358" s="94" t="e">
        <f>#REF!-#REF!</f>
        <v>#REF!</v>
      </c>
      <c r="K2358" s="317" t="e">
        <f>#REF!-#REF!</f>
        <v>#REF!</v>
      </c>
    </row>
    <row r="2359" spans="1:11" x14ac:dyDescent="0.2">
      <c r="A2359" s="25" t="s">
        <v>550</v>
      </c>
      <c r="B2359" s="32" t="s">
        <v>6706</v>
      </c>
      <c r="C2359" s="27" t="s">
        <v>3030</v>
      </c>
      <c r="D2359" s="28" t="e">
        <f>(#REF!+#REF!)-#REF!</f>
        <v>#REF!</v>
      </c>
      <c r="E2359" s="358" t="e">
        <f>#REF!-#REF!</f>
        <v>#REF!</v>
      </c>
      <c r="F2359" s="76">
        <f t="shared" si="62"/>
        <v>0</v>
      </c>
      <c r="G2359" s="28">
        <f t="shared" si="62"/>
        <v>0</v>
      </c>
      <c r="H2359" s="28">
        <f t="shared" si="62"/>
        <v>0</v>
      </c>
      <c r="I2359" s="77">
        <f t="shared" si="62"/>
        <v>0</v>
      </c>
      <c r="J2359" s="94" t="e">
        <f>#REF!-#REF!</f>
        <v>#REF!</v>
      </c>
      <c r="K2359" s="317" t="e">
        <f>#REF!-#REF!</f>
        <v>#REF!</v>
      </c>
    </row>
    <row r="2360" spans="1:11" x14ac:dyDescent="0.2">
      <c r="A2360" s="25" t="s">
        <v>2752</v>
      </c>
      <c r="B2360" s="32" t="s">
        <v>6708</v>
      </c>
      <c r="C2360" s="27" t="s">
        <v>8170</v>
      </c>
      <c r="D2360" s="28" t="e">
        <f>(#REF!+#REF!)-#REF!</f>
        <v>#REF!</v>
      </c>
      <c r="E2360" s="358" t="e">
        <f>#REF!-#REF!</f>
        <v>#REF!</v>
      </c>
      <c r="F2360" s="76">
        <f t="shared" si="62"/>
        <v>0</v>
      </c>
      <c r="G2360" s="28">
        <f t="shared" si="62"/>
        <v>189100</v>
      </c>
      <c r="H2360" s="28">
        <f t="shared" si="62"/>
        <v>0</v>
      </c>
      <c r="I2360" s="77">
        <f t="shared" si="62"/>
        <v>102730.99</v>
      </c>
      <c r="J2360" s="94" t="e">
        <f>#REF!-#REF!</f>
        <v>#REF!</v>
      </c>
      <c r="K2360" s="317" t="e">
        <f>#REF!-#REF!</f>
        <v>#REF!</v>
      </c>
    </row>
    <row r="2361" spans="1:11" ht="31.5" hidden="1" customHeight="1" x14ac:dyDescent="0.2">
      <c r="A2361" s="330" t="s">
        <v>1086</v>
      </c>
      <c r="B2361" s="32" t="s">
        <v>2177</v>
      </c>
      <c r="C2361" s="27" t="s">
        <v>4234</v>
      </c>
      <c r="D2361" s="28" t="e">
        <f>(#REF!+#REF!)-#REF!</f>
        <v>#REF!</v>
      </c>
      <c r="E2361" s="358" t="e">
        <f>#REF!-#REF!</f>
        <v>#REF!</v>
      </c>
      <c r="F2361" s="76">
        <f>F2412</f>
        <v>0</v>
      </c>
      <c r="G2361" s="28">
        <f>G2412</f>
        <v>0</v>
      </c>
      <c r="H2361" s="28">
        <f>H2412</f>
        <v>0</v>
      </c>
      <c r="I2361" s="77">
        <f>I2412</f>
        <v>0</v>
      </c>
      <c r="J2361" s="94" t="e">
        <f>#REF!-#REF!</f>
        <v>#REF!</v>
      </c>
      <c r="K2361" s="317" t="e">
        <f>#REF!-#REF!</f>
        <v>#REF!</v>
      </c>
    </row>
    <row r="2362" spans="1:11" ht="22.5" x14ac:dyDescent="0.2">
      <c r="A2362" s="25" t="s">
        <v>8501</v>
      </c>
      <c r="B2362" s="32" t="s">
        <v>2179</v>
      </c>
      <c r="C2362" s="27" t="s">
        <v>8080</v>
      </c>
      <c r="D2362" s="28" t="e">
        <f>(#REF!+#REF!)-#REF!</f>
        <v>#REF!</v>
      </c>
      <c r="E2362" s="358" t="e">
        <f>#REF!-#REF!</f>
        <v>#REF!</v>
      </c>
      <c r="F2362" s="76">
        <f t="shared" ref="F2362:I2363" si="63">F2414</f>
        <v>0</v>
      </c>
      <c r="G2362" s="28">
        <f t="shared" si="63"/>
        <v>179400</v>
      </c>
      <c r="H2362" s="28">
        <f t="shared" si="63"/>
        <v>0</v>
      </c>
      <c r="I2362" s="77">
        <f t="shared" si="63"/>
        <v>43825.32</v>
      </c>
      <c r="J2362" s="94" t="e">
        <f>#REF!-#REF!</f>
        <v>#REF!</v>
      </c>
      <c r="K2362" s="317" t="e">
        <f>#REF!-#REF!</f>
        <v>#REF!</v>
      </c>
    </row>
    <row r="2363" spans="1:11" x14ac:dyDescent="0.2">
      <c r="A2363" s="25" t="s">
        <v>2995</v>
      </c>
      <c r="B2363" s="32" t="s">
        <v>2181</v>
      </c>
      <c r="C2363" s="27" t="s">
        <v>7632</v>
      </c>
      <c r="D2363" s="28" t="e">
        <f>(#REF!+#REF!)-#REF!</f>
        <v>#REF!</v>
      </c>
      <c r="E2363" s="28" t="e">
        <f>E2415</f>
        <v>#REF!</v>
      </c>
      <c r="F2363" s="28">
        <f t="shared" si="63"/>
        <v>0</v>
      </c>
      <c r="G2363" s="28">
        <f t="shared" si="63"/>
        <v>115000</v>
      </c>
      <c r="H2363" s="28">
        <f t="shared" si="63"/>
        <v>0</v>
      </c>
      <c r="I2363" s="28">
        <f t="shared" si="63"/>
        <v>12456.15</v>
      </c>
      <c r="J2363" s="94" t="e">
        <f>#REF!-#REF!</f>
        <v>#REF!</v>
      </c>
      <c r="K2363" s="317" t="e">
        <f>#REF!-#REF!</f>
        <v>#REF!</v>
      </c>
    </row>
    <row r="2364" spans="1:11" ht="22.5" hidden="1" x14ac:dyDescent="0.2">
      <c r="A2364" s="333" t="s">
        <v>1088</v>
      </c>
      <c r="B2364" s="32" t="s">
        <v>7481</v>
      </c>
      <c r="C2364" s="236" t="s">
        <v>309</v>
      </c>
      <c r="D2364" s="28"/>
      <c r="E2364" s="28" t="e">
        <f>E2418+E2540</f>
        <v>#REF!</v>
      </c>
      <c r="F2364" s="28">
        <f>F2418+F2540</f>
        <v>0</v>
      </c>
      <c r="G2364" s="28">
        <f>G2418+G2540</f>
        <v>0</v>
      </c>
      <c r="H2364" s="28">
        <f>H2418+H2540</f>
        <v>0</v>
      </c>
      <c r="I2364" s="28">
        <f>I2418+I2540</f>
        <v>0</v>
      </c>
      <c r="J2364" s="94"/>
      <c r="K2364" s="317" t="e">
        <f>#REF!-#REF!</f>
        <v>#REF!</v>
      </c>
    </row>
    <row r="2365" spans="1:11" ht="22.5" hidden="1" customHeight="1" x14ac:dyDescent="0.2">
      <c r="A2365" s="25" t="s">
        <v>3639</v>
      </c>
      <c r="B2365" s="32" t="s">
        <v>4874</v>
      </c>
      <c r="C2365" s="27" t="s">
        <v>9008</v>
      </c>
      <c r="D2365" s="28" t="e">
        <f>(#REF!+#REF!)-#REF!</f>
        <v>#REF!</v>
      </c>
      <c r="E2365" s="358" t="e">
        <f>#REF!-#REF!</f>
        <v>#REF!</v>
      </c>
      <c r="F2365" s="76">
        <f>SUM(F2366:F2367)</f>
        <v>0</v>
      </c>
      <c r="G2365" s="28">
        <f>SUM(G2366:G2367)</f>
        <v>0</v>
      </c>
      <c r="H2365" s="28">
        <f>SUM(H2366:H2367)</f>
        <v>0</v>
      </c>
      <c r="I2365" s="77">
        <f>SUM(I2366:I2367)</f>
        <v>0</v>
      </c>
      <c r="J2365" s="94" t="e">
        <f>#REF!-#REF!</f>
        <v>#REF!</v>
      </c>
      <c r="K2365" s="317" t="e">
        <f>#REF!-#REF!</f>
        <v>#REF!</v>
      </c>
    </row>
    <row r="2366" spans="1:11" ht="11.25" hidden="1" customHeight="1" x14ac:dyDescent="0.2">
      <c r="A2366" s="25" t="s">
        <v>552</v>
      </c>
      <c r="B2366" s="32" t="s">
        <v>785</v>
      </c>
      <c r="C2366" s="27" t="s">
        <v>3137</v>
      </c>
      <c r="D2366" s="28" t="e">
        <f>(#REF!+#REF!)-#REF!</f>
        <v>#REF!</v>
      </c>
      <c r="E2366" s="358" t="e">
        <f>#REF!-#REF!</f>
        <v>#REF!</v>
      </c>
      <c r="F2366" s="76">
        <f t="shared" ref="F2366:I2367" si="64">F2419</f>
        <v>0</v>
      </c>
      <c r="G2366" s="28">
        <f t="shared" si="64"/>
        <v>0</v>
      </c>
      <c r="H2366" s="28">
        <f t="shared" si="64"/>
        <v>0</v>
      </c>
      <c r="I2366" s="77">
        <f t="shared" si="64"/>
        <v>0</v>
      </c>
      <c r="J2366" s="94" t="e">
        <f>#REF!-#REF!</f>
        <v>#REF!</v>
      </c>
      <c r="K2366" s="317" t="e">
        <f>#REF!-#REF!</f>
        <v>#REF!</v>
      </c>
    </row>
    <row r="2367" spans="1:11" ht="11.25" hidden="1" customHeight="1" x14ac:dyDescent="0.2">
      <c r="A2367" s="25" t="s">
        <v>5659</v>
      </c>
      <c r="B2367" s="32" t="s">
        <v>135</v>
      </c>
      <c r="C2367" s="27" t="s">
        <v>4669</v>
      </c>
      <c r="D2367" s="28" t="e">
        <f>(#REF!+#REF!)-#REF!</f>
        <v>#REF!</v>
      </c>
      <c r="E2367" s="358" t="e">
        <f>#REF!-#REF!</f>
        <v>#REF!</v>
      </c>
      <c r="F2367" s="76">
        <f t="shared" si="64"/>
        <v>0</v>
      </c>
      <c r="G2367" s="28">
        <f t="shared" si="64"/>
        <v>0</v>
      </c>
      <c r="H2367" s="28">
        <f t="shared" si="64"/>
        <v>0</v>
      </c>
      <c r="I2367" s="77">
        <f t="shared" si="64"/>
        <v>0</v>
      </c>
      <c r="J2367" s="94" t="e">
        <f>#REF!-#REF!</f>
        <v>#REF!</v>
      </c>
      <c r="K2367" s="317" t="e">
        <f>#REF!-#REF!</f>
        <v>#REF!</v>
      </c>
    </row>
    <row r="2368" spans="1:11" ht="11.25" hidden="1" customHeight="1" x14ac:dyDescent="0.2">
      <c r="A2368" s="25" t="s">
        <v>4340</v>
      </c>
      <c r="B2368" s="32" t="s">
        <v>137</v>
      </c>
      <c r="C2368" s="27" t="s">
        <v>1976</v>
      </c>
      <c r="D2368" s="28" t="e">
        <f>(#REF!+#REF!)-#REF!</f>
        <v>#REF!</v>
      </c>
      <c r="E2368" s="358" t="e">
        <f>#REF!-#REF!</f>
        <v>#REF!</v>
      </c>
      <c r="F2368" s="76">
        <f>SUM(F2369:F2370)</f>
        <v>0</v>
      </c>
      <c r="G2368" s="28">
        <f>SUM(G2369:G2370)</f>
        <v>0</v>
      </c>
      <c r="H2368" s="28">
        <f>SUM(H2369:H2370)</f>
        <v>0</v>
      </c>
      <c r="I2368" s="77">
        <f>SUM(I2369:I2370)</f>
        <v>0</v>
      </c>
      <c r="J2368" s="94" t="e">
        <f>#REF!-#REF!</f>
        <v>#REF!</v>
      </c>
      <c r="K2368" s="317" t="e">
        <f>#REF!-#REF!</f>
        <v>#REF!</v>
      </c>
    </row>
    <row r="2369" spans="1:11" ht="22.5" hidden="1" customHeight="1" x14ac:dyDescent="0.2">
      <c r="A2369" s="25" t="s">
        <v>881</v>
      </c>
      <c r="B2369" s="32" t="s">
        <v>139</v>
      </c>
      <c r="C2369" s="27" t="s">
        <v>1977</v>
      </c>
      <c r="D2369" s="28" t="e">
        <f>(#REF!+#REF!)-#REF!</f>
        <v>#REF!</v>
      </c>
      <c r="E2369" s="358" t="e">
        <f>#REF!-#REF!</f>
        <v>#REF!</v>
      </c>
      <c r="F2369" s="76">
        <f t="shared" ref="F2369:I2370" si="65">F2422</f>
        <v>0</v>
      </c>
      <c r="G2369" s="28">
        <f t="shared" si="65"/>
        <v>0</v>
      </c>
      <c r="H2369" s="28">
        <f t="shared" si="65"/>
        <v>0</v>
      </c>
      <c r="I2369" s="77">
        <f t="shared" si="65"/>
        <v>0</v>
      </c>
      <c r="J2369" s="94" t="e">
        <f>#REF!-#REF!</f>
        <v>#REF!</v>
      </c>
      <c r="K2369" s="317" t="e">
        <f>#REF!-#REF!</f>
        <v>#REF!</v>
      </c>
    </row>
    <row r="2370" spans="1:11" ht="33.75" hidden="1" customHeight="1" x14ac:dyDescent="0.2">
      <c r="A2370" s="25" t="s">
        <v>8427</v>
      </c>
      <c r="B2370" s="32" t="s">
        <v>2059</v>
      </c>
      <c r="C2370" s="27" t="s">
        <v>9131</v>
      </c>
      <c r="D2370" s="28" t="e">
        <f>(#REF!+#REF!)-#REF!</f>
        <v>#REF!</v>
      </c>
      <c r="E2370" s="358" t="e">
        <f>#REF!-#REF!</f>
        <v>#REF!</v>
      </c>
      <c r="F2370" s="76">
        <f t="shared" si="65"/>
        <v>0</v>
      </c>
      <c r="G2370" s="28">
        <f t="shared" si="65"/>
        <v>0</v>
      </c>
      <c r="H2370" s="28">
        <f t="shared" si="65"/>
        <v>0</v>
      </c>
      <c r="I2370" s="77">
        <f t="shared" si="65"/>
        <v>0</v>
      </c>
      <c r="J2370" s="94" t="e">
        <f>#REF!-#REF!</f>
        <v>#REF!</v>
      </c>
      <c r="K2370" s="317" t="e">
        <f>#REF!-#REF!</f>
        <v>#REF!</v>
      </c>
    </row>
    <row r="2371" spans="1:11" ht="11.25" hidden="1" customHeight="1" x14ac:dyDescent="0.2">
      <c r="A2371" s="25" t="s">
        <v>7453</v>
      </c>
      <c r="B2371" s="32" t="s">
        <v>149</v>
      </c>
      <c r="C2371" s="27" t="s">
        <v>8791</v>
      </c>
      <c r="D2371" s="28" t="e">
        <f>(#REF!+#REF!)-#REF!</f>
        <v>#REF!</v>
      </c>
      <c r="E2371" s="358" t="e">
        <f>#REF!-#REF!</f>
        <v>#REF!</v>
      </c>
      <c r="F2371" s="76">
        <f>SUM(F2372:F2374)</f>
        <v>0</v>
      </c>
      <c r="G2371" s="28">
        <f>SUM(G2372:G2374)</f>
        <v>0</v>
      </c>
      <c r="H2371" s="28">
        <f>SUM(H2372:H2374)</f>
        <v>0</v>
      </c>
      <c r="I2371" s="77">
        <f>SUM(I2372:I2374)</f>
        <v>0</v>
      </c>
      <c r="J2371" s="94" t="e">
        <f>#REF!-#REF!</f>
        <v>#REF!</v>
      </c>
      <c r="K2371" s="317" t="e">
        <f>#REF!-#REF!</f>
        <v>#REF!</v>
      </c>
    </row>
    <row r="2372" spans="1:11" ht="22.5" hidden="1" customHeight="1" x14ac:dyDescent="0.2">
      <c r="A2372" s="25" t="s">
        <v>8490</v>
      </c>
      <c r="B2372" s="32" t="s">
        <v>151</v>
      </c>
      <c r="C2372" s="27" t="s">
        <v>6649</v>
      </c>
      <c r="D2372" s="28" t="e">
        <f>(#REF!+#REF!)-#REF!</f>
        <v>#REF!</v>
      </c>
      <c r="E2372" s="358" t="e">
        <f>#REF!-#REF!</f>
        <v>#REF!</v>
      </c>
      <c r="F2372" s="76">
        <f t="shared" ref="F2372:I2374" si="66">F2425</f>
        <v>0</v>
      </c>
      <c r="G2372" s="28">
        <f t="shared" si="66"/>
        <v>0</v>
      </c>
      <c r="H2372" s="28">
        <f t="shared" si="66"/>
        <v>0</v>
      </c>
      <c r="I2372" s="77">
        <f t="shared" si="66"/>
        <v>0</v>
      </c>
      <c r="J2372" s="94" t="e">
        <f>#REF!-#REF!</f>
        <v>#REF!</v>
      </c>
      <c r="K2372" s="317" t="e">
        <f>#REF!-#REF!</f>
        <v>#REF!</v>
      </c>
    </row>
    <row r="2373" spans="1:11" ht="22.5" hidden="1" customHeight="1" x14ac:dyDescent="0.2">
      <c r="A2373" s="25" t="s">
        <v>1057</v>
      </c>
      <c r="B2373" s="32" t="s">
        <v>8015</v>
      </c>
      <c r="C2373" s="27" t="s">
        <v>1974</v>
      </c>
      <c r="D2373" s="28" t="e">
        <f>(#REF!+#REF!)-#REF!</f>
        <v>#REF!</v>
      </c>
      <c r="E2373" s="358" t="e">
        <f>#REF!-#REF!</f>
        <v>#REF!</v>
      </c>
      <c r="F2373" s="76">
        <f t="shared" si="66"/>
        <v>0</v>
      </c>
      <c r="G2373" s="28">
        <f t="shared" si="66"/>
        <v>0</v>
      </c>
      <c r="H2373" s="28">
        <f t="shared" si="66"/>
        <v>0</v>
      </c>
      <c r="I2373" s="77">
        <f t="shared" si="66"/>
        <v>0</v>
      </c>
      <c r="J2373" s="94" t="e">
        <f>#REF!-#REF!</f>
        <v>#REF!</v>
      </c>
      <c r="K2373" s="317" t="e">
        <f>#REF!-#REF!</f>
        <v>#REF!</v>
      </c>
    </row>
    <row r="2374" spans="1:11" ht="11.25" hidden="1" customHeight="1" x14ac:dyDescent="0.2">
      <c r="A2374" s="25" t="s">
        <v>1761</v>
      </c>
      <c r="B2374" s="32" t="s">
        <v>8017</v>
      </c>
      <c r="C2374" s="27" t="s">
        <v>1975</v>
      </c>
      <c r="D2374" s="28" t="e">
        <f>(#REF!+#REF!)-#REF!</f>
        <v>#REF!</v>
      </c>
      <c r="E2374" s="358" t="e">
        <f>#REF!-#REF!</f>
        <v>#REF!</v>
      </c>
      <c r="F2374" s="76">
        <f t="shared" si="66"/>
        <v>0</v>
      </c>
      <c r="G2374" s="28">
        <f t="shared" si="66"/>
        <v>0</v>
      </c>
      <c r="H2374" s="28">
        <f t="shared" si="66"/>
        <v>0</v>
      </c>
      <c r="I2374" s="77">
        <f t="shared" si="66"/>
        <v>0</v>
      </c>
      <c r="J2374" s="94" t="e">
        <f>#REF!-#REF!</f>
        <v>#REF!</v>
      </c>
      <c r="K2374" s="317" t="e">
        <f>#REF!-#REF!</f>
        <v>#REF!</v>
      </c>
    </row>
    <row r="2375" spans="1:11" ht="11.25" hidden="1" customHeight="1" x14ac:dyDescent="0.2">
      <c r="A2375" s="25" t="s">
        <v>8998</v>
      </c>
      <c r="B2375" s="32" t="s">
        <v>645</v>
      </c>
      <c r="C2375" s="27" t="s">
        <v>6832</v>
      </c>
      <c r="D2375" s="28" t="e">
        <f>(#REF!+#REF!)-#REF!</f>
        <v>#REF!</v>
      </c>
      <c r="E2375" s="358" t="e">
        <f>#REF!-#REF!</f>
        <v>#REF!</v>
      </c>
      <c r="F2375" s="28">
        <f>SUM(F2376:F2379)</f>
        <v>0</v>
      </c>
      <c r="G2375" s="28">
        <f>SUM(G2376:G2379)</f>
        <v>0</v>
      </c>
      <c r="H2375" s="28">
        <f>SUM(H2376:H2379)</f>
        <v>0</v>
      </c>
      <c r="I2375" s="28">
        <f>SUM(I2376:I2379)</f>
        <v>0</v>
      </c>
      <c r="J2375" s="94" t="e">
        <f>#REF!-#REF!</f>
        <v>#REF!</v>
      </c>
      <c r="K2375" s="317" t="e">
        <f>#REF!-#REF!</f>
        <v>#REF!</v>
      </c>
    </row>
    <row r="2376" spans="1:11" ht="33.75" hidden="1" customHeight="1" x14ac:dyDescent="0.2">
      <c r="A2376" s="25" t="s">
        <v>1668</v>
      </c>
      <c r="B2376" s="32" t="s">
        <v>647</v>
      </c>
      <c r="C2376" s="27" t="s">
        <v>7019</v>
      </c>
      <c r="D2376" s="28" t="e">
        <f>(#REF!+#REF!)-#REF!</f>
        <v>#REF!</v>
      </c>
      <c r="E2376" s="358" t="e">
        <f>#REF!-#REF!</f>
        <v>#REF!</v>
      </c>
      <c r="F2376" s="76">
        <f t="shared" ref="F2376:I2378" si="67">F2429</f>
        <v>0</v>
      </c>
      <c r="G2376" s="28">
        <f t="shared" si="67"/>
        <v>0</v>
      </c>
      <c r="H2376" s="28">
        <f t="shared" si="67"/>
        <v>0</v>
      </c>
      <c r="I2376" s="77">
        <f t="shared" si="67"/>
        <v>0</v>
      </c>
      <c r="J2376" s="94" t="e">
        <f>#REF!-#REF!</f>
        <v>#REF!</v>
      </c>
      <c r="K2376" s="317" t="e">
        <f>#REF!-#REF!</f>
        <v>#REF!</v>
      </c>
    </row>
    <row r="2377" spans="1:11" ht="11.25" hidden="1" customHeight="1" x14ac:dyDescent="0.2">
      <c r="A2377" s="25" t="s">
        <v>54</v>
      </c>
      <c r="B2377" s="32" t="s">
        <v>9057</v>
      </c>
      <c r="C2377" s="27" t="s">
        <v>28</v>
      </c>
      <c r="D2377" s="28" t="e">
        <f>(#REF!+#REF!)-#REF!</f>
        <v>#REF!</v>
      </c>
      <c r="E2377" s="358" t="e">
        <f>#REF!-#REF!</f>
        <v>#REF!</v>
      </c>
      <c r="F2377" s="76">
        <f t="shared" si="67"/>
        <v>0</v>
      </c>
      <c r="G2377" s="28">
        <f t="shared" si="67"/>
        <v>0</v>
      </c>
      <c r="H2377" s="28">
        <f t="shared" si="67"/>
        <v>0</v>
      </c>
      <c r="I2377" s="77">
        <f t="shared" si="67"/>
        <v>0</v>
      </c>
      <c r="J2377" s="94" t="e">
        <f>#REF!-#REF!</f>
        <v>#REF!</v>
      </c>
      <c r="K2377" s="317" t="e">
        <f>#REF!-#REF!</f>
        <v>#REF!</v>
      </c>
    </row>
    <row r="2378" spans="1:11" ht="33.75" hidden="1" customHeight="1" x14ac:dyDescent="0.2">
      <c r="A2378" s="25" t="s">
        <v>7064</v>
      </c>
      <c r="B2378" s="32" t="s">
        <v>9059</v>
      </c>
      <c r="C2378" s="27" t="s">
        <v>5654</v>
      </c>
      <c r="D2378" s="28" t="e">
        <f>(#REF!+#REF!)-#REF!</f>
        <v>#REF!</v>
      </c>
      <c r="E2378" s="358" t="e">
        <f>#REF!-#REF!</f>
        <v>#REF!</v>
      </c>
      <c r="F2378" s="76">
        <f t="shared" si="67"/>
        <v>0</v>
      </c>
      <c r="G2378" s="28">
        <f t="shared" si="67"/>
        <v>0</v>
      </c>
      <c r="H2378" s="28">
        <f t="shared" si="67"/>
        <v>0</v>
      </c>
      <c r="I2378" s="77">
        <f t="shared" si="67"/>
        <v>0</v>
      </c>
      <c r="J2378" s="94" t="e">
        <f>#REF!-#REF!</f>
        <v>#REF!</v>
      </c>
      <c r="K2378" s="317" t="e">
        <f>#REF!-#REF!</f>
        <v>#REF!</v>
      </c>
    </row>
    <row r="2379" spans="1:11" ht="33.75" hidden="1" customHeight="1" x14ac:dyDescent="0.2">
      <c r="A2379" s="344" t="s">
        <v>6226</v>
      </c>
      <c r="B2379" s="347"/>
      <c r="C2379" s="164" t="s">
        <v>4087</v>
      </c>
      <c r="D2379" s="28"/>
      <c r="E2379" s="358" t="e">
        <f>#REF!-#REF!</f>
        <v>#REF!</v>
      </c>
      <c r="F2379" s="28">
        <f>F2432+F2433</f>
        <v>0</v>
      </c>
      <c r="G2379" s="28">
        <f>G2432+G2433</f>
        <v>0</v>
      </c>
      <c r="H2379" s="28">
        <f>H2432+H2433</f>
        <v>0</v>
      </c>
      <c r="I2379" s="28">
        <f>I2432+I2433</f>
        <v>0</v>
      </c>
      <c r="J2379" s="94"/>
      <c r="K2379" s="317" t="e">
        <f>#REF!-#REF!</f>
        <v>#REF!</v>
      </c>
    </row>
    <row r="2380" spans="1:11" x14ac:dyDescent="0.2">
      <c r="A2380" s="25" t="s">
        <v>6521</v>
      </c>
      <c r="B2380" s="32" t="s">
        <v>5850</v>
      </c>
      <c r="C2380" s="27" t="s">
        <v>3322</v>
      </c>
      <c r="D2380" s="28" t="e">
        <f>(#REF!+#REF!)-#REF!</f>
        <v>#REF!</v>
      </c>
      <c r="E2380" s="358" t="e">
        <f>#REF!-#REF!</f>
        <v>#REF!</v>
      </c>
      <c r="F2380" s="28">
        <f>F2381+F2382+F2383+F2384</f>
        <v>0</v>
      </c>
      <c r="G2380" s="28">
        <f>G2381+G2382+G2383+G2384</f>
        <v>0</v>
      </c>
      <c r="H2380" s="28">
        <f>H2381+H2382+H2383+H2384</f>
        <v>0</v>
      </c>
      <c r="I2380" s="28">
        <f>I2381+I2382+I2383+I2384</f>
        <v>0</v>
      </c>
      <c r="J2380" s="94" t="e">
        <f>#REF!-#REF!</f>
        <v>#REF!</v>
      </c>
      <c r="K2380" s="317" t="e">
        <f>#REF!-#REF!</f>
        <v>#REF!</v>
      </c>
    </row>
    <row r="2381" spans="1:11" x14ac:dyDescent="0.2">
      <c r="A2381" s="333" t="s">
        <v>1091</v>
      </c>
      <c r="B2381" s="32" t="s">
        <v>5852</v>
      </c>
      <c r="C2381" s="236" t="s">
        <v>310</v>
      </c>
      <c r="D2381" s="28"/>
      <c r="E2381" s="358" t="e">
        <f>#REF!-#REF!</f>
        <v>#REF!</v>
      </c>
      <c r="F2381" s="28">
        <f>F2435</f>
        <v>0</v>
      </c>
      <c r="G2381" s="28">
        <f>G2435</f>
        <v>0</v>
      </c>
      <c r="H2381" s="28">
        <f>H2435</f>
        <v>0</v>
      </c>
      <c r="I2381" s="28">
        <f>I2435</f>
        <v>0</v>
      </c>
      <c r="J2381" s="94"/>
      <c r="K2381" s="317" t="e">
        <f>#REF!-#REF!</f>
        <v>#REF!</v>
      </c>
    </row>
    <row r="2382" spans="1:11" ht="33.75" x14ac:dyDescent="0.2">
      <c r="A2382" s="333" t="s">
        <v>1095</v>
      </c>
      <c r="B2382" s="32" t="s">
        <v>5854</v>
      </c>
      <c r="C2382" s="236" t="s">
        <v>635</v>
      </c>
      <c r="D2382" s="28"/>
      <c r="E2382" s="358" t="e">
        <f>#REF!-#REF!</f>
        <v>#REF!</v>
      </c>
      <c r="F2382" s="28">
        <f t="shared" ref="F2382:I2383" si="68">F2438</f>
        <v>0</v>
      </c>
      <c r="G2382" s="28">
        <f t="shared" si="68"/>
        <v>0</v>
      </c>
      <c r="H2382" s="28">
        <f t="shared" si="68"/>
        <v>0</v>
      </c>
      <c r="I2382" s="28">
        <f t="shared" si="68"/>
        <v>0</v>
      </c>
      <c r="J2382" s="94"/>
      <c r="K2382" s="317" t="e">
        <f>#REF!-#REF!</f>
        <v>#REF!</v>
      </c>
    </row>
    <row r="2383" spans="1:11" ht="22.5" hidden="1" customHeight="1" x14ac:dyDescent="0.2">
      <c r="A2383" s="335" t="s">
        <v>5377</v>
      </c>
      <c r="B2383" s="32" t="s">
        <v>1887</v>
      </c>
      <c r="C2383" s="236" t="s">
        <v>636</v>
      </c>
      <c r="D2383" s="28"/>
      <c r="E2383" s="358" t="e">
        <f>#REF!-#REF!</f>
        <v>#REF!</v>
      </c>
      <c r="F2383" s="28">
        <f t="shared" si="68"/>
        <v>0</v>
      </c>
      <c r="G2383" s="28">
        <f t="shared" si="68"/>
        <v>0</v>
      </c>
      <c r="H2383" s="28">
        <f t="shared" si="68"/>
        <v>0</v>
      </c>
      <c r="I2383" s="28">
        <f t="shared" si="68"/>
        <v>0</v>
      </c>
      <c r="J2383" s="94"/>
      <c r="K2383" s="317" t="e">
        <f>#REF!-#REF!</f>
        <v>#REF!</v>
      </c>
    </row>
    <row r="2384" spans="1:11" ht="22.5" hidden="1" customHeight="1" x14ac:dyDescent="0.2">
      <c r="A2384" s="333" t="s">
        <v>1096</v>
      </c>
      <c r="B2384" s="32" t="s">
        <v>5346</v>
      </c>
      <c r="C2384" s="236" t="s">
        <v>637</v>
      </c>
      <c r="D2384" s="28"/>
      <c r="E2384" s="358" t="e">
        <f>#REF!-#REF!</f>
        <v>#REF!</v>
      </c>
      <c r="F2384" s="28">
        <f>F2442</f>
        <v>0</v>
      </c>
      <c r="G2384" s="28">
        <f>G2442</f>
        <v>0</v>
      </c>
      <c r="H2384" s="28">
        <f>H2442</f>
        <v>0</v>
      </c>
      <c r="I2384" s="28">
        <f>I2442</f>
        <v>0</v>
      </c>
      <c r="J2384" s="94"/>
      <c r="K2384" s="317" t="e">
        <f>#REF!-#REF!</f>
        <v>#REF!</v>
      </c>
    </row>
    <row r="2385" spans="1:11" ht="11.25" customHeight="1" x14ac:dyDescent="0.2">
      <c r="A2385" s="25" t="s">
        <v>5920</v>
      </c>
      <c r="B2385" s="32" t="s">
        <v>5348</v>
      </c>
      <c r="C2385" s="27" t="s">
        <v>1672</v>
      </c>
      <c r="D2385" s="28" t="e">
        <f>(#REF!+#REF!)-#REF!</f>
        <v>#REF!</v>
      </c>
      <c r="E2385" s="358" t="e">
        <f>#REF!-#REF!</f>
        <v>#REF!</v>
      </c>
      <c r="F2385" s="76">
        <f>SUM(F2386:F2389)</f>
        <v>0</v>
      </c>
      <c r="G2385" s="28">
        <f>SUM(G2386:G2389)</f>
        <v>8500</v>
      </c>
      <c r="H2385" s="28">
        <f>SUM(H2386:H2389)</f>
        <v>0</v>
      </c>
      <c r="I2385" s="77">
        <f>SUM(I2386:I2389)</f>
        <v>4500</v>
      </c>
      <c r="J2385" s="94" t="e">
        <f>#REF!-#REF!</f>
        <v>#REF!</v>
      </c>
      <c r="K2385" s="317" t="e">
        <f>#REF!-#REF!</f>
        <v>#REF!</v>
      </c>
    </row>
    <row r="2386" spans="1:11" ht="22.5" x14ac:dyDescent="0.2">
      <c r="A2386" s="25" t="s">
        <v>7210</v>
      </c>
      <c r="B2386" s="32" t="s">
        <v>5350</v>
      </c>
      <c r="C2386" s="27" t="s">
        <v>366</v>
      </c>
      <c r="D2386" s="28" t="e">
        <f>(#REF!+#REF!)-#REF!</f>
        <v>#REF!</v>
      </c>
      <c r="E2386" s="28" t="e">
        <f>E2446+E2557</f>
        <v>#REF!</v>
      </c>
      <c r="F2386" s="28">
        <f>F2446+F2557</f>
        <v>0</v>
      </c>
      <c r="G2386" s="28">
        <f>G2446+G2557</f>
        <v>0</v>
      </c>
      <c r="H2386" s="28">
        <f>H2446+H2557</f>
        <v>0</v>
      </c>
      <c r="I2386" s="28">
        <f>I2446+I2557</f>
        <v>0</v>
      </c>
      <c r="J2386" s="94" t="e">
        <f>#REF!-#REF!</f>
        <v>#REF!</v>
      </c>
      <c r="K2386" s="317" t="e">
        <f>#REF!-#REF!</f>
        <v>#REF!</v>
      </c>
    </row>
    <row r="2387" spans="1:11" ht="22.5" hidden="1" customHeight="1" x14ac:dyDescent="0.2">
      <c r="A2387" s="25" t="s">
        <v>5050</v>
      </c>
      <c r="B2387" s="32" t="s">
        <v>2097</v>
      </c>
      <c r="C2387" s="27" t="s">
        <v>3328</v>
      </c>
      <c r="D2387" s="28" t="e">
        <f>(#REF!+#REF!)-#REF!</f>
        <v>#REF!</v>
      </c>
      <c r="E2387" s="358" t="e">
        <f>#REF!-#REF!</f>
        <v>#REF!</v>
      </c>
      <c r="F2387" s="76">
        <f t="shared" ref="F2387:I2388" si="69">F2447</f>
        <v>0</v>
      </c>
      <c r="G2387" s="28">
        <f t="shared" si="69"/>
        <v>0</v>
      </c>
      <c r="H2387" s="28">
        <f t="shared" si="69"/>
        <v>0</v>
      </c>
      <c r="I2387" s="77">
        <f t="shared" si="69"/>
        <v>0</v>
      </c>
      <c r="J2387" s="94" t="e">
        <f>#REF!-#REF!</f>
        <v>#REF!</v>
      </c>
      <c r="K2387" s="317" t="e">
        <f>#REF!-#REF!</f>
        <v>#REF!</v>
      </c>
    </row>
    <row r="2388" spans="1:11" ht="22.5" hidden="1" customHeight="1" x14ac:dyDescent="0.2">
      <c r="A2388" s="25" t="s">
        <v>626</v>
      </c>
      <c r="B2388" s="32" t="s">
        <v>8899</v>
      </c>
      <c r="C2388" s="27" t="s">
        <v>7297</v>
      </c>
      <c r="D2388" s="28" t="e">
        <f>(#REF!+#REF!)-#REF!</f>
        <v>#REF!</v>
      </c>
      <c r="E2388" s="358" t="e">
        <f>#REF!-#REF!</f>
        <v>#REF!</v>
      </c>
      <c r="F2388" s="76">
        <f t="shared" si="69"/>
        <v>0</v>
      </c>
      <c r="G2388" s="28">
        <f t="shared" si="69"/>
        <v>0</v>
      </c>
      <c r="H2388" s="28">
        <f t="shared" si="69"/>
        <v>0</v>
      </c>
      <c r="I2388" s="77">
        <f t="shared" si="69"/>
        <v>0</v>
      </c>
      <c r="J2388" s="94" t="e">
        <f>#REF!-#REF!</f>
        <v>#REF!</v>
      </c>
      <c r="K2388" s="317" t="e">
        <f>#REF!-#REF!</f>
        <v>#REF!</v>
      </c>
    </row>
    <row r="2389" spans="1:11" ht="22.5" x14ac:dyDescent="0.2">
      <c r="A2389" s="25" t="s">
        <v>7432</v>
      </c>
      <c r="B2389" s="32" t="s">
        <v>6937</v>
      </c>
      <c r="C2389" s="27" t="s">
        <v>9034</v>
      </c>
      <c r="D2389" s="28" t="e">
        <f>(#REF!+#REF!)-#REF!</f>
        <v>#REF!</v>
      </c>
      <c r="E2389" s="358" t="e">
        <f>#REF!-#REF!</f>
        <v>#REF!</v>
      </c>
      <c r="F2389" s="28">
        <f>F2390+F2391+F2393+F2394+F2395+F2392</f>
        <v>0</v>
      </c>
      <c r="G2389" s="28">
        <f>G2390+G2391+G2393+G2394+G2395+G2392</f>
        <v>8500</v>
      </c>
      <c r="H2389" s="28">
        <f>H2390+H2391+H2393+H2394+H2395+H2392</f>
        <v>0</v>
      </c>
      <c r="I2389" s="28">
        <f>I2390+I2391+I2393+I2394+I2395+I2392</f>
        <v>4500</v>
      </c>
      <c r="J2389" s="94" t="e">
        <f>#REF!-#REF!</f>
        <v>#REF!</v>
      </c>
      <c r="K2389" s="317" t="e">
        <f>#REF!-#REF!</f>
        <v>#REF!</v>
      </c>
    </row>
    <row r="2390" spans="1:11" ht="22.5" x14ac:dyDescent="0.2">
      <c r="A2390" s="336" t="s">
        <v>6011</v>
      </c>
      <c r="B2390" s="32" t="s">
        <v>8113</v>
      </c>
      <c r="C2390" s="236" t="s">
        <v>638</v>
      </c>
      <c r="D2390" s="28"/>
      <c r="E2390" s="358" t="e">
        <f>#REF!-#REF!</f>
        <v>#REF!</v>
      </c>
      <c r="F2390" s="28">
        <f t="shared" ref="F2390:I2395" si="70">F2450</f>
        <v>0</v>
      </c>
      <c r="G2390" s="28">
        <f t="shared" si="70"/>
        <v>0</v>
      </c>
      <c r="H2390" s="28">
        <f t="shared" si="70"/>
        <v>0</v>
      </c>
      <c r="I2390" s="28">
        <f t="shared" si="70"/>
        <v>0</v>
      </c>
      <c r="J2390" s="94"/>
      <c r="K2390" s="317" t="e">
        <f>#REF!-#REF!</f>
        <v>#REF!</v>
      </c>
    </row>
    <row r="2391" spans="1:11" ht="22.5" hidden="1" customHeight="1" x14ac:dyDescent="0.2">
      <c r="A2391" s="336" t="s">
        <v>6012</v>
      </c>
      <c r="B2391" s="32" t="s">
        <v>8115</v>
      </c>
      <c r="C2391" s="236" t="s">
        <v>639</v>
      </c>
      <c r="D2391" s="28"/>
      <c r="E2391" s="358" t="e">
        <f>#REF!-#REF!</f>
        <v>#REF!</v>
      </c>
      <c r="F2391" s="28">
        <f t="shared" si="70"/>
        <v>0</v>
      </c>
      <c r="G2391" s="28">
        <f t="shared" si="70"/>
        <v>0</v>
      </c>
      <c r="H2391" s="28">
        <f t="shared" si="70"/>
        <v>0</v>
      </c>
      <c r="I2391" s="28">
        <f t="shared" si="70"/>
        <v>0</v>
      </c>
      <c r="J2391" s="94"/>
      <c r="K2391" s="317" t="e">
        <f>#REF!-#REF!</f>
        <v>#REF!</v>
      </c>
    </row>
    <row r="2392" spans="1:11" ht="22.5" hidden="1" customHeight="1" x14ac:dyDescent="0.2">
      <c r="A2392" s="336" t="s">
        <v>1134</v>
      </c>
      <c r="B2392" s="32"/>
      <c r="C2392" s="236" t="s">
        <v>1135</v>
      </c>
      <c r="D2392" s="28"/>
      <c r="E2392" s="358" t="e">
        <f>#REF!-#REF!</f>
        <v>#REF!</v>
      </c>
      <c r="F2392" s="28">
        <f t="shared" si="70"/>
        <v>0</v>
      </c>
      <c r="G2392" s="28">
        <f t="shared" si="70"/>
        <v>0</v>
      </c>
      <c r="H2392" s="28">
        <f t="shared" si="70"/>
        <v>0</v>
      </c>
      <c r="I2392" s="28">
        <f t="shared" si="70"/>
        <v>0</v>
      </c>
      <c r="J2392" s="94"/>
      <c r="K2392" s="317" t="e">
        <f>#REF!-#REF!</f>
        <v>#REF!</v>
      </c>
    </row>
    <row r="2393" spans="1:11" ht="33.75" x14ac:dyDescent="0.2">
      <c r="A2393" s="337" t="s">
        <v>6013</v>
      </c>
      <c r="B2393" s="32" t="s">
        <v>5042</v>
      </c>
      <c r="C2393" s="236" t="s">
        <v>3570</v>
      </c>
      <c r="D2393" s="28"/>
      <c r="E2393" s="358" t="e">
        <f>#REF!-#REF!</f>
        <v>#REF!</v>
      </c>
      <c r="F2393" s="28">
        <f t="shared" si="70"/>
        <v>0</v>
      </c>
      <c r="G2393" s="28">
        <f t="shared" si="70"/>
        <v>8500</v>
      </c>
      <c r="H2393" s="28">
        <f t="shared" si="70"/>
        <v>0</v>
      </c>
      <c r="I2393" s="28">
        <f t="shared" si="70"/>
        <v>4500</v>
      </c>
      <c r="J2393" s="94"/>
      <c r="K2393" s="317" t="e">
        <f>#REF!-#REF!</f>
        <v>#REF!</v>
      </c>
    </row>
    <row r="2394" spans="1:11" ht="33.75" hidden="1" customHeight="1" x14ac:dyDescent="0.2">
      <c r="A2394" s="339" t="s">
        <v>3571</v>
      </c>
      <c r="B2394" s="32" t="s">
        <v>6063</v>
      </c>
      <c r="C2394" s="236" t="s">
        <v>3572</v>
      </c>
      <c r="D2394" s="28"/>
      <c r="E2394" s="358" t="e">
        <f>#REF!-#REF!</f>
        <v>#REF!</v>
      </c>
      <c r="F2394" s="28">
        <f t="shared" si="70"/>
        <v>0</v>
      </c>
      <c r="G2394" s="28">
        <f t="shared" si="70"/>
        <v>0</v>
      </c>
      <c r="H2394" s="28">
        <f t="shared" si="70"/>
        <v>0</v>
      </c>
      <c r="I2394" s="28">
        <f t="shared" si="70"/>
        <v>0</v>
      </c>
      <c r="J2394" s="94"/>
      <c r="K2394" s="317" t="e">
        <f>#REF!-#REF!</f>
        <v>#REF!</v>
      </c>
    </row>
    <row r="2395" spans="1:11" ht="33.75" customHeight="1" x14ac:dyDescent="0.2">
      <c r="A2395" s="337" t="s">
        <v>6014</v>
      </c>
      <c r="B2395" s="32" t="s">
        <v>6065</v>
      </c>
      <c r="C2395" s="236" t="s">
        <v>329</v>
      </c>
      <c r="D2395" s="28"/>
      <c r="E2395" s="358" t="e">
        <f>#REF!-#REF!</f>
        <v>#REF!</v>
      </c>
      <c r="F2395" s="28">
        <f t="shared" si="70"/>
        <v>0</v>
      </c>
      <c r="G2395" s="28">
        <f t="shared" si="70"/>
        <v>0</v>
      </c>
      <c r="H2395" s="28">
        <f t="shared" si="70"/>
        <v>0</v>
      </c>
      <c r="I2395" s="28">
        <f t="shared" si="70"/>
        <v>0</v>
      </c>
      <c r="J2395" s="94"/>
      <c r="K2395" s="317" t="e">
        <f>#REF!-#REF!</f>
        <v>#REF!</v>
      </c>
    </row>
    <row r="2396" spans="1:11" ht="11.25" hidden="1" customHeight="1" x14ac:dyDescent="0.2">
      <c r="A2396" s="25" t="s">
        <v>3930</v>
      </c>
      <c r="B2396" s="32" t="s">
        <v>6067</v>
      </c>
      <c r="C2396" s="27" t="s">
        <v>3273</v>
      </c>
      <c r="D2396" s="28" t="e">
        <f>(#REF!+#REF!)-#REF!</f>
        <v>#REF!</v>
      </c>
      <c r="E2396" s="358" t="e">
        <f>#REF!-#REF!</f>
        <v>#REF!</v>
      </c>
      <c r="F2396" s="76"/>
      <c r="G2396" s="28"/>
      <c r="H2396" s="28"/>
      <c r="I2396" s="77"/>
      <c r="J2396" s="94" t="e">
        <f>#REF!-#REF!</f>
        <v>#REF!</v>
      </c>
      <c r="K2396" s="317" t="e">
        <f>#REF!-#REF!</f>
        <v>#REF!</v>
      </c>
    </row>
    <row r="2397" spans="1:11" ht="22.5" hidden="1" customHeight="1" x14ac:dyDescent="0.2">
      <c r="A2397" s="25" t="s">
        <v>6845</v>
      </c>
      <c r="B2397" s="32" t="s">
        <v>6069</v>
      </c>
      <c r="C2397" s="27" t="s">
        <v>6416</v>
      </c>
      <c r="D2397" s="28" t="e">
        <f>(#REF!+#REF!)-#REF!</f>
        <v>#REF!</v>
      </c>
      <c r="E2397" s="358" t="e">
        <f>#REF!-#REF!</f>
        <v>#REF!</v>
      </c>
      <c r="F2397" s="76"/>
      <c r="G2397" s="28"/>
      <c r="H2397" s="28"/>
      <c r="I2397" s="77"/>
      <c r="J2397" s="94" t="e">
        <f>#REF!-#REF!</f>
        <v>#REF!</v>
      </c>
      <c r="K2397" s="317" t="e">
        <f>#REF!-#REF!</f>
        <v>#REF!</v>
      </c>
    </row>
    <row r="2398" spans="1:11" x14ac:dyDescent="0.2">
      <c r="A2398" s="31" t="s">
        <v>6417</v>
      </c>
      <c r="B2398" s="32" t="s">
        <v>4107</v>
      </c>
      <c r="C2398" s="33" t="s">
        <v>6418</v>
      </c>
      <c r="D2398" s="24" t="e">
        <f>(#REF!+#REF!)-#REF!</f>
        <v>#REF!</v>
      </c>
      <c r="E2398" s="358" t="e">
        <f>#REF!-#REF!</f>
        <v>#REF!</v>
      </c>
      <c r="F2398" s="74">
        <f>F2399+F2445</f>
        <v>0</v>
      </c>
      <c r="G2398" s="24">
        <f>G2399+G2445</f>
        <v>1257100</v>
      </c>
      <c r="H2398" s="24">
        <f>H2399+H2445</f>
        <v>0</v>
      </c>
      <c r="I2398" s="75">
        <f>I2399+I2445</f>
        <v>345578.48</v>
      </c>
      <c r="J2398" s="94" t="e">
        <f>#REF!-#REF!</f>
        <v>#REF!</v>
      </c>
      <c r="K2398" s="317" t="e">
        <f>#REF!-#REF!</f>
        <v>#REF!</v>
      </c>
    </row>
    <row r="2399" spans="1:11" x14ac:dyDescent="0.2">
      <c r="A2399" s="25" t="s">
        <v>5608</v>
      </c>
      <c r="B2399" s="32" t="s">
        <v>1695</v>
      </c>
      <c r="C2399" s="27" t="s">
        <v>6788</v>
      </c>
      <c r="D2399" s="28" t="e">
        <f>(#REF!+#REF!)-#REF!</f>
        <v>#REF!</v>
      </c>
      <c r="E2399" s="358" t="e">
        <f>#REF!-#REF!</f>
        <v>#REF!</v>
      </c>
      <c r="F2399" s="29">
        <f>F2400+F2406+F2421+F2424+F2428+F2434</f>
        <v>0</v>
      </c>
      <c r="G2399" s="29">
        <f>G2400+G2406+G2421+G2424+G2428+G2434</f>
        <v>1248600</v>
      </c>
      <c r="H2399" s="29">
        <f>H2400+H2406+H2421+H2424+H2428+H2434</f>
        <v>0</v>
      </c>
      <c r="I2399" s="29">
        <f>I2400+I2406+I2421+I2424+I2428+I2434</f>
        <v>341078.48</v>
      </c>
      <c r="J2399" s="94" t="e">
        <f>#REF!-#REF!</f>
        <v>#REF!</v>
      </c>
      <c r="K2399" s="317" t="e">
        <f>#REF!-#REF!</f>
        <v>#REF!</v>
      </c>
    </row>
    <row r="2400" spans="1:11" ht="33.75" x14ac:dyDescent="0.2">
      <c r="A2400" s="25" t="s">
        <v>5760</v>
      </c>
      <c r="B2400" s="32" t="s">
        <v>1697</v>
      </c>
      <c r="C2400" s="27" t="s">
        <v>6789</v>
      </c>
      <c r="D2400" s="28" t="e">
        <f>(#REF!+#REF!)-#REF!</f>
        <v>#REF!</v>
      </c>
      <c r="E2400" s="358" t="e">
        <f>#REF!-#REF!</f>
        <v>#REF!</v>
      </c>
      <c r="F2400" s="28">
        <f>F2401+F2402+F2405</f>
        <v>0</v>
      </c>
      <c r="G2400" s="28">
        <f>G2401+G2402+G2405</f>
        <v>748900</v>
      </c>
      <c r="H2400" s="28">
        <f>H2401+H2402+H2405</f>
        <v>0</v>
      </c>
      <c r="I2400" s="28">
        <f>I2401+I2402+I2405</f>
        <v>178354.02000000002</v>
      </c>
      <c r="J2400" s="94" t="e">
        <f>#REF!-#REF!</f>
        <v>#REF!</v>
      </c>
      <c r="K2400" s="317" t="e">
        <f>#REF!-#REF!</f>
        <v>#REF!</v>
      </c>
    </row>
    <row r="2401" spans="1:11" x14ac:dyDescent="0.2">
      <c r="A2401" s="25" t="s">
        <v>7430</v>
      </c>
      <c r="B2401" s="32" t="s">
        <v>1699</v>
      </c>
      <c r="C2401" s="27" t="s">
        <v>3555</v>
      </c>
      <c r="D2401" s="28" t="e">
        <f>(#REF!+#REF!)-#REF!</f>
        <v>#REF!</v>
      </c>
      <c r="E2401" s="358" t="e">
        <f>#REF!-#REF!</f>
        <v>#REF!</v>
      </c>
      <c r="F2401" s="78"/>
      <c r="G2401" s="78">
        <v>575200</v>
      </c>
      <c r="H2401" s="34"/>
      <c r="I2401" s="79">
        <v>136951.95000000001</v>
      </c>
      <c r="J2401" s="94" t="e">
        <f>#REF!-#REF!</f>
        <v>#REF!</v>
      </c>
      <c r="K2401" s="317" t="e">
        <f>#REF!-#REF!</f>
        <v>#REF!</v>
      </c>
    </row>
    <row r="2402" spans="1:11" x14ac:dyDescent="0.2">
      <c r="A2402" s="25" t="s">
        <v>7308</v>
      </c>
      <c r="B2402" s="32" t="s">
        <v>1701</v>
      </c>
      <c r="C2402" s="27" t="s">
        <v>5360</v>
      </c>
      <c r="D2402" s="28" t="e">
        <f>(#REF!+#REF!)-#REF!</f>
        <v>#REF!</v>
      </c>
      <c r="E2402" s="358" t="e">
        <f>#REF!-#REF!</f>
        <v>#REF!</v>
      </c>
      <c r="F2402" s="78"/>
      <c r="G2402" s="78"/>
      <c r="H2402" s="34"/>
      <c r="I2402" s="79"/>
      <c r="J2402" s="94" t="e">
        <f>#REF!-#REF!</f>
        <v>#REF!</v>
      </c>
      <c r="K2402" s="317" t="e">
        <f>#REF!-#REF!</f>
        <v>#REF!</v>
      </c>
    </row>
    <row r="2403" spans="1:11" s="172" customFormat="1" ht="11.25" hidden="1" customHeight="1" x14ac:dyDescent="0.2">
      <c r="A2403" s="169" t="s">
        <v>951</v>
      </c>
      <c r="B2403" s="32" t="s">
        <v>6052</v>
      </c>
      <c r="C2403" s="58" t="s">
        <v>5232</v>
      </c>
      <c r="D2403" s="170"/>
      <c r="E2403" s="358" t="e">
        <f>#REF!-#REF!</f>
        <v>#REF!</v>
      </c>
      <c r="F2403" s="171"/>
      <c r="G2403" s="171"/>
      <c r="H2403" s="170"/>
      <c r="I2403" s="173"/>
      <c r="J2403" s="94" t="e">
        <f>#REF!-#REF!</f>
        <v>#REF!</v>
      </c>
      <c r="K2403" s="317" t="e">
        <f>#REF!-#REF!</f>
        <v>#REF!</v>
      </c>
    </row>
    <row r="2404" spans="1:11" s="92" customFormat="1" ht="11.25" hidden="1" customHeight="1" x14ac:dyDescent="0.2">
      <c r="A2404" s="165" t="s">
        <v>951</v>
      </c>
      <c r="B2404" s="32" t="s">
        <v>6054</v>
      </c>
      <c r="C2404" s="41" t="s">
        <v>1440</v>
      </c>
      <c r="D2404" s="43"/>
      <c r="E2404" s="358" t="e">
        <f>#REF!-#REF!</f>
        <v>#REF!</v>
      </c>
      <c r="F2404" s="78"/>
      <c r="G2404" s="78"/>
      <c r="H2404" s="34"/>
      <c r="I2404" s="79"/>
      <c r="J2404" s="94" t="e">
        <f>#REF!-#REF!</f>
        <v>#REF!</v>
      </c>
      <c r="K2404" s="317" t="e">
        <f>#REF!-#REF!</f>
        <v>#REF!</v>
      </c>
    </row>
    <row r="2405" spans="1:11" s="92" customFormat="1" ht="21.75" customHeight="1" x14ac:dyDescent="0.2">
      <c r="A2405" s="166" t="s">
        <v>4165</v>
      </c>
      <c r="B2405" s="32" t="s">
        <v>6056</v>
      </c>
      <c r="C2405" s="41" t="s">
        <v>1512</v>
      </c>
      <c r="D2405" s="43" t="e">
        <f>(#REF!+#REF!)-#REF!</f>
        <v>#REF!</v>
      </c>
      <c r="E2405" s="358" t="e">
        <f>#REF!-#REF!</f>
        <v>#REF!</v>
      </c>
      <c r="F2405" s="78"/>
      <c r="G2405" s="78">
        <v>173700</v>
      </c>
      <c r="H2405" s="34"/>
      <c r="I2405" s="79">
        <v>41402.07</v>
      </c>
      <c r="J2405" s="94" t="e">
        <f>#REF!-#REF!</f>
        <v>#REF!</v>
      </c>
      <c r="K2405" s="317" t="e">
        <f>#REF!-#REF!</f>
        <v>#REF!</v>
      </c>
    </row>
    <row r="2406" spans="1:11" x14ac:dyDescent="0.2">
      <c r="A2406" s="25" t="s">
        <v>1990</v>
      </c>
      <c r="B2406" s="32" t="s">
        <v>5916</v>
      </c>
      <c r="C2406" s="27" t="s">
        <v>3914</v>
      </c>
      <c r="D2406" s="28" t="e">
        <f>(#REF!+#REF!)-#REF!</f>
        <v>#REF!</v>
      </c>
      <c r="E2406" s="28" t="e">
        <f>E2407+E2408+E2409+E2414+E2415</f>
        <v>#REF!</v>
      </c>
      <c r="F2406" s="28">
        <f>F2407+F2408+F2409+F2414+F2415</f>
        <v>0</v>
      </c>
      <c r="G2406" s="28">
        <f>G2407+G2408+G2409+G2414+G2415</f>
        <v>499700</v>
      </c>
      <c r="H2406" s="28">
        <f>H2407+H2408+H2409+H2414+H2415</f>
        <v>0</v>
      </c>
      <c r="I2406" s="28">
        <f>I2407+I2408+I2409+I2414+I2415</f>
        <v>162724.46</v>
      </c>
      <c r="J2406" s="94" t="e">
        <f>#REF!-#REF!</f>
        <v>#REF!</v>
      </c>
      <c r="K2406" s="317" t="e">
        <f>#REF!-#REF!</f>
        <v>#REF!</v>
      </c>
    </row>
    <row r="2407" spans="1:11" x14ac:dyDescent="0.2">
      <c r="A2407" s="25" t="s">
        <v>7631</v>
      </c>
      <c r="B2407" s="32" t="s">
        <v>811</v>
      </c>
      <c r="C2407" s="27" t="s">
        <v>5016</v>
      </c>
      <c r="D2407" s="28" t="e">
        <f>(#REF!+#REF!)-#REF!</f>
        <v>#REF!</v>
      </c>
      <c r="E2407" s="358" t="e">
        <f>#REF!-#REF!</f>
        <v>#REF!</v>
      </c>
      <c r="F2407" s="78"/>
      <c r="G2407" s="34">
        <v>16200</v>
      </c>
      <c r="H2407" s="34"/>
      <c r="I2407" s="79">
        <v>3712</v>
      </c>
      <c r="J2407" s="94" t="e">
        <f>#REF!-#REF!</f>
        <v>#REF!</v>
      </c>
      <c r="K2407" s="317" t="e">
        <f>#REF!-#REF!</f>
        <v>#REF!</v>
      </c>
    </row>
    <row r="2408" spans="1:11" x14ac:dyDescent="0.2">
      <c r="A2408" s="25" t="s">
        <v>550</v>
      </c>
      <c r="B2408" s="32" t="s">
        <v>4209</v>
      </c>
      <c r="C2408" s="27" t="s">
        <v>5017</v>
      </c>
      <c r="D2408" s="28" t="e">
        <f>(#REF!+#REF!)-#REF!</f>
        <v>#REF!</v>
      </c>
      <c r="E2408" s="358" t="e">
        <f>#REF!-#REF!</f>
        <v>#REF!</v>
      </c>
      <c r="F2408" s="78"/>
      <c r="G2408" s="34"/>
      <c r="H2408" s="34"/>
      <c r="I2408" s="79"/>
      <c r="J2408" s="94" t="e">
        <f>#REF!-#REF!</f>
        <v>#REF!</v>
      </c>
      <c r="K2408" s="317" t="e">
        <f>#REF!-#REF!</f>
        <v>#REF!</v>
      </c>
    </row>
    <row r="2409" spans="1:11" x14ac:dyDescent="0.2">
      <c r="A2409" s="25" t="s">
        <v>2752</v>
      </c>
      <c r="B2409" s="32" t="s">
        <v>5105</v>
      </c>
      <c r="C2409" s="27" t="s">
        <v>8760</v>
      </c>
      <c r="D2409" s="28" t="e">
        <f>(#REF!+#REF!)-#REF!</f>
        <v>#REF!</v>
      </c>
      <c r="E2409" s="358" t="e">
        <f>#REF!-#REF!</f>
        <v>#REF!</v>
      </c>
      <c r="F2409" s="167">
        <f>F2410+F2411</f>
        <v>0</v>
      </c>
      <c r="G2409" s="167">
        <f>G2410+G2411</f>
        <v>189100</v>
      </c>
      <c r="H2409" s="167">
        <f>H2410+H2411</f>
        <v>0</v>
      </c>
      <c r="I2409" s="167">
        <f>I2410+I2411</f>
        <v>102730.99</v>
      </c>
      <c r="J2409" s="94" t="e">
        <f>#REF!-#REF!</f>
        <v>#REF!</v>
      </c>
      <c r="K2409" s="317" t="e">
        <f>#REF!-#REF!</f>
        <v>#REF!</v>
      </c>
    </row>
    <row r="2410" spans="1:11" x14ac:dyDescent="0.2">
      <c r="A2410" s="405" t="s">
        <v>2752</v>
      </c>
      <c r="B2410" s="406" t="s">
        <v>5105</v>
      </c>
      <c r="C2410" s="298" t="s">
        <v>5018</v>
      </c>
      <c r="D2410" s="28"/>
      <c r="E2410" s="358"/>
      <c r="F2410" s="78"/>
      <c r="G2410" s="78"/>
      <c r="H2410" s="34"/>
      <c r="I2410" s="79"/>
      <c r="J2410" s="94"/>
      <c r="K2410" s="317"/>
    </row>
    <row r="2411" spans="1:11" x14ac:dyDescent="0.2">
      <c r="A2411" s="25" t="s">
        <v>2752</v>
      </c>
      <c r="B2411" s="32" t="s">
        <v>5105</v>
      </c>
      <c r="C2411" s="27" t="s">
        <v>8761</v>
      </c>
      <c r="D2411" s="28"/>
      <c r="E2411" s="358"/>
      <c r="F2411" s="78"/>
      <c r="G2411" s="78">
        <v>189100</v>
      </c>
      <c r="H2411" s="34"/>
      <c r="I2411" s="79">
        <v>102730.99</v>
      </c>
      <c r="J2411" s="94"/>
      <c r="K2411" s="317"/>
    </row>
    <row r="2412" spans="1:11" ht="42.75" hidden="1" customHeight="1" x14ac:dyDescent="0.2">
      <c r="A2412" s="330" t="s">
        <v>1086</v>
      </c>
      <c r="B2412" s="32" t="s">
        <v>5107</v>
      </c>
      <c r="C2412" s="41" t="s">
        <v>2693</v>
      </c>
      <c r="D2412" s="28" t="e">
        <f>(#REF!+#REF!)-#REF!</f>
        <v>#REF!</v>
      </c>
      <c r="E2412" s="358" t="e">
        <f>#REF!-#REF!</f>
        <v>#REF!</v>
      </c>
      <c r="F2412" s="78"/>
      <c r="G2412" s="78"/>
      <c r="H2412" s="34"/>
      <c r="I2412" s="79"/>
      <c r="J2412" s="94" t="e">
        <f>#REF!-#REF!</f>
        <v>#REF!</v>
      </c>
      <c r="K2412" s="317" t="e">
        <f>#REF!-#REF!</f>
        <v>#REF!</v>
      </c>
    </row>
    <row r="2413" spans="1:11" ht="11.25" hidden="1" customHeight="1" x14ac:dyDescent="0.2">
      <c r="A2413" s="310" t="s">
        <v>8501</v>
      </c>
      <c r="B2413" s="32" t="s">
        <v>8299</v>
      </c>
      <c r="C2413" s="311" t="s">
        <v>7326</v>
      </c>
      <c r="D2413" s="28"/>
      <c r="E2413" s="358" t="e">
        <f>#REF!-#REF!</f>
        <v>#REF!</v>
      </c>
      <c r="F2413" s="78"/>
      <c r="G2413" s="78"/>
      <c r="H2413" s="34"/>
      <c r="I2413" s="79"/>
      <c r="J2413" s="94" t="e">
        <f>#REF!-#REF!</f>
        <v>#REF!</v>
      </c>
      <c r="K2413" s="317" t="e">
        <f>#REF!-#REF!</f>
        <v>#REF!</v>
      </c>
    </row>
    <row r="2414" spans="1:11" ht="22.5" x14ac:dyDescent="0.2">
      <c r="A2414" s="25" t="s">
        <v>8501</v>
      </c>
      <c r="B2414" s="32" t="s">
        <v>8301</v>
      </c>
      <c r="C2414" s="27" t="s">
        <v>2835</v>
      </c>
      <c r="D2414" s="28" t="e">
        <f>(#REF!+#REF!)-#REF!</f>
        <v>#REF!</v>
      </c>
      <c r="E2414" s="358" t="e">
        <f>#REF!-#REF!</f>
        <v>#REF!</v>
      </c>
      <c r="F2414" s="78"/>
      <c r="G2414" s="78">
        <v>179400</v>
      </c>
      <c r="H2414" s="34"/>
      <c r="I2414" s="79">
        <v>43825.32</v>
      </c>
      <c r="J2414" s="94" t="e">
        <f>#REF!-#REF!</f>
        <v>#REF!</v>
      </c>
      <c r="K2414" s="317" t="e">
        <f>#REF!-#REF!</f>
        <v>#REF!</v>
      </c>
    </row>
    <row r="2415" spans="1:11" x14ac:dyDescent="0.2">
      <c r="A2415" s="25" t="s">
        <v>2995</v>
      </c>
      <c r="B2415" s="32" t="s">
        <v>7828</v>
      </c>
      <c r="C2415" s="407" t="s">
        <v>8758</v>
      </c>
      <c r="D2415" s="28" t="e">
        <f>(#REF!+#REF!)-#REF!</f>
        <v>#REF!</v>
      </c>
      <c r="E2415" s="358" t="e">
        <f>#REF!-#REF!</f>
        <v>#REF!</v>
      </c>
      <c r="F2415" s="167">
        <f>F2416+F2417</f>
        <v>0</v>
      </c>
      <c r="G2415" s="167">
        <f>G2416+G2417</f>
        <v>115000</v>
      </c>
      <c r="H2415" s="167">
        <f>H2416+H2417</f>
        <v>0</v>
      </c>
      <c r="I2415" s="167">
        <f>I2416+I2417</f>
        <v>12456.15</v>
      </c>
      <c r="J2415" s="94" t="e">
        <f>#REF!-#REF!</f>
        <v>#REF!</v>
      </c>
      <c r="K2415" s="317" t="e">
        <f>#REF!-#REF!</f>
        <v>#REF!</v>
      </c>
    </row>
    <row r="2416" spans="1:11" x14ac:dyDescent="0.2">
      <c r="A2416" s="25" t="s">
        <v>2995</v>
      </c>
      <c r="B2416" s="32"/>
      <c r="C2416" s="407" t="s">
        <v>8759</v>
      </c>
      <c r="D2416" s="28"/>
      <c r="E2416" s="358"/>
      <c r="F2416" s="78"/>
      <c r="G2416" s="161">
        <v>40000</v>
      </c>
      <c r="H2416" s="34"/>
      <c r="I2416" s="79">
        <v>5722.2</v>
      </c>
      <c r="J2416" s="94"/>
      <c r="K2416" s="317"/>
    </row>
    <row r="2417" spans="1:11" ht="22.5" customHeight="1" x14ac:dyDescent="0.2">
      <c r="A2417" s="25" t="s">
        <v>2995</v>
      </c>
      <c r="B2417" s="32" t="s">
        <v>330</v>
      </c>
      <c r="C2417" s="407" t="s">
        <v>2836</v>
      </c>
      <c r="D2417" s="28" t="e">
        <f>(#REF!+#REF!)-#REF!</f>
        <v>#REF!</v>
      </c>
      <c r="E2417" s="358" t="e">
        <f>#REF!-#REF!</f>
        <v>#REF!</v>
      </c>
      <c r="F2417" s="78"/>
      <c r="G2417" s="78">
        <v>75000</v>
      </c>
      <c r="H2417" s="34"/>
      <c r="I2417" s="79">
        <v>6733.95</v>
      </c>
      <c r="J2417" s="94" t="e">
        <f>#REF!-#REF!</f>
        <v>#REF!</v>
      </c>
      <c r="K2417" s="317" t="e">
        <f>#REF!-#REF!</f>
        <v>#REF!</v>
      </c>
    </row>
    <row r="2418" spans="1:11" ht="22.5" hidden="1" customHeight="1" x14ac:dyDescent="0.2">
      <c r="A2418" s="333" t="s">
        <v>1088</v>
      </c>
      <c r="B2418" s="32" t="s">
        <v>4602</v>
      </c>
      <c r="C2418" s="236" t="s">
        <v>331</v>
      </c>
      <c r="D2418" s="28"/>
      <c r="E2418" s="358" t="e">
        <f>#REF!-#REF!</f>
        <v>#REF!</v>
      </c>
      <c r="F2418" s="78"/>
      <c r="G2418" s="34"/>
      <c r="H2418" s="34"/>
      <c r="I2418" s="350"/>
      <c r="J2418" s="94"/>
      <c r="K2418" s="317" t="e">
        <f>#REF!-#REF!</f>
        <v>#REF!</v>
      </c>
    </row>
    <row r="2419" spans="1:11" ht="11.25" hidden="1" customHeight="1" x14ac:dyDescent="0.2">
      <c r="A2419" s="25" t="s">
        <v>552</v>
      </c>
      <c r="B2419" s="32" t="s">
        <v>4604</v>
      </c>
      <c r="C2419" s="27" t="s">
        <v>7706</v>
      </c>
      <c r="D2419" s="28" t="e">
        <f>(#REF!+#REF!)-#REF!</f>
        <v>#REF!</v>
      </c>
      <c r="E2419" s="358" t="e">
        <f>#REF!-#REF!</f>
        <v>#REF!</v>
      </c>
      <c r="F2419" s="78"/>
      <c r="G2419" s="34"/>
      <c r="H2419" s="34"/>
      <c r="I2419" s="79"/>
      <c r="J2419" s="94" t="e">
        <f>#REF!-#REF!</f>
        <v>#REF!</v>
      </c>
      <c r="K2419" s="317" t="e">
        <f>#REF!-#REF!</f>
        <v>#REF!</v>
      </c>
    </row>
    <row r="2420" spans="1:11" ht="11.25" hidden="1" customHeight="1" x14ac:dyDescent="0.2">
      <c r="A2420" s="25" t="s">
        <v>5659</v>
      </c>
      <c r="B2420" s="32" t="s">
        <v>2266</v>
      </c>
      <c r="C2420" s="27" t="s">
        <v>3297</v>
      </c>
      <c r="D2420" s="28" t="e">
        <f>(#REF!+#REF!)-#REF!</f>
        <v>#REF!</v>
      </c>
      <c r="E2420" s="358" t="e">
        <f>#REF!-#REF!</f>
        <v>#REF!</v>
      </c>
      <c r="F2420" s="78"/>
      <c r="G2420" s="34"/>
      <c r="H2420" s="34"/>
      <c r="I2420" s="79"/>
      <c r="J2420" s="94" t="e">
        <f>#REF!-#REF!</f>
        <v>#REF!</v>
      </c>
      <c r="K2420" s="317" t="e">
        <f>#REF!-#REF!</f>
        <v>#REF!</v>
      </c>
    </row>
    <row r="2421" spans="1:11" ht="11.25" hidden="1" customHeight="1" x14ac:dyDescent="0.2">
      <c r="A2421" s="25" t="s">
        <v>4340</v>
      </c>
      <c r="B2421" s="32" t="s">
        <v>7829</v>
      </c>
      <c r="C2421" s="27" t="s">
        <v>9010</v>
      </c>
      <c r="D2421" s="28" t="e">
        <f>(#REF!+#REF!)-#REF!</f>
        <v>#REF!</v>
      </c>
      <c r="E2421" s="358" t="e">
        <f>#REF!-#REF!</f>
        <v>#REF!</v>
      </c>
      <c r="F2421" s="78"/>
      <c r="G2421" s="34"/>
      <c r="H2421" s="34"/>
      <c r="I2421" s="79"/>
      <c r="J2421" s="94" t="e">
        <f>#REF!-#REF!</f>
        <v>#REF!</v>
      </c>
      <c r="K2421" s="317" t="e">
        <f>#REF!-#REF!</f>
        <v>#REF!</v>
      </c>
    </row>
    <row r="2422" spans="1:11" ht="22.5" hidden="1" customHeight="1" x14ac:dyDescent="0.2">
      <c r="A2422" s="25" t="s">
        <v>881</v>
      </c>
      <c r="B2422" s="32" t="s">
        <v>1831</v>
      </c>
      <c r="C2422" s="27" t="s">
        <v>7024</v>
      </c>
      <c r="D2422" s="28" t="e">
        <f>(#REF!+#REF!)-#REF!</f>
        <v>#REF!</v>
      </c>
      <c r="E2422" s="358" t="e">
        <f>#REF!-#REF!</f>
        <v>#REF!</v>
      </c>
      <c r="F2422" s="78"/>
      <c r="G2422" s="34"/>
      <c r="H2422" s="34"/>
      <c r="I2422" s="79"/>
      <c r="J2422" s="94" t="e">
        <f>#REF!-#REF!</f>
        <v>#REF!</v>
      </c>
      <c r="K2422" s="317" t="e">
        <f>#REF!-#REF!</f>
        <v>#REF!</v>
      </c>
    </row>
    <row r="2423" spans="1:11" ht="33.75" hidden="1" customHeight="1" x14ac:dyDescent="0.2">
      <c r="A2423" s="25" t="s">
        <v>8427</v>
      </c>
      <c r="B2423" s="32" t="s">
        <v>4202</v>
      </c>
      <c r="C2423" s="27" t="s">
        <v>7025</v>
      </c>
      <c r="D2423" s="28" t="e">
        <f>(#REF!+#REF!)-#REF!</f>
        <v>#REF!</v>
      </c>
      <c r="E2423" s="358" t="e">
        <f>#REF!-#REF!</f>
        <v>#REF!</v>
      </c>
      <c r="F2423" s="78"/>
      <c r="G2423" s="34"/>
      <c r="H2423" s="34"/>
      <c r="I2423" s="79"/>
      <c r="J2423" s="94" t="e">
        <f>#REF!-#REF!</f>
        <v>#REF!</v>
      </c>
      <c r="K2423" s="317" t="e">
        <f>#REF!-#REF!</f>
        <v>#REF!</v>
      </c>
    </row>
    <row r="2424" spans="1:11" ht="11.25" hidden="1" customHeight="1" x14ac:dyDescent="0.2">
      <c r="A2424" s="25" t="s">
        <v>7453</v>
      </c>
      <c r="B2424" s="32" t="s">
        <v>1555</v>
      </c>
      <c r="C2424" s="27" t="s">
        <v>6697</v>
      </c>
      <c r="D2424" s="28" t="e">
        <f>(#REF!+#REF!)-#REF!</f>
        <v>#REF!</v>
      </c>
      <c r="E2424" s="358" t="e">
        <f>#REF!-#REF!</f>
        <v>#REF!</v>
      </c>
      <c r="F2424" s="78"/>
      <c r="G2424" s="78"/>
      <c r="H2424" s="78"/>
      <c r="I2424" s="78"/>
      <c r="J2424" s="94" t="e">
        <f>#REF!-#REF!</f>
        <v>#REF!</v>
      </c>
      <c r="K2424" s="317" t="e">
        <f>#REF!-#REF!</f>
        <v>#REF!</v>
      </c>
    </row>
    <row r="2425" spans="1:11" ht="22.5" hidden="1" customHeight="1" x14ac:dyDescent="0.2">
      <c r="A2425" s="35" t="s">
        <v>8490</v>
      </c>
      <c r="B2425" s="32" t="s">
        <v>3442</v>
      </c>
      <c r="C2425" s="36" t="s">
        <v>2420</v>
      </c>
      <c r="D2425" s="28" t="e">
        <f>(#REF!+#REF!)-#REF!</f>
        <v>#REF!</v>
      </c>
      <c r="E2425" s="358" t="e">
        <f>#REF!-#REF!</f>
        <v>#REF!</v>
      </c>
      <c r="F2425" s="78"/>
      <c r="G2425" s="34"/>
      <c r="H2425" s="34"/>
      <c r="I2425" s="79"/>
      <c r="J2425" s="94" t="e">
        <f>#REF!-#REF!</f>
        <v>#REF!</v>
      </c>
      <c r="K2425" s="317" t="e">
        <f>#REF!-#REF!</f>
        <v>#REF!</v>
      </c>
    </row>
    <row r="2426" spans="1:11" ht="22.5" hidden="1" customHeight="1" x14ac:dyDescent="0.2">
      <c r="A2426" s="25" t="s">
        <v>1057</v>
      </c>
      <c r="B2426" s="32" t="s">
        <v>5556</v>
      </c>
      <c r="C2426" s="27" t="s">
        <v>5273</v>
      </c>
      <c r="D2426" s="28" t="e">
        <f>(#REF!+#REF!)-#REF!</f>
        <v>#REF!</v>
      </c>
      <c r="E2426" s="358" t="e">
        <f>#REF!-#REF!</f>
        <v>#REF!</v>
      </c>
      <c r="F2426" s="78"/>
      <c r="G2426" s="34"/>
      <c r="H2426" s="34"/>
      <c r="I2426" s="79"/>
      <c r="J2426" s="94" t="e">
        <f>#REF!-#REF!</f>
        <v>#REF!</v>
      </c>
      <c r="K2426" s="317" t="e">
        <f>#REF!-#REF!</f>
        <v>#REF!</v>
      </c>
    </row>
    <row r="2427" spans="1:11" ht="11.25" hidden="1" customHeight="1" x14ac:dyDescent="0.2">
      <c r="A2427" s="25" t="s">
        <v>1761</v>
      </c>
      <c r="B2427" s="32" t="s">
        <v>3122</v>
      </c>
      <c r="C2427" s="27" t="s">
        <v>987</v>
      </c>
      <c r="D2427" s="28" t="e">
        <f>(#REF!+#REF!)-#REF!</f>
        <v>#REF!</v>
      </c>
      <c r="E2427" s="358" t="e">
        <f>#REF!-#REF!</f>
        <v>#REF!</v>
      </c>
      <c r="F2427" s="78"/>
      <c r="G2427" s="34"/>
      <c r="H2427" s="34"/>
      <c r="I2427" s="79"/>
      <c r="J2427" s="94" t="e">
        <f>#REF!-#REF!</f>
        <v>#REF!</v>
      </c>
      <c r="K2427" s="317" t="e">
        <f>#REF!-#REF!</f>
        <v>#REF!</v>
      </c>
    </row>
    <row r="2428" spans="1:11" ht="11.25" customHeight="1" x14ac:dyDescent="0.2">
      <c r="A2428" s="25" t="s">
        <v>8998</v>
      </c>
      <c r="B2428" s="32" t="s">
        <v>3124</v>
      </c>
      <c r="C2428" s="27" t="s">
        <v>2751</v>
      </c>
      <c r="D2428" s="28" t="e">
        <f>(#REF!+#REF!)-#REF!</f>
        <v>#REF!</v>
      </c>
      <c r="E2428" s="358" t="e">
        <f>#REF!-#REF!</f>
        <v>#REF!</v>
      </c>
      <c r="F2428" s="28">
        <f>SUM(F2429:F2433)</f>
        <v>0</v>
      </c>
      <c r="G2428" s="28">
        <f>SUM(G2429:G2433)</f>
        <v>0</v>
      </c>
      <c r="H2428" s="28">
        <f>SUM(H2429:H2433)</f>
        <v>0</v>
      </c>
      <c r="I2428" s="28">
        <f>SUM(I2429:I2433)</f>
        <v>0</v>
      </c>
      <c r="J2428" s="94" t="e">
        <f>#REF!-#REF!</f>
        <v>#REF!</v>
      </c>
      <c r="K2428" s="317" t="e">
        <f>#REF!-#REF!</f>
        <v>#REF!</v>
      </c>
    </row>
    <row r="2429" spans="1:11" ht="33.75" hidden="1" customHeight="1" x14ac:dyDescent="0.2">
      <c r="A2429" s="25" t="s">
        <v>1668</v>
      </c>
      <c r="B2429" s="32" t="s">
        <v>1132</v>
      </c>
      <c r="C2429" s="27" t="s">
        <v>4252</v>
      </c>
      <c r="D2429" s="28" t="e">
        <f>(#REF!+#REF!)-#REF!</f>
        <v>#REF!</v>
      </c>
      <c r="E2429" s="358" t="e">
        <f>#REF!-#REF!</f>
        <v>#REF!</v>
      </c>
      <c r="F2429" s="78"/>
      <c r="G2429" s="34"/>
      <c r="H2429" s="34"/>
      <c r="I2429" s="79"/>
      <c r="J2429" s="94" t="e">
        <f>#REF!-#REF!</f>
        <v>#REF!</v>
      </c>
      <c r="K2429" s="317" t="e">
        <f>#REF!-#REF!</f>
        <v>#REF!</v>
      </c>
    </row>
    <row r="2430" spans="1:11" ht="11.25" hidden="1" customHeight="1" x14ac:dyDescent="0.2">
      <c r="A2430" s="25" t="s">
        <v>54</v>
      </c>
      <c r="B2430" s="32" t="s">
        <v>7723</v>
      </c>
      <c r="C2430" s="27" t="s">
        <v>7383</v>
      </c>
      <c r="D2430" s="28" t="e">
        <f>(#REF!+#REF!)-#REF!</f>
        <v>#REF!</v>
      </c>
      <c r="E2430" s="358" t="e">
        <f>#REF!-#REF!</f>
        <v>#REF!</v>
      </c>
      <c r="F2430" s="78"/>
      <c r="G2430" s="34"/>
      <c r="H2430" s="34"/>
      <c r="I2430" s="79"/>
      <c r="J2430" s="94" t="e">
        <f>#REF!-#REF!</f>
        <v>#REF!</v>
      </c>
      <c r="K2430" s="317" t="e">
        <f>#REF!-#REF!</f>
        <v>#REF!</v>
      </c>
    </row>
    <row r="2431" spans="1:11" ht="33.75" hidden="1" customHeight="1" x14ac:dyDescent="0.2">
      <c r="A2431" s="25" t="s">
        <v>7064</v>
      </c>
      <c r="B2431" s="32" t="s">
        <v>3383</v>
      </c>
      <c r="C2431" s="27" t="s">
        <v>1883</v>
      </c>
      <c r="D2431" s="28" t="e">
        <f>(#REF!+#REF!)-#REF!</f>
        <v>#REF!</v>
      </c>
      <c r="E2431" s="358" t="e">
        <f>#REF!-#REF!</f>
        <v>#REF!</v>
      </c>
      <c r="F2431" s="78"/>
      <c r="G2431" s="34"/>
      <c r="H2431" s="34"/>
      <c r="I2431" s="79"/>
      <c r="J2431" s="94" t="e">
        <f>#REF!-#REF!</f>
        <v>#REF!</v>
      </c>
      <c r="K2431" s="317" t="e">
        <f>#REF!-#REF!</f>
        <v>#REF!</v>
      </c>
    </row>
    <row r="2432" spans="1:11" ht="33.75" customHeight="1" x14ac:dyDescent="0.2">
      <c r="A2432" s="344" t="s">
        <v>6226</v>
      </c>
      <c r="B2432" s="347"/>
      <c r="C2432" s="164" t="s">
        <v>4088</v>
      </c>
      <c r="D2432" s="28"/>
      <c r="E2432" s="358" t="e">
        <f>#REF!-#REF!</f>
        <v>#REF!</v>
      </c>
      <c r="F2432" s="34"/>
      <c r="G2432" s="34"/>
      <c r="H2432" s="34"/>
      <c r="I2432" s="34"/>
      <c r="J2432" s="94"/>
      <c r="K2432" s="317" t="e">
        <f>#REF!-#REF!</f>
        <v>#REF!</v>
      </c>
    </row>
    <row r="2433" spans="1:11" ht="33.75" hidden="1" customHeight="1" x14ac:dyDescent="0.2">
      <c r="A2433" s="344" t="s">
        <v>6226</v>
      </c>
      <c r="B2433" s="347"/>
      <c r="C2433" s="164" t="s">
        <v>4089</v>
      </c>
      <c r="D2433" s="28"/>
      <c r="E2433" s="358" t="e">
        <f>#REF!-#REF!</f>
        <v>#REF!</v>
      </c>
      <c r="F2433" s="34"/>
      <c r="G2433" s="34"/>
      <c r="H2433" s="34"/>
      <c r="I2433" s="34"/>
      <c r="J2433" s="94"/>
      <c r="K2433" s="317" t="e">
        <f>#REF!-#REF!</f>
        <v>#REF!</v>
      </c>
    </row>
    <row r="2434" spans="1:11" s="92" customFormat="1" x14ac:dyDescent="0.2">
      <c r="A2434" s="165" t="s">
        <v>6521</v>
      </c>
      <c r="B2434" s="32" t="s">
        <v>3385</v>
      </c>
      <c r="C2434" s="41" t="s">
        <v>6325</v>
      </c>
      <c r="D2434" s="43" t="e">
        <f>(#REF!+#REF!)-#REF!</f>
        <v>#REF!</v>
      </c>
      <c r="E2434" s="358" t="e">
        <f>#REF!-#REF!</f>
        <v>#REF!</v>
      </c>
      <c r="F2434" s="43">
        <f>F2435+F2438+F2439+F2442</f>
        <v>0</v>
      </c>
      <c r="G2434" s="43">
        <f>G2435+G2438+G2439+G2442</f>
        <v>0</v>
      </c>
      <c r="H2434" s="43">
        <f>H2435+H2438+H2439+H2442</f>
        <v>0</v>
      </c>
      <c r="I2434" s="43">
        <f>I2435+I2438+I2439+I2442</f>
        <v>0</v>
      </c>
      <c r="J2434" s="94" t="e">
        <f>#REF!-#REF!</f>
        <v>#REF!</v>
      </c>
      <c r="K2434" s="317" t="e">
        <f>#REF!-#REF!</f>
        <v>#REF!</v>
      </c>
    </row>
    <row r="2435" spans="1:11" s="92" customFormat="1" x14ac:dyDescent="0.2">
      <c r="A2435" s="333" t="s">
        <v>1091</v>
      </c>
      <c r="B2435" s="32" t="s">
        <v>1165</v>
      </c>
      <c r="C2435" s="236" t="s">
        <v>332</v>
      </c>
      <c r="D2435" s="43"/>
      <c r="E2435" s="358" t="e">
        <f>#REF!-#REF!</f>
        <v>#REF!</v>
      </c>
      <c r="F2435" s="43">
        <f>F2436+F2437</f>
        <v>0</v>
      </c>
      <c r="G2435" s="43">
        <f>G2436+G2437</f>
        <v>0</v>
      </c>
      <c r="H2435" s="43">
        <f>H2436+H2437</f>
        <v>0</v>
      </c>
      <c r="I2435" s="43">
        <f>I2436+I2437</f>
        <v>0</v>
      </c>
      <c r="J2435" s="94"/>
      <c r="K2435" s="317" t="e">
        <f>#REF!-#REF!</f>
        <v>#REF!</v>
      </c>
    </row>
    <row r="2436" spans="1:11" s="92" customFormat="1" x14ac:dyDescent="0.2">
      <c r="A2436" s="335" t="s">
        <v>5378</v>
      </c>
      <c r="B2436" s="32" t="s">
        <v>8197</v>
      </c>
      <c r="C2436" s="236" t="s">
        <v>333</v>
      </c>
      <c r="D2436" s="43"/>
      <c r="E2436" s="358" t="e">
        <f>#REF!-#REF!</f>
        <v>#REF!</v>
      </c>
      <c r="F2436" s="34"/>
      <c r="G2436" s="34"/>
      <c r="H2436" s="34"/>
      <c r="I2436" s="34"/>
      <c r="J2436" s="94"/>
      <c r="K2436" s="317" t="e">
        <f>#REF!-#REF!</f>
        <v>#REF!</v>
      </c>
    </row>
    <row r="2437" spans="1:11" s="92" customFormat="1" ht="22.5" customHeight="1" x14ac:dyDescent="0.2">
      <c r="A2437" s="330" t="s">
        <v>1097</v>
      </c>
      <c r="B2437" s="32" t="s">
        <v>8199</v>
      </c>
      <c r="C2437" s="236" t="s">
        <v>3889</v>
      </c>
      <c r="D2437" s="43"/>
      <c r="E2437" s="358" t="e">
        <f>#REF!-#REF!</f>
        <v>#REF!</v>
      </c>
      <c r="F2437" s="34"/>
      <c r="G2437" s="34"/>
      <c r="H2437" s="34"/>
      <c r="I2437" s="34"/>
      <c r="J2437" s="94"/>
      <c r="K2437" s="317" t="e">
        <f>#REF!-#REF!</f>
        <v>#REF!</v>
      </c>
    </row>
    <row r="2438" spans="1:11" s="92" customFormat="1" ht="33.75" x14ac:dyDescent="0.2">
      <c r="A2438" s="333" t="s">
        <v>1095</v>
      </c>
      <c r="B2438" s="32" t="s">
        <v>8201</v>
      </c>
      <c r="C2438" s="236" t="s">
        <v>9174</v>
      </c>
      <c r="D2438" s="43"/>
      <c r="E2438" s="358" t="e">
        <f>#REF!-#REF!</f>
        <v>#REF!</v>
      </c>
      <c r="F2438" s="34"/>
      <c r="G2438" s="34"/>
      <c r="H2438" s="34"/>
      <c r="I2438" s="34"/>
      <c r="J2438" s="94"/>
      <c r="K2438" s="317" t="e">
        <f>#REF!-#REF!</f>
        <v>#REF!</v>
      </c>
    </row>
    <row r="2439" spans="1:11" s="92" customFormat="1" ht="22.5" customHeight="1" x14ac:dyDescent="0.2">
      <c r="A2439" s="335" t="s">
        <v>5377</v>
      </c>
      <c r="B2439" s="32" t="s">
        <v>2827</v>
      </c>
      <c r="C2439" s="236" t="s">
        <v>7484</v>
      </c>
      <c r="D2439" s="43"/>
      <c r="E2439" s="358" t="e">
        <f>#REF!-#REF!</f>
        <v>#REF!</v>
      </c>
      <c r="F2439" s="43">
        <f>F2440+F2441</f>
        <v>0</v>
      </c>
      <c r="G2439" s="43">
        <f>G2440+G2441</f>
        <v>0</v>
      </c>
      <c r="H2439" s="43">
        <f>H2440+H2441</f>
        <v>0</v>
      </c>
      <c r="I2439" s="43">
        <f>I2440+I2441</f>
        <v>0</v>
      </c>
      <c r="J2439" s="94"/>
      <c r="K2439" s="317" t="e">
        <f>#REF!-#REF!</f>
        <v>#REF!</v>
      </c>
    </row>
    <row r="2440" spans="1:11" s="92" customFormat="1" ht="22.5" customHeight="1" x14ac:dyDescent="0.2">
      <c r="A2440" s="335" t="s">
        <v>5377</v>
      </c>
      <c r="B2440" s="32" t="s">
        <v>628</v>
      </c>
      <c r="C2440" s="236" t="s">
        <v>7485</v>
      </c>
      <c r="D2440" s="43"/>
      <c r="E2440" s="358" t="e">
        <f>#REF!-#REF!</f>
        <v>#REF!</v>
      </c>
      <c r="F2440" s="34"/>
      <c r="G2440" s="34"/>
      <c r="H2440" s="34"/>
      <c r="I2440" s="34"/>
      <c r="J2440" s="94"/>
      <c r="K2440" s="317" t="e">
        <f>#REF!-#REF!</f>
        <v>#REF!</v>
      </c>
    </row>
    <row r="2441" spans="1:11" s="92" customFormat="1" ht="22.5" customHeight="1" x14ac:dyDescent="0.2">
      <c r="A2441" s="335" t="s">
        <v>5377</v>
      </c>
      <c r="B2441" s="32" t="s">
        <v>3413</v>
      </c>
      <c r="C2441" s="236" t="s">
        <v>7819</v>
      </c>
      <c r="D2441" s="43"/>
      <c r="E2441" s="358" t="e">
        <f>#REF!-#REF!</f>
        <v>#REF!</v>
      </c>
      <c r="F2441" s="34"/>
      <c r="G2441" s="34"/>
      <c r="H2441" s="34"/>
      <c r="I2441" s="34"/>
      <c r="J2441" s="94"/>
      <c r="K2441" s="317" t="e">
        <f>#REF!-#REF!</f>
        <v>#REF!</v>
      </c>
    </row>
    <row r="2442" spans="1:11" s="92" customFormat="1" ht="22.5" customHeight="1" x14ac:dyDescent="0.2">
      <c r="A2442" s="333" t="s">
        <v>1096</v>
      </c>
      <c r="B2442" s="32" t="s">
        <v>6804</v>
      </c>
      <c r="C2442" s="236" t="s">
        <v>7820</v>
      </c>
      <c r="D2442" s="43"/>
      <c r="E2442" s="358" t="e">
        <f>#REF!-#REF!</f>
        <v>#REF!</v>
      </c>
      <c r="F2442" s="43">
        <f>F2443+F2444</f>
        <v>0</v>
      </c>
      <c r="G2442" s="43">
        <f>G2443+G2444</f>
        <v>0</v>
      </c>
      <c r="H2442" s="43">
        <f>H2443+H2444</f>
        <v>0</v>
      </c>
      <c r="I2442" s="43">
        <f>I2443+I2444</f>
        <v>0</v>
      </c>
      <c r="J2442" s="94"/>
      <c r="K2442" s="317" t="e">
        <f>#REF!-#REF!</f>
        <v>#REF!</v>
      </c>
    </row>
    <row r="2443" spans="1:11" s="92" customFormat="1" ht="22.5" customHeight="1" x14ac:dyDescent="0.2">
      <c r="A2443" s="333" t="s">
        <v>1096</v>
      </c>
      <c r="B2443" s="32" t="s">
        <v>6806</v>
      </c>
      <c r="C2443" s="236" t="s">
        <v>7821</v>
      </c>
      <c r="D2443" s="43"/>
      <c r="E2443" s="358" t="e">
        <f>#REF!-#REF!</f>
        <v>#REF!</v>
      </c>
      <c r="F2443" s="161"/>
      <c r="G2443" s="34"/>
      <c r="H2443" s="34"/>
      <c r="I2443" s="34"/>
      <c r="J2443" s="94"/>
      <c r="K2443" s="317" t="e">
        <f>#REF!-#REF!</f>
        <v>#REF!</v>
      </c>
    </row>
    <row r="2444" spans="1:11" s="92" customFormat="1" ht="22.5" customHeight="1" x14ac:dyDescent="0.2">
      <c r="A2444" s="333" t="s">
        <v>1096</v>
      </c>
      <c r="B2444" s="32" t="s">
        <v>6808</v>
      </c>
      <c r="C2444" s="236" t="s">
        <v>7822</v>
      </c>
      <c r="D2444" s="43"/>
      <c r="E2444" s="358" t="e">
        <f>#REF!-#REF!</f>
        <v>#REF!</v>
      </c>
      <c r="F2444" s="161"/>
      <c r="G2444" s="34"/>
      <c r="H2444" s="34"/>
      <c r="I2444" s="34"/>
      <c r="J2444" s="94"/>
      <c r="K2444" s="317" t="e">
        <f>#REF!-#REF!</f>
        <v>#REF!</v>
      </c>
    </row>
    <row r="2445" spans="1:11" ht="22.5" x14ac:dyDescent="0.2">
      <c r="A2445" s="25" t="s">
        <v>5920</v>
      </c>
      <c r="B2445" s="32" t="s">
        <v>6810</v>
      </c>
      <c r="C2445" s="27" t="s">
        <v>3132</v>
      </c>
      <c r="D2445" s="28" t="e">
        <f>(#REF!+#REF!)-#REF!</f>
        <v>#REF!</v>
      </c>
      <c r="E2445" s="358" t="e">
        <f>#REF!-#REF!</f>
        <v>#REF!</v>
      </c>
      <c r="F2445" s="76">
        <f>SUM(F2446:F2449)</f>
        <v>0</v>
      </c>
      <c r="G2445" s="76">
        <f>SUM(G2446:G2449)</f>
        <v>8500</v>
      </c>
      <c r="H2445" s="76">
        <f>SUM(H2446:H2449)</f>
        <v>0</v>
      </c>
      <c r="I2445" s="76">
        <f>SUM(I2446:I2449)</f>
        <v>4500</v>
      </c>
      <c r="J2445" s="94" t="e">
        <f>#REF!-#REF!</f>
        <v>#REF!</v>
      </c>
      <c r="K2445" s="317" t="e">
        <f>#REF!-#REF!</f>
        <v>#REF!</v>
      </c>
    </row>
    <row r="2446" spans="1:11" ht="22.5" x14ac:dyDescent="0.2">
      <c r="A2446" s="25" t="s">
        <v>7210</v>
      </c>
      <c r="B2446" s="32" t="s">
        <v>2679</v>
      </c>
      <c r="C2446" s="27" t="s">
        <v>5003</v>
      </c>
      <c r="D2446" s="28" t="e">
        <f>(#REF!+#REF!)-#REF!</f>
        <v>#REF!</v>
      </c>
      <c r="E2446" s="358" t="e">
        <f>#REF!-#REF!</f>
        <v>#REF!</v>
      </c>
      <c r="F2446" s="78"/>
      <c r="G2446" s="34"/>
      <c r="H2446" s="34"/>
      <c r="I2446" s="79"/>
      <c r="J2446" s="94" t="e">
        <f>#REF!-#REF!</f>
        <v>#REF!</v>
      </c>
      <c r="K2446" s="317" t="e">
        <f>#REF!-#REF!</f>
        <v>#REF!</v>
      </c>
    </row>
    <row r="2447" spans="1:11" ht="22.5" hidden="1" customHeight="1" x14ac:dyDescent="0.2">
      <c r="A2447" s="25" t="s">
        <v>7210</v>
      </c>
      <c r="B2447" s="32" t="s">
        <v>1780</v>
      </c>
      <c r="C2447" s="27" t="s">
        <v>2812</v>
      </c>
      <c r="D2447" s="28" t="e">
        <f>(#REF!+#REF!)-#REF!</f>
        <v>#REF!</v>
      </c>
      <c r="E2447" s="358" t="e">
        <f>#REF!-#REF!</f>
        <v>#REF!</v>
      </c>
      <c r="F2447" s="78"/>
      <c r="G2447" s="34"/>
      <c r="H2447" s="34"/>
      <c r="I2447" s="79"/>
      <c r="J2447" s="94" t="e">
        <f>#REF!-#REF!</f>
        <v>#REF!</v>
      </c>
      <c r="K2447" s="317" t="e">
        <f>#REF!-#REF!</f>
        <v>#REF!</v>
      </c>
    </row>
    <row r="2448" spans="1:11" ht="22.5" hidden="1" customHeight="1" x14ac:dyDescent="0.2">
      <c r="A2448" s="25" t="s">
        <v>626</v>
      </c>
      <c r="B2448" s="32" t="s">
        <v>5523</v>
      </c>
      <c r="C2448" s="27" t="s">
        <v>9230</v>
      </c>
      <c r="D2448" s="28" t="e">
        <f>(#REF!+#REF!)-#REF!</f>
        <v>#REF!</v>
      </c>
      <c r="E2448" s="358" t="e">
        <f>#REF!-#REF!</f>
        <v>#REF!</v>
      </c>
      <c r="F2448" s="78"/>
      <c r="G2448" s="34"/>
      <c r="H2448" s="34"/>
      <c r="I2448" s="79"/>
      <c r="J2448" s="94" t="e">
        <f>#REF!-#REF!</f>
        <v>#REF!</v>
      </c>
      <c r="K2448" s="317" t="e">
        <f>#REF!-#REF!</f>
        <v>#REF!</v>
      </c>
    </row>
    <row r="2449" spans="1:12" ht="22.5" x14ac:dyDescent="0.2">
      <c r="A2449" s="25" t="s">
        <v>7432</v>
      </c>
      <c r="B2449" s="32" t="s">
        <v>6776</v>
      </c>
      <c r="C2449" s="27" t="s">
        <v>289</v>
      </c>
      <c r="D2449" s="28" t="e">
        <f>(#REF!+#REF!)-#REF!</f>
        <v>#REF!</v>
      </c>
      <c r="E2449" s="358" t="e">
        <f>#REF!-#REF!</f>
        <v>#REF!</v>
      </c>
      <c r="F2449" s="28">
        <f>SUM(F2450:F2455)</f>
        <v>0</v>
      </c>
      <c r="G2449" s="28">
        <f>SUM(G2450:G2455)</f>
        <v>8500</v>
      </c>
      <c r="H2449" s="28">
        <f>SUM(H2450:H2455)</f>
        <v>0</v>
      </c>
      <c r="I2449" s="28">
        <f>SUM(I2450:I2455)</f>
        <v>4500</v>
      </c>
      <c r="J2449" s="94" t="e">
        <f>#REF!-#REF!</f>
        <v>#REF!</v>
      </c>
      <c r="K2449" s="317" t="e">
        <f>#REF!-#REF!</f>
        <v>#REF!</v>
      </c>
    </row>
    <row r="2450" spans="1:12" ht="11.25" customHeight="1" x14ac:dyDescent="0.2">
      <c r="A2450" s="336" t="s">
        <v>6011</v>
      </c>
      <c r="B2450" s="32" t="s">
        <v>8160</v>
      </c>
      <c r="C2450" s="236" t="s">
        <v>7823</v>
      </c>
      <c r="D2450" s="28"/>
      <c r="E2450" s="358" t="e">
        <f>#REF!-#REF!</f>
        <v>#REF!</v>
      </c>
      <c r="F2450" s="78"/>
      <c r="G2450" s="34"/>
      <c r="H2450" s="34"/>
      <c r="I2450" s="79"/>
      <c r="J2450" s="94"/>
      <c r="K2450" s="317" t="e">
        <f>#REF!-#REF!</f>
        <v>#REF!</v>
      </c>
    </row>
    <row r="2451" spans="1:12" ht="22.5" customHeight="1" x14ac:dyDescent="0.45">
      <c r="A2451" s="336" t="s">
        <v>6012</v>
      </c>
      <c r="B2451" s="32" t="s">
        <v>8162</v>
      </c>
      <c r="C2451" s="236" t="s">
        <v>7824</v>
      </c>
      <c r="D2451" s="28"/>
      <c r="E2451" s="358" t="e">
        <f>#REF!-#REF!</f>
        <v>#REF!</v>
      </c>
      <c r="F2451" s="78"/>
      <c r="G2451" s="34"/>
      <c r="H2451" s="34"/>
      <c r="I2451" s="79"/>
      <c r="J2451" s="94"/>
      <c r="K2451" s="317" t="e">
        <f>#REF!-#REF!</f>
        <v>#REF!</v>
      </c>
      <c r="L2451" s="411"/>
    </row>
    <row r="2452" spans="1:12" ht="22.5" x14ac:dyDescent="0.2">
      <c r="A2452" s="336" t="s">
        <v>1134</v>
      </c>
      <c r="B2452" s="32"/>
      <c r="C2452" s="236" t="s">
        <v>1136</v>
      </c>
      <c r="D2452" s="28"/>
      <c r="E2452" s="358" t="e">
        <f>#REF!-#REF!</f>
        <v>#REF!</v>
      </c>
      <c r="F2452" s="78"/>
      <c r="G2452" s="34"/>
      <c r="H2452" s="34"/>
      <c r="I2452" s="79"/>
      <c r="J2452" s="94"/>
      <c r="K2452" s="317" t="e">
        <f>#REF!-#REF!</f>
        <v>#REF!</v>
      </c>
    </row>
    <row r="2453" spans="1:12" ht="33.75" x14ac:dyDescent="0.2">
      <c r="A2453" s="337" t="s">
        <v>6013</v>
      </c>
      <c r="B2453" s="32" t="s">
        <v>4276</v>
      </c>
      <c r="C2453" s="236" t="s">
        <v>7825</v>
      </c>
      <c r="D2453" s="28"/>
      <c r="E2453" s="358" t="e">
        <f>#REF!-#REF!</f>
        <v>#REF!</v>
      </c>
      <c r="F2453" s="78"/>
      <c r="G2453" s="34">
        <v>8500</v>
      </c>
      <c r="H2453" s="34"/>
      <c r="I2453" s="79">
        <v>4500</v>
      </c>
      <c r="J2453" s="94"/>
      <c r="K2453" s="317" t="e">
        <f>#REF!-#REF!</f>
        <v>#REF!</v>
      </c>
    </row>
    <row r="2454" spans="1:12" ht="33.75" customHeight="1" x14ac:dyDescent="0.2">
      <c r="A2454" s="339" t="s">
        <v>3571</v>
      </c>
      <c r="B2454" s="32" t="s">
        <v>4278</v>
      </c>
      <c r="C2454" s="236" t="s">
        <v>7826</v>
      </c>
      <c r="D2454" s="28"/>
      <c r="E2454" s="358" t="e">
        <f>#REF!-#REF!</f>
        <v>#REF!</v>
      </c>
      <c r="F2454" s="78"/>
      <c r="G2454" s="34"/>
      <c r="H2454" s="34"/>
      <c r="I2454" s="79"/>
      <c r="J2454" s="94"/>
      <c r="K2454" s="317" t="e">
        <f>#REF!-#REF!</f>
        <v>#REF!</v>
      </c>
    </row>
    <row r="2455" spans="1:12" ht="33.75" customHeight="1" x14ac:dyDescent="0.2">
      <c r="A2455" s="337" t="s">
        <v>6014</v>
      </c>
      <c r="B2455" s="32" t="s">
        <v>4280</v>
      </c>
      <c r="C2455" s="236" t="s">
        <v>7827</v>
      </c>
      <c r="D2455" s="28"/>
      <c r="E2455" s="358" t="e">
        <f>#REF!-#REF!</f>
        <v>#REF!</v>
      </c>
      <c r="F2455" s="78"/>
      <c r="G2455" s="34"/>
      <c r="H2455" s="34"/>
      <c r="I2455" s="79"/>
      <c r="J2455" s="94"/>
      <c r="K2455" s="317" t="e">
        <f>#REF!-#REF!</f>
        <v>#REF!</v>
      </c>
    </row>
    <row r="2456" spans="1:12" ht="11.25" hidden="1" customHeight="1" x14ac:dyDescent="0.2">
      <c r="A2456" s="25" t="s">
        <v>3930</v>
      </c>
      <c r="B2456" s="26" t="s">
        <v>1831</v>
      </c>
      <c r="C2456" s="27" t="s">
        <v>1796</v>
      </c>
      <c r="D2456" s="28" t="e">
        <f>(#REF!+#REF!)-#REF!</f>
        <v>#REF!</v>
      </c>
      <c r="E2456" s="358" t="e">
        <f>#REF!-#REF!</f>
        <v>#REF!</v>
      </c>
      <c r="F2456" s="76"/>
      <c r="G2456" s="28"/>
      <c r="H2456" s="28"/>
      <c r="I2456" s="77"/>
      <c r="J2456" s="94" t="e">
        <f>#REF!-#REF!</f>
        <v>#REF!</v>
      </c>
      <c r="K2456" s="317" t="e">
        <f>#REF!-#REF!</f>
        <v>#REF!</v>
      </c>
    </row>
    <row r="2457" spans="1:12" ht="22.5" hidden="1" customHeight="1" x14ac:dyDescent="0.2">
      <c r="A2457" s="25" t="s">
        <v>6845</v>
      </c>
      <c r="B2457" s="26" t="s">
        <v>4202</v>
      </c>
      <c r="C2457" s="27" t="s">
        <v>8762</v>
      </c>
      <c r="D2457" s="28" t="e">
        <f>(#REF!+#REF!)-#REF!</f>
        <v>#REF!</v>
      </c>
      <c r="E2457" s="358" t="e">
        <f>#REF!-#REF!</f>
        <v>#REF!</v>
      </c>
      <c r="F2457" s="76"/>
      <c r="G2457" s="28"/>
      <c r="H2457" s="28"/>
      <c r="I2457" s="77"/>
      <c r="J2457" s="94" t="e">
        <f>#REF!-#REF!</f>
        <v>#REF!</v>
      </c>
      <c r="K2457" s="317" t="e">
        <f>#REF!-#REF!</f>
        <v>#REF!</v>
      </c>
    </row>
    <row r="2458" spans="1:12" ht="11.25" hidden="1" customHeight="1" x14ac:dyDescent="0.2">
      <c r="A2458" s="25" t="s">
        <v>5569</v>
      </c>
      <c r="B2458" s="26" t="s">
        <v>1555</v>
      </c>
      <c r="C2458" s="27" t="s">
        <v>3286</v>
      </c>
      <c r="D2458" s="28" t="e">
        <f>(#REF!+#REF!)-#REF!</f>
        <v>#REF!</v>
      </c>
      <c r="E2458" s="358" t="e">
        <f>#REF!-#REF!</f>
        <v>#REF!</v>
      </c>
      <c r="F2458" s="76"/>
      <c r="G2458" s="28"/>
      <c r="H2458" s="28"/>
      <c r="I2458" s="77"/>
      <c r="J2458" s="94" t="e">
        <f>#REF!-#REF!</f>
        <v>#REF!</v>
      </c>
      <c r="K2458" s="317" t="e">
        <f>#REF!-#REF!</f>
        <v>#REF!</v>
      </c>
    </row>
    <row r="2459" spans="1:12" ht="11.25" hidden="1" customHeight="1" x14ac:dyDescent="0.2">
      <c r="A2459" s="25" t="s">
        <v>5608</v>
      </c>
      <c r="B2459" s="26" t="s">
        <v>3442</v>
      </c>
      <c r="C2459" s="27" t="s">
        <v>5798</v>
      </c>
      <c r="D2459" s="28" t="e">
        <f>(#REF!+#REF!)-#REF!</f>
        <v>#REF!</v>
      </c>
      <c r="E2459" s="358" t="e">
        <f>#REF!-#REF!</f>
        <v>#REF!</v>
      </c>
      <c r="F2459" s="76"/>
      <c r="G2459" s="28"/>
      <c r="H2459" s="28"/>
      <c r="I2459" s="77"/>
      <c r="J2459" s="94" t="e">
        <f>#REF!-#REF!</f>
        <v>#REF!</v>
      </c>
      <c r="K2459" s="317" t="e">
        <f>#REF!-#REF!</f>
        <v>#REF!</v>
      </c>
    </row>
    <row r="2460" spans="1:12" ht="22.5" hidden="1" customHeight="1" x14ac:dyDescent="0.2">
      <c r="A2460" s="25" t="s">
        <v>5760</v>
      </c>
      <c r="B2460" s="26" t="s">
        <v>5556</v>
      </c>
      <c r="C2460" s="27" t="s">
        <v>833</v>
      </c>
      <c r="D2460" s="28" t="e">
        <f>(#REF!+#REF!)-#REF!</f>
        <v>#REF!</v>
      </c>
      <c r="E2460" s="358" t="e">
        <f>#REF!-#REF!</f>
        <v>#REF!</v>
      </c>
      <c r="F2460" s="76"/>
      <c r="G2460" s="28"/>
      <c r="H2460" s="28"/>
      <c r="I2460" s="77"/>
      <c r="J2460" s="94" t="e">
        <f>#REF!-#REF!</f>
        <v>#REF!</v>
      </c>
      <c r="K2460" s="317" t="e">
        <f>#REF!-#REF!</f>
        <v>#REF!</v>
      </c>
    </row>
    <row r="2461" spans="1:12" ht="11.25" hidden="1" customHeight="1" x14ac:dyDescent="0.2">
      <c r="A2461" s="25" t="s">
        <v>7430</v>
      </c>
      <c r="B2461" s="26" t="s">
        <v>3122</v>
      </c>
      <c r="C2461" s="27" t="s">
        <v>834</v>
      </c>
      <c r="D2461" s="28" t="e">
        <f>(#REF!+#REF!)-#REF!</f>
        <v>#REF!</v>
      </c>
      <c r="E2461" s="358" t="e">
        <f>#REF!-#REF!</f>
        <v>#REF!</v>
      </c>
      <c r="F2461" s="76"/>
      <c r="G2461" s="28"/>
      <c r="H2461" s="28"/>
      <c r="I2461" s="77"/>
      <c r="J2461" s="94" t="e">
        <f>#REF!-#REF!</f>
        <v>#REF!</v>
      </c>
      <c r="K2461" s="317" t="e">
        <f>#REF!-#REF!</f>
        <v>#REF!</v>
      </c>
    </row>
    <row r="2462" spans="1:12" ht="11.25" hidden="1" customHeight="1" x14ac:dyDescent="0.2">
      <c r="A2462" s="25" t="s">
        <v>7308</v>
      </c>
      <c r="B2462" s="26" t="s">
        <v>3124</v>
      </c>
      <c r="C2462" s="27" t="s">
        <v>7605</v>
      </c>
      <c r="D2462" s="28" t="e">
        <f>(#REF!+#REF!)-#REF!</f>
        <v>#REF!</v>
      </c>
      <c r="E2462" s="358" t="e">
        <f>#REF!-#REF!</f>
        <v>#REF!</v>
      </c>
      <c r="F2462" s="76"/>
      <c r="G2462" s="28"/>
      <c r="H2462" s="28"/>
      <c r="I2462" s="77"/>
      <c r="J2462" s="94" t="e">
        <f>#REF!-#REF!</f>
        <v>#REF!</v>
      </c>
      <c r="K2462" s="317" t="e">
        <f>#REF!-#REF!</f>
        <v>#REF!</v>
      </c>
    </row>
    <row r="2463" spans="1:12" ht="11.25" hidden="1" customHeight="1" x14ac:dyDescent="0.2">
      <c r="A2463" s="25" t="s">
        <v>951</v>
      </c>
      <c r="B2463" s="26" t="s">
        <v>1132</v>
      </c>
      <c r="C2463" s="27" t="s">
        <v>2646</v>
      </c>
      <c r="D2463" s="28" t="e">
        <f>(#REF!+#REF!)-#REF!</f>
        <v>#REF!</v>
      </c>
      <c r="E2463" s="358" t="e">
        <f>#REF!-#REF!</f>
        <v>#REF!</v>
      </c>
      <c r="F2463" s="76"/>
      <c r="G2463" s="28"/>
      <c r="H2463" s="28"/>
      <c r="I2463" s="77"/>
      <c r="J2463" s="94" t="e">
        <f>#REF!-#REF!</f>
        <v>#REF!</v>
      </c>
      <c r="K2463" s="317" t="e">
        <f>#REF!-#REF!</f>
        <v>#REF!</v>
      </c>
    </row>
    <row r="2464" spans="1:12" ht="11.25" hidden="1" customHeight="1" x14ac:dyDescent="0.2">
      <c r="A2464" s="25" t="s">
        <v>1990</v>
      </c>
      <c r="B2464" s="26" t="s">
        <v>7723</v>
      </c>
      <c r="C2464" s="27" t="s">
        <v>4124</v>
      </c>
      <c r="D2464" s="28" t="e">
        <f>(#REF!+#REF!)-#REF!</f>
        <v>#REF!</v>
      </c>
      <c r="E2464" s="358" t="e">
        <f>#REF!-#REF!</f>
        <v>#REF!</v>
      </c>
      <c r="F2464" s="76"/>
      <c r="G2464" s="28"/>
      <c r="H2464" s="28"/>
      <c r="I2464" s="77"/>
      <c r="J2464" s="94" t="e">
        <f>#REF!-#REF!</f>
        <v>#REF!</v>
      </c>
      <c r="K2464" s="317" t="e">
        <f>#REF!-#REF!</f>
        <v>#REF!</v>
      </c>
    </row>
    <row r="2465" spans="1:11" ht="11.25" hidden="1" customHeight="1" x14ac:dyDescent="0.2">
      <c r="A2465" s="25" t="s">
        <v>7631</v>
      </c>
      <c r="B2465" s="26" t="s">
        <v>3383</v>
      </c>
      <c r="C2465" s="27" t="s">
        <v>4722</v>
      </c>
      <c r="D2465" s="28" t="e">
        <f>(#REF!+#REF!)-#REF!</f>
        <v>#REF!</v>
      </c>
      <c r="E2465" s="358" t="e">
        <f>#REF!-#REF!</f>
        <v>#REF!</v>
      </c>
      <c r="F2465" s="76"/>
      <c r="G2465" s="28"/>
      <c r="H2465" s="28"/>
      <c r="I2465" s="77"/>
      <c r="J2465" s="94" t="e">
        <f>#REF!-#REF!</f>
        <v>#REF!</v>
      </c>
      <c r="K2465" s="317" t="e">
        <f>#REF!-#REF!</f>
        <v>#REF!</v>
      </c>
    </row>
    <row r="2466" spans="1:11" ht="11.25" hidden="1" customHeight="1" x14ac:dyDescent="0.2">
      <c r="A2466" s="25" t="s">
        <v>550</v>
      </c>
      <c r="B2466" s="26" t="s">
        <v>3385</v>
      </c>
      <c r="C2466" s="27" t="s">
        <v>9132</v>
      </c>
      <c r="D2466" s="28" t="e">
        <f>(#REF!+#REF!)-#REF!</f>
        <v>#REF!</v>
      </c>
      <c r="E2466" s="358" t="e">
        <f>#REF!-#REF!</f>
        <v>#REF!</v>
      </c>
      <c r="F2466" s="76"/>
      <c r="G2466" s="28"/>
      <c r="H2466" s="28"/>
      <c r="I2466" s="77"/>
      <c r="J2466" s="94" t="e">
        <f>#REF!-#REF!</f>
        <v>#REF!</v>
      </c>
      <c r="K2466" s="317" t="e">
        <f>#REF!-#REF!</f>
        <v>#REF!</v>
      </c>
    </row>
    <row r="2467" spans="1:11" ht="11.25" hidden="1" customHeight="1" x14ac:dyDescent="0.2">
      <c r="A2467" s="25" t="s">
        <v>2752</v>
      </c>
      <c r="B2467" s="26" t="s">
        <v>1165</v>
      </c>
      <c r="C2467" s="27" t="s">
        <v>4589</v>
      </c>
      <c r="D2467" s="28" t="e">
        <f>(#REF!+#REF!)-#REF!</f>
        <v>#REF!</v>
      </c>
      <c r="E2467" s="358" t="e">
        <f>#REF!-#REF!</f>
        <v>#REF!</v>
      </c>
      <c r="F2467" s="76"/>
      <c r="G2467" s="28"/>
      <c r="H2467" s="28"/>
      <c r="I2467" s="77"/>
      <c r="J2467" s="94" t="e">
        <f>#REF!-#REF!</f>
        <v>#REF!</v>
      </c>
      <c r="K2467" s="317" t="e">
        <f>#REF!-#REF!</f>
        <v>#REF!</v>
      </c>
    </row>
    <row r="2468" spans="1:11" ht="11.25" hidden="1" customHeight="1" x14ac:dyDescent="0.2">
      <c r="A2468" s="25" t="s">
        <v>2296</v>
      </c>
      <c r="B2468" s="26" t="s">
        <v>8197</v>
      </c>
      <c r="C2468" s="27" t="s">
        <v>7455</v>
      </c>
      <c r="D2468" s="28" t="e">
        <f>(#REF!+#REF!)-#REF!</f>
        <v>#REF!</v>
      </c>
      <c r="E2468" s="358" t="e">
        <f>#REF!-#REF!</f>
        <v>#REF!</v>
      </c>
      <c r="F2468" s="76"/>
      <c r="G2468" s="28"/>
      <c r="H2468" s="28"/>
      <c r="I2468" s="77"/>
      <c r="J2468" s="94" t="e">
        <f>#REF!-#REF!</f>
        <v>#REF!</v>
      </c>
      <c r="K2468" s="317" t="e">
        <f>#REF!-#REF!</f>
        <v>#REF!</v>
      </c>
    </row>
    <row r="2469" spans="1:11" ht="11.25" hidden="1" customHeight="1" x14ac:dyDescent="0.2">
      <c r="A2469" s="25" t="s">
        <v>8501</v>
      </c>
      <c r="B2469" s="26" t="s">
        <v>8199</v>
      </c>
      <c r="C2469" s="27" t="s">
        <v>7456</v>
      </c>
      <c r="D2469" s="28" t="e">
        <f>(#REF!+#REF!)-#REF!</f>
        <v>#REF!</v>
      </c>
      <c r="E2469" s="358" t="e">
        <f>#REF!-#REF!</f>
        <v>#REF!</v>
      </c>
      <c r="F2469" s="76"/>
      <c r="G2469" s="28"/>
      <c r="H2469" s="28"/>
      <c r="I2469" s="77"/>
      <c r="J2469" s="94" t="e">
        <f>#REF!-#REF!</f>
        <v>#REF!</v>
      </c>
      <c r="K2469" s="317" t="e">
        <f>#REF!-#REF!</f>
        <v>#REF!</v>
      </c>
    </row>
    <row r="2470" spans="1:11" ht="11.25" hidden="1" customHeight="1" x14ac:dyDescent="0.2">
      <c r="A2470" s="25" t="s">
        <v>2995</v>
      </c>
      <c r="B2470" s="26" t="s">
        <v>8201</v>
      </c>
      <c r="C2470" s="27" t="s">
        <v>4411</v>
      </c>
      <c r="D2470" s="28" t="e">
        <f>(#REF!+#REF!)-#REF!</f>
        <v>#REF!</v>
      </c>
      <c r="E2470" s="358" t="e">
        <f>#REF!-#REF!</f>
        <v>#REF!</v>
      </c>
      <c r="F2470" s="76"/>
      <c r="G2470" s="28"/>
      <c r="H2470" s="28"/>
      <c r="I2470" s="77"/>
      <c r="J2470" s="94" t="e">
        <f>#REF!-#REF!</f>
        <v>#REF!</v>
      </c>
      <c r="K2470" s="317" t="e">
        <f>#REF!-#REF!</f>
        <v>#REF!</v>
      </c>
    </row>
    <row r="2471" spans="1:11" ht="22.5" hidden="1" customHeight="1" x14ac:dyDescent="0.2">
      <c r="A2471" s="25" t="s">
        <v>3639</v>
      </c>
      <c r="B2471" s="26" t="s">
        <v>2827</v>
      </c>
      <c r="C2471" s="27" t="s">
        <v>2785</v>
      </c>
      <c r="D2471" s="28" t="e">
        <f>(#REF!+#REF!)-#REF!</f>
        <v>#REF!</v>
      </c>
      <c r="E2471" s="358" t="e">
        <f>#REF!-#REF!</f>
        <v>#REF!</v>
      </c>
      <c r="F2471" s="76"/>
      <c r="G2471" s="28"/>
      <c r="H2471" s="28"/>
      <c r="I2471" s="77"/>
      <c r="J2471" s="94" t="e">
        <f>#REF!-#REF!</f>
        <v>#REF!</v>
      </c>
      <c r="K2471" s="317" t="e">
        <f>#REF!-#REF!</f>
        <v>#REF!</v>
      </c>
    </row>
    <row r="2472" spans="1:11" ht="11.25" hidden="1" customHeight="1" x14ac:dyDescent="0.2">
      <c r="A2472" s="25" t="s">
        <v>552</v>
      </c>
      <c r="B2472" s="26" t="s">
        <v>628</v>
      </c>
      <c r="C2472" s="27" t="s">
        <v>1050</v>
      </c>
      <c r="D2472" s="28" t="e">
        <f>(#REF!+#REF!)-#REF!</f>
        <v>#REF!</v>
      </c>
      <c r="E2472" s="358" t="e">
        <f>#REF!-#REF!</f>
        <v>#REF!</v>
      </c>
      <c r="F2472" s="76"/>
      <c r="G2472" s="28"/>
      <c r="H2472" s="28"/>
      <c r="I2472" s="77"/>
      <c r="J2472" s="94" t="e">
        <f>#REF!-#REF!</f>
        <v>#REF!</v>
      </c>
      <c r="K2472" s="317" t="e">
        <f>#REF!-#REF!</f>
        <v>#REF!</v>
      </c>
    </row>
    <row r="2473" spans="1:11" ht="11.25" hidden="1" customHeight="1" x14ac:dyDescent="0.2">
      <c r="A2473" s="25" t="s">
        <v>5659</v>
      </c>
      <c r="B2473" s="26" t="s">
        <v>3413</v>
      </c>
      <c r="C2473" s="27" t="s">
        <v>7407</v>
      </c>
      <c r="D2473" s="28" t="e">
        <f>(#REF!+#REF!)-#REF!</f>
        <v>#REF!</v>
      </c>
      <c r="E2473" s="358" t="e">
        <f>#REF!-#REF!</f>
        <v>#REF!</v>
      </c>
      <c r="F2473" s="76"/>
      <c r="G2473" s="28"/>
      <c r="H2473" s="28"/>
      <c r="I2473" s="77"/>
      <c r="J2473" s="94" t="e">
        <f>#REF!-#REF!</f>
        <v>#REF!</v>
      </c>
      <c r="K2473" s="317" t="e">
        <f>#REF!-#REF!</f>
        <v>#REF!</v>
      </c>
    </row>
    <row r="2474" spans="1:11" ht="11.25" hidden="1" customHeight="1" x14ac:dyDescent="0.2">
      <c r="A2474" s="25" t="s">
        <v>4340</v>
      </c>
      <c r="B2474" s="26" t="s">
        <v>6804</v>
      </c>
      <c r="C2474" s="27" t="s">
        <v>8622</v>
      </c>
      <c r="D2474" s="28" t="e">
        <f>(#REF!+#REF!)-#REF!</f>
        <v>#REF!</v>
      </c>
      <c r="E2474" s="358" t="e">
        <f>#REF!-#REF!</f>
        <v>#REF!</v>
      </c>
      <c r="F2474" s="76"/>
      <c r="G2474" s="28"/>
      <c r="H2474" s="28"/>
      <c r="I2474" s="77"/>
      <c r="J2474" s="94" t="e">
        <f>#REF!-#REF!</f>
        <v>#REF!</v>
      </c>
      <c r="K2474" s="317" t="e">
        <f>#REF!-#REF!</f>
        <v>#REF!</v>
      </c>
    </row>
    <row r="2475" spans="1:11" ht="22.5" hidden="1" customHeight="1" x14ac:dyDescent="0.2">
      <c r="A2475" s="25" t="s">
        <v>881</v>
      </c>
      <c r="B2475" s="26" t="s">
        <v>6806</v>
      </c>
      <c r="C2475" s="27" t="s">
        <v>4824</v>
      </c>
      <c r="D2475" s="28" t="e">
        <f>(#REF!+#REF!)-#REF!</f>
        <v>#REF!</v>
      </c>
      <c r="E2475" s="358" t="e">
        <f>#REF!-#REF!</f>
        <v>#REF!</v>
      </c>
      <c r="F2475" s="76"/>
      <c r="G2475" s="28"/>
      <c r="H2475" s="28"/>
      <c r="I2475" s="77"/>
      <c r="J2475" s="94" t="e">
        <f>#REF!-#REF!</f>
        <v>#REF!</v>
      </c>
      <c r="K2475" s="317" t="e">
        <f>#REF!-#REF!</f>
        <v>#REF!</v>
      </c>
    </row>
    <row r="2476" spans="1:11" ht="33.75" hidden="1" customHeight="1" x14ac:dyDescent="0.2">
      <c r="A2476" s="25" t="s">
        <v>8427</v>
      </c>
      <c r="B2476" s="26" t="s">
        <v>6808</v>
      </c>
      <c r="C2476" s="27" t="s">
        <v>7518</v>
      </c>
      <c r="D2476" s="28" t="e">
        <f>(#REF!+#REF!)-#REF!</f>
        <v>#REF!</v>
      </c>
      <c r="E2476" s="358" t="e">
        <f>#REF!-#REF!</f>
        <v>#REF!</v>
      </c>
      <c r="F2476" s="76"/>
      <c r="G2476" s="28"/>
      <c r="H2476" s="28"/>
      <c r="I2476" s="77"/>
      <c r="J2476" s="94" t="e">
        <f>#REF!-#REF!</f>
        <v>#REF!</v>
      </c>
      <c r="K2476" s="317" t="e">
        <f>#REF!-#REF!</f>
        <v>#REF!</v>
      </c>
    </row>
    <row r="2477" spans="1:11" ht="11.25" hidden="1" customHeight="1" x14ac:dyDescent="0.2">
      <c r="A2477" s="25" t="s">
        <v>7453</v>
      </c>
      <c r="B2477" s="26" t="s">
        <v>6810</v>
      </c>
      <c r="C2477" s="27" t="s">
        <v>476</v>
      </c>
      <c r="D2477" s="28" t="e">
        <f>(#REF!+#REF!)-#REF!</f>
        <v>#REF!</v>
      </c>
      <c r="E2477" s="358" t="e">
        <f>#REF!-#REF!</f>
        <v>#REF!</v>
      </c>
      <c r="F2477" s="76"/>
      <c r="G2477" s="28"/>
      <c r="H2477" s="28"/>
      <c r="I2477" s="77"/>
      <c r="J2477" s="94" t="e">
        <f>#REF!-#REF!</f>
        <v>#REF!</v>
      </c>
      <c r="K2477" s="317" t="e">
        <f>#REF!-#REF!</f>
        <v>#REF!</v>
      </c>
    </row>
    <row r="2478" spans="1:11" ht="22.5" hidden="1" customHeight="1" x14ac:dyDescent="0.2">
      <c r="A2478" s="25" t="s">
        <v>8490</v>
      </c>
      <c r="B2478" s="26" t="s">
        <v>2679</v>
      </c>
      <c r="C2478" s="27" t="s">
        <v>2227</v>
      </c>
      <c r="D2478" s="28" t="e">
        <f>(#REF!+#REF!)-#REF!</f>
        <v>#REF!</v>
      </c>
      <c r="E2478" s="358" t="e">
        <f>#REF!-#REF!</f>
        <v>#REF!</v>
      </c>
      <c r="F2478" s="76"/>
      <c r="G2478" s="28"/>
      <c r="H2478" s="28"/>
      <c r="I2478" s="77"/>
      <c r="J2478" s="94" t="e">
        <f>#REF!-#REF!</f>
        <v>#REF!</v>
      </c>
      <c r="K2478" s="317" t="e">
        <f>#REF!-#REF!</f>
        <v>#REF!</v>
      </c>
    </row>
    <row r="2479" spans="1:11" ht="22.5" hidden="1" customHeight="1" x14ac:dyDescent="0.2">
      <c r="A2479" s="25" t="s">
        <v>1057</v>
      </c>
      <c r="B2479" s="26" t="s">
        <v>1780</v>
      </c>
      <c r="C2479" s="27" t="s">
        <v>1269</v>
      </c>
      <c r="D2479" s="28" t="e">
        <f>(#REF!+#REF!)-#REF!</f>
        <v>#REF!</v>
      </c>
      <c r="E2479" s="358" t="e">
        <f>#REF!-#REF!</f>
        <v>#REF!</v>
      </c>
      <c r="F2479" s="76"/>
      <c r="G2479" s="28"/>
      <c r="H2479" s="28"/>
      <c r="I2479" s="77"/>
      <c r="J2479" s="94" t="e">
        <f>#REF!-#REF!</f>
        <v>#REF!</v>
      </c>
      <c r="K2479" s="317" t="e">
        <f>#REF!-#REF!</f>
        <v>#REF!</v>
      </c>
    </row>
    <row r="2480" spans="1:11" ht="11.25" hidden="1" customHeight="1" x14ac:dyDescent="0.2">
      <c r="A2480" s="25" t="s">
        <v>1761</v>
      </c>
      <c r="B2480" s="26" t="s">
        <v>5523</v>
      </c>
      <c r="C2480" s="27" t="s">
        <v>1270</v>
      </c>
      <c r="D2480" s="28" t="e">
        <f>(#REF!+#REF!)-#REF!</f>
        <v>#REF!</v>
      </c>
      <c r="E2480" s="358" t="e">
        <f>#REF!-#REF!</f>
        <v>#REF!</v>
      </c>
      <c r="F2480" s="76"/>
      <c r="G2480" s="28"/>
      <c r="H2480" s="28"/>
      <c r="I2480" s="77"/>
      <c r="J2480" s="94" t="e">
        <f>#REF!-#REF!</f>
        <v>#REF!</v>
      </c>
      <c r="K2480" s="317" t="e">
        <f>#REF!-#REF!</f>
        <v>#REF!</v>
      </c>
    </row>
    <row r="2481" spans="1:11" ht="11.25" hidden="1" customHeight="1" x14ac:dyDescent="0.2">
      <c r="A2481" s="25" t="s">
        <v>8998</v>
      </c>
      <c r="B2481" s="26" t="s">
        <v>6776</v>
      </c>
      <c r="C2481" s="27" t="s">
        <v>618</v>
      </c>
      <c r="D2481" s="28" t="e">
        <f>(#REF!+#REF!)-#REF!</f>
        <v>#REF!</v>
      </c>
      <c r="E2481" s="358" t="e">
        <f>#REF!-#REF!</f>
        <v>#REF!</v>
      </c>
      <c r="F2481" s="76"/>
      <c r="G2481" s="28"/>
      <c r="H2481" s="28"/>
      <c r="I2481" s="77"/>
      <c r="J2481" s="94" t="e">
        <f>#REF!-#REF!</f>
        <v>#REF!</v>
      </c>
      <c r="K2481" s="317" t="e">
        <f>#REF!-#REF!</f>
        <v>#REF!</v>
      </c>
    </row>
    <row r="2482" spans="1:11" ht="33.75" hidden="1" customHeight="1" x14ac:dyDescent="0.2">
      <c r="A2482" s="25" t="s">
        <v>1668</v>
      </c>
      <c r="B2482" s="26" t="s">
        <v>8160</v>
      </c>
      <c r="C2482" s="27" t="s">
        <v>1897</v>
      </c>
      <c r="D2482" s="28" t="e">
        <f>(#REF!+#REF!)-#REF!</f>
        <v>#REF!</v>
      </c>
      <c r="E2482" s="358" t="e">
        <f>#REF!-#REF!</f>
        <v>#REF!</v>
      </c>
      <c r="F2482" s="76"/>
      <c r="G2482" s="28"/>
      <c r="H2482" s="28"/>
      <c r="I2482" s="77"/>
      <c r="J2482" s="94" t="e">
        <f>#REF!-#REF!</f>
        <v>#REF!</v>
      </c>
      <c r="K2482" s="317" t="e">
        <f>#REF!-#REF!</f>
        <v>#REF!</v>
      </c>
    </row>
    <row r="2483" spans="1:11" ht="11.25" hidden="1" customHeight="1" x14ac:dyDescent="0.2">
      <c r="A2483" s="25" t="s">
        <v>54</v>
      </c>
      <c r="B2483" s="26" t="s">
        <v>8162</v>
      </c>
      <c r="C2483" s="27" t="s">
        <v>5999</v>
      </c>
      <c r="D2483" s="28" t="e">
        <f>(#REF!+#REF!)-#REF!</f>
        <v>#REF!</v>
      </c>
      <c r="E2483" s="358" t="e">
        <f>#REF!-#REF!</f>
        <v>#REF!</v>
      </c>
      <c r="F2483" s="76"/>
      <c r="G2483" s="28"/>
      <c r="H2483" s="28"/>
      <c r="I2483" s="77"/>
      <c r="J2483" s="94" t="e">
        <f>#REF!-#REF!</f>
        <v>#REF!</v>
      </c>
      <c r="K2483" s="317" t="e">
        <f>#REF!-#REF!</f>
        <v>#REF!</v>
      </c>
    </row>
    <row r="2484" spans="1:11" ht="33.75" hidden="1" customHeight="1" x14ac:dyDescent="0.2">
      <c r="A2484" s="25" t="s">
        <v>7064</v>
      </c>
      <c r="B2484" s="26" t="s">
        <v>4276</v>
      </c>
      <c r="C2484" s="27" t="s">
        <v>5719</v>
      </c>
      <c r="D2484" s="28" t="e">
        <f>(#REF!+#REF!)-#REF!</f>
        <v>#REF!</v>
      </c>
      <c r="E2484" s="358" t="e">
        <f>#REF!-#REF!</f>
        <v>#REF!</v>
      </c>
      <c r="F2484" s="76"/>
      <c r="G2484" s="28"/>
      <c r="H2484" s="28"/>
      <c r="I2484" s="77"/>
      <c r="J2484" s="94" t="e">
        <f>#REF!-#REF!</f>
        <v>#REF!</v>
      </c>
      <c r="K2484" s="317" t="e">
        <f>#REF!-#REF!</f>
        <v>#REF!</v>
      </c>
    </row>
    <row r="2485" spans="1:11" ht="11.25" hidden="1" customHeight="1" x14ac:dyDescent="0.2">
      <c r="A2485" s="25" t="s">
        <v>6521</v>
      </c>
      <c r="B2485" s="26" t="s">
        <v>4278</v>
      </c>
      <c r="C2485" s="27" t="s">
        <v>2689</v>
      </c>
      <c r="D2485" s="28" t="e">
        <f>(#REF!+#REF!)-#REF!</f>
        <v>#REF!</v>
      </c>
      <c r="E2485" s="358" t="e">
        <f>#REF!-#REF!</f>
        <v>#REF!</v>
      </c>
      <c r="F2485" s="76"/>
      <c r="G2485" s="28"/>
      <c r="H2485" s="28"/>
      <c r="I2485" s="77"/>
      <c r="J2485" s="94" t="e">
        <f>#REF!-#REF!</f>
        <v>#REF!</v>
      </c>
      <c r="K2485" s="317" t="e">
        <f>#REF!-#REF!</f>
        <v>#REF!</v>
      </c>
    </row>
    <row r="2486" spans="1:11" ht="11.25" hidden="1" customHeight="1" x14ac:dyDescent="0.2">
      <c r="A2486" s="25" t="s">
        <v>5920</v>
      </c>
      <c r="B2486" s="26" t="s">
        <v>4280</v>
      </c>
      <c r="C2486" s="27" t="s">
        <v>3020</v>
      </c>
      <c r="D2486" s="28" t="e">
        <f>(#REF!+#REF!)-#REF!</f>
        <v>#REF!</v>
      </c>
      <c r="E2486" s="358" t="e">
        <f>#REF!-#REF!</f>
        <v>#REF!</v>
      </c>
      <c r="F2486" s="76"/>
      <c r="G2486" s="28"/>
      <c r="H2486" s="28"/>
      <c r="I2486" s="77"/>
      <c r="J2486" s="94" t="e">
        <f>#REF!-#REF!</f>
        <v>#REF!</v>
      </c>
      <c r="K2486" s="317" t="e">
        <f>#REF!-#REF!</f>
        <v>#REF!</v>
      </c>
    </row>
    <row r="2487" spans="1:11" ht="11.25" hidden="1" customHeight="1" x14ac:dyDescent="0.2">
      <c r="A2487" s="25" t="s">
        <v>7210</v>
      </c>
      <c r="B2487" s="26" t="s">
        <v>63</v>
      </c>
      <c r="C2487" s="27" t="s">
        <v>2271</v>
      </c>
      <c r="D2487" s="28" t="e">
        <f>(#REF!+#REF!)-#REF!</f>
        <v>#REF!</v>
      </c>
      <c r="E2487" s="358" t="e">
        <f>#REF!-#REF!</f>
        <v>#REF!</v>
      </c>
      <c r="F2487" s="76"/>
      <c r="G2487" s="28"/>
      <c r="H2487" s="28"/>
      <c r="I2487" s="77"/>
      <c r="J2487" s="94" t="e">
        <f>#REF!-#REF!</f>
        <v>#REF!</v>
      </c>
      <c r="K2487" s="317" t="e">
        <f>#REF!-#REF!</f>
        <v>#REF!</v>
      </c>
    </row>
    <row r="2488" spans="1:11" ht="22.5" hidden="1" customHeight="1" x14ac:dyDescent="0.2">
      <c r="A2488" s="25" t="s">
        <v>5050</v>
      </c>
      <c r="B2488" s="26" t="s">
        <v>65</v>
      </c>
      <c r="C2488" s="27" t="s">
        <v>6693</v>
      </c>
      <c r="D2488" s="28" t="e">
        <f>(#REF!+#REF!)-#REF!</f>
        <v>#REF!</v>
      </c>
      <c r="E2488" s="358" t="e">
        <f>#REF!-#REF!</f>
        <v>#REF!</v>
      </c>
      <c r="F2488" s="76"/>
      <c r="G2488" s="28"/>
      <c r="H2488" s="28"/>
      <c r="I2488" s="77"/>
      <c r="J2488" s="94" t="e">
        <f>#REF!-#REF!</f>
        <v>#REF!</v>
      </c>
      <c r="K2488" s="317" t="e">
        <f>#REF!-#REF!</f>
        <v>#REF!</v>
      </c>
    </row>
    <row r="2489" spans="1:11" ht="22.5" hidden="1" customHeight="1" x14ac:dyDescent="0.2">
      <c r="A2489" s="25" t="s">
        <v>626</v>
      </c>
      <c r="B2489" s="26" t="s">
        <v>7373</v>
      </c>
      <c r="C2489" s="27" t="s">
        <v>2996</v>
      </c>
      <c r="D2489" s="28" t="e">
        <f>(#REF!+#REF!)-#REF!</f>
        <v>#REF!</v>
      </c>
      <c r="E2489" s="358" t="e">
        <f>#REF!-#REF!</f>
        <v>#REF!</v>
      </c>
      <c r="F2489" s="76"/>
      <c r="G2489" s="28"/>
      <c r="H2489" s="28"/>
      <c r="I2489" s="77"/>
      <c r="J2489" s="94" t="e">
        <f>#REF!-#REF!</f>
        <v>#REF!</v>
      </c>
      <c r="K2489" s="317" t="e">
        <f>#REF!-#REF!</f>
        <v>#REF!</v>
      </c>
    </row>
    <row r="2490" spans="1:11" ht="11.25" hidden="1" customHeight="1" x14ac:dyDescent="0.2">
      <c r="A2490" s="25" t="s">
        <v>7432</v>
      </c>
      <c r="B2490" s="26" t="s">
        <v>7702</v>
      </c>
      <c r="C2490" s="27" t="s">
        <v>3448</v>
      </c>
      <c r="D2490" s="28" t="e">
        <f>(#REF!+#REF!)-#REF!</f>
        <v>#REF!</v>
      </c>
      <c r="E2490" s="358" t="e">
        <f>#REF!-#REF!</f>
        <v>#REF!</v>
      </c>
      <c r="F2490" s="76"/>
      <c r="G2490" s="28"/>
      <c r="H2490" s="28"/>
      <c r="I2490" s="77"/>
      <c r="J2490" s="94" t="e">
        <f>#REF!-#REF!</f>
        <v>#REF!</v>
      </c>
      <c r="K2490" s="317" t="e">
        <f>#REF!-#REF!</f>
        <v>#REF!</v>
      </c>
    </row>
    <row r="2491" spans="1:11" ht="11.25" hidden="1" customHeight="1" x14ac:dyDescent="0.2">
      <c r="A2491" s="25" t="s">
        <v>3930</v>
      </c>
      <c r="B2491" s="26" t="s">
        <v>4010</v>
      </c>
      <c r="C2491" s="27" t="s">
        <v>3553</v>
      </c>
      <c r="D2491" s="28" t="e">
        <f>(#REF!+#REF!)-#REF!</f>
        <v>#REF!</v>
      </c>
      <c r="E2491" s="358" t="e">
        <f>#REF!-#REF!</f>
        <v>#REF!</v>
      </c>
      <c r="F2491" s="76"/>
      <c r="G2491" s="28"/>
      <c r="H2491" s="28"/>
      <c r="I2491" s="77"/>
      <c r="J2491" s="94" t="e">
        <f>#REF!-#REF!</f>
        <v>#REF!</v>
      </c>
      <c r="K2491" s="317" t="e">
        <f>#REF!-#REF!</f>
        <v>#REF!</v>
      </c>
    </row>
    <row r="2492" spans="1:11" ht="22.5" hidden="1" customHeight="1" x14ac:dyDescent="0.2">
      <c r="A2492" s="25" t="s">
        <v>6845</v>
      </c>
      <c r="B2492" s="26" t="s">
        <v>8104</v>
      </c>
      <c r="C2492" s="27" t="s">
        <v>2331</v>
      </c>
      <c r="D2492" s="28" t="e">
        <f>(#REF!+#REF!)-#REF!</f>
        <v>#REF!</v>
      </c>
      <c r="E2492" s="358" t="e">
        <f>#REF!-#REF!</f>
        <v>#REF!</v>
      </c>
      <c r="F2492" s="76"/>
      <c r="G2492" s="28"/>
      <c r="H2492" s="28"/>
      <c r="I2492" s="77"/>
      <c r="J2492" s="94" t="e">
        <f>#REF!-#REF!</f>
        <v>#REF!</v>
      </c>
      <c r="K2492" s="317" t="e">
        <f>#REF!-#REF!</f>
        <v>#REF!</v>
      </c>
    </row>
    <row r="2493" spans="1:11" ht="22.5" hidden="1" customHeight="1" x14ac:dyDescent="0.2">
      <c r="A2493" s="25" t="s">
        <v>1402</v>
      </c>
      <c r="B2493" s="26" t="s">
        <v>6869</v>
      </c>
      <c r="C2493" s="27" t="s">
        <v>66</v>
      </c>
      <c r="D2493" s="28" t="e">
        <f>(#REF!+#REF!)-#REF!</f>
        <v>#REF!</v>
      </c>
      <c r="E2493" s="358" t="e">
        <f>#REF!-#REF!</f>
        <v>#REF!</v>
      </c>
      <c r="F2493" s="76"/>
      <c r="G2493" s="28"/>
      <c r="H2493" s="28"/>
      <c r="I2493" s="77"/>
      <c r="J2493" s="94" t="e">
        <f>#REF!-#REF!</f>
        <v>#REF!</v>
      </c>
      <c r="K2493" s="317" t="e">
        <f>#REF!-#REF!</f>
        <v>#REF!</v>
      </c>
    </row>
    <row r="2494" spans="1:11" ht="11.25" hidden="1" customHeight="1" x14ac:dyDescent="0.2">
      <c r="A2494" s="25" t="s">
        <v>5608</v>
      </c>
      <c r="B2494" s="26" t="s">
        <v>8111</v>
      </c>
      <c r="C2494" s="27" t="s">
        <v>568</v>
      </c>
      <c r="D2494" s="28" t="e">
        <f>(#REF!+#REF!)-#REF!</f>
        <v>#REF!</v>
      </c>
      <c r="E2494" s="358" t="e">
        <f>#REF!-#REF!</f>
        <v>#REF!</v>
      </c>
      <c r="F2494" s="76"/>
      <c r="G2494" s="28"/>
      <c r="H2494" s="28"/>
      <c r="I2494" s="77"/>
      <c r="J2494" s="94" t="e">
        <f>#REF!-#REF!</f>
        <v>#REF!</v>
      </c>
      <c r="K2494" s="317" t="e">
        <f>#REF!-#REF!</f>
        <v>#REF!</v>
      </c>
    </row>
    <row r="2495" spans="1:11" ht="22.5" hidden="1" customHeight="1" x14ac:dyDescent="0.2">
      <c r="A2495" s="25" t="s">
        <v>5760</v>
      </c>
      <c r="B2495" s="26" t="s">
        <v>5575</v>
      </c>
      <c r="C2495" s="27" t="s">
        <v>7381</v>
      </c>
      <c r="D2495" s="28" t="e">
        <f>(#REF!+#REF!)-#REF!</f>
        <v>#REF!</v>
      </c>
      <c r="E2495" s="358" t="e">
        <f>#REF!-#REF!</f>
        <v>#REF!</v>
      </c>
      <c r="F2495" s="76"/>
      <c r="G2495" s="28"/>
      <c r="H2495" s="28"/>
      <c r="I2495" s="77"/>
      <c r="J2495" s="94" t="e">
        <f>#REF!-#REF!</f>
        <v>#REF!</v>
      </c>
      <c r="K2495" s="317" t="e">
        <f>#REF!-#REF!</f>
        <v>#REF!</v>
      </c>
    </row>
    <row r="2496" spans="1:11" ht="11.25" hidden="1" customHeight="1" x14ac:dyDescent="0.2">
      <c r="A2496" s="25" t="s">
        <v>7430</v>
      </c>
      <c r="B2496" s="26" t="s">
        <v>6567</v>
      </c>
      <c r="C2496" s="27" t="s">
        <v>7382</v>
      </c>
      <c r="D2496" s="28" t="e">
        <f>(#REF!+#REF!)-#REF!</f>
        <v>#REF!</v>
      </c>
      <c r="E2496" s="358" t="e">
        <f>#REF!-#REF!</f>
        <v>#REF!</v>
      </c>
      <c r="F2496" s="76"/>
      <c r="G2496" s="28"/>
      <c r="H2496" s="28"/>
      <c r="I2496" s="77"/>
      <c r="J2496" s="94" t="e">
        <f>#REF!-#REF!</f>
        <v>#REF!</v>
      </c>
      <c r="K2496" s="317" t="e">
        <f>#REF!-#REF!</f>
        <v>#REF!</v>
      </c>
    </row>
    <row r="2497" spans="1:11" ht="11.25" hidden="1" customHeight="1" x14ac:dyDescent="0.2">
      <c r="A2497" s="25" t="s">
        <v>7308</v>
      </c>
      <c r="B2497" s="26" t="s">
        <v>6569</v>
      </c>
      <c r="C2497" s="27" t="s">
        <v>1645</v>
      </c>
      <c r="D2497" s="28" t="e">
        <f>(#REF!+#REF!)-#REF!</f>
        <v>#REF!</v>
      </c>
      <c r="E2497" s="358" t="e">
        <f>#REF!-#REF!</f>
        <v>#REF!</v>
      </c>
      <c r="F2497" s="76"/>
      <c r="G2497" s="28"/>
      <c r="H2497" s="28"/>
      <c r="I2497" s="77"/>
      <c r="J2497" s="94" t="e">
        <f>#REF!-#REF!</f>
        <v>#REF!</v>
      </c>
      <c r="K2497" s="317" t="e">
        <f>#REF!-#REF!</f>
        <v>#REF!</v>
      </c>
    </row>
    <row r="2498" spans="1:11" ht="11.25" hidden="1" customHeight="1" x14ac:dyDescent="0.2">
      <c r="A2498" s="25" t="s">
        <v>951</v>
      </c>
      <c r="B2498" s="26" t="s">
        <v>2664</v>
      </c>
      <c r="C2498" s="27" t="s">
        <v>1646</v>
      </c>
      <c r="D2498" s="28" t="e">
        <f>(#REF!+#REF!)-#REF!</f>
        <v>#REF!</v>
      </c>
      <c r="E2498" s="358" t="e">
        <f>#REF!-#REF!</f>
        <v>#REF!</v>
      </c>
      <c r="F2498" s="76"/>
      <c r="G2498" s="28"/>
      <c r="H2498" s="28"/>
      <c r="I2498" s="77"/>
      <c r="J2498" s="94" t="e">
        <f>#REF!-#REF!</f>
        <v>#REF!</v>
      </c>
      <c r="K2498" s="317" t="e">
        <f>#REF!-#REF!</f>
        <v>#REF!</v>
      </c>
    </row>
    <row r="2499" spans="1:11" ht="11.25" hidden="1" customHeight="1" x14ac:dyDescent="0.2">
      <c r="A2499" s="25" t="s">
        <v>1990</v>
      </c>
      <c r="B2499" s="26" t="s">
        <v>2666</v>
      </c>
      <c r="C2499" s="27" t="s">
        <v>5883</v>
      </c>
      <c r="D2499" s="28" t="e">
        <f>(#REF!+#REF!)-#REF!</f>
        <v>#REF!</v>
      </c>
      <c r="E2499" s="358" t="e">
        <f>#REF!-#REF!</f>
        <v>#REF!</v>
      </c>
      <c r="F2499" s="76"/>
      <c r="G2499" s="28"/>
      <c r="H2499" s="28"/>
      <c r="I2499" s="77"/>
      <c r="J2499" s="94" t="e">
        <f>#REF!-#REF!</f>
        <v>#REF!</v>
      </c>
      <c r="K2499" s="317" t="e">
        <f>#REF!-#REF!</f>
        <v>#REF!</v>
      </c>
    </row>
    <row r="2500" spans="1:11" ht="11.25" hidden="1" customHeight="1" x14ac:dyDescent="0.2">
      <c r="A2500" s="25" t="s">
        <v>7631</v>
      </c>
      <c r="B2500" s="26" t="s">
        <v>5844</v>
      </c>
      <c r="C2500" s="27" t="s">
        <v>5210</v>
      </c>
      <c r="D2500" s="28" t="e">
        <f>(#REF!+#REF!)-#REF!</f>
        <v>#REF!</v>
      </c>
      <c r="E2500" s="358" t="e">
        <f>#REF!-#REF!</f>
        <v>#REF!</v>
      </c>
      <c r="F2500" s="76"/>
      <c r="G2500" s="28"/>
      <c r="H2500" s="28"/>
      <c r="I2500" s="77"/>
      <c r="J2500" s="94" t="e">
        <f>#REF!-#REF!</f>
        <v>#REF!</v>
      </c>
      <c r="K2500" s="317" t="e">
        <f>#REF!-#REF!</f>
        <v>#REF!</v>
      </c>
    </row>
    <row r="2501" spans="1:11" ht="11.25" hidden="1" customHeight="1" x14ac:dyDescent="0.2">
      <c r="A2501" s="25" t="s">
        <v>550</v>
      </c>
      <c r="B2501" s="26" t="s">
        <v>950</v>
      </c>
      <c r="C2501" s="27" t="s">
        <v>4704</v>
      </c>
      <c r="D2501" s="28" t="e">
        <f>(#REF!+#REF!)-#REF!</f>
        <v>#REF!</v>
      </c>
      <c r="E2501" s="358" t="e">
        <f>#REF!-#REF!</f>
        <v>#REF!</v>
      </c>
      <c r="F2501" s="76"/>
      <c r="G2501" s="28"/>
      <c r="H2501" s="28"/>
      <c r="I2501" s="77"/>
      <c r="J2501" s="94" t="e">
        <f>#REF!-#REF!</f>
        <v>#REF!</v>
      </c>
      <c r="K2501" s="317" t="e">
        <f>#REF!-#REF!</f>
        <v>#REF!</v>
      </c>
    </row>
    <row r="2502" spans="1:11" ht="11.25" hidden="1" customHeight="1" x14ac:dyDescent="0.2">
      <c r="A2502" s="25" t="s">
        <v>2752</v>
      </c>
      <c r="B2502" s="26" t="s">
        <v>3512</v>
      </c>
      <c r="C2502" s="27" t="s">
        <v>4705</v>
      </c>
      <c r="D2502" s="28" t="e">
        <f>(#REF!+#REF!)-#REF!</f>
        <v>#REF!</v>
      </c>
      <c r="E2502" s="358" t="e">
        <f>#REF!-#REF!</f>
        <v>#REF!</v>
      </c>
      <c r="F2502" s="76"/>
      <c r="G2502" s="28"/>
      <c r="H2502" s="28"/>
      <c r="I2502" s="77"/>
      <c r="J2502" s="94" t="e">
        <f>#REF!-#REF!</f>
        <v>#REF!</v>
      </c>
      <c r="K2502" s="317" t="e">
        <f>#REF!-#REF!</f>
        <v>#REF!</v>
      </c>
    </row>
    <row r="2503" spans="1:11" ht="11.25" hidden="1" customHeight="1" x14ac:dyDescent="0.2">
      <c r="A2503" s="25" t="s">
        <v>2296</v>
      </c>
      <c r="B2503" s="26" t="s">
        <v>3514</v>
      </c>
      <c r="C2503" s="27" t="s">
        <v>4706</v>
      </c>
      <c r="D2503" s="28" t="e">
        <f>(#REF!+#REF!)-#REF!</f>
        <v>#REF!</v>
      </c>
      <c r="E2503" s="358" t="e">
        <f>#REF!-#REF!</f>
        <v>#REF!</v>
      </c>
      <c r="F2503" s="76"/>
      <c r="G2503" s="28"/>
      <c r="H2503" s="28"/>
      <c r="I2503" s="77"/>
      <c r="J2503" s="94" t="e">
        <f>#REF!-#REF!</f>
        <v>#REF!</v>
      </c>
      <c r="K2503" s="317" t="e">
        <f>#REF!-#REF!</f>
        <v>#REF!</v>
      </c>
    </row>
    <row r="2504" spans="1:11" ht="11.25" hidden="1" customHeight="1" x14ac:dyDescent="0.2">
      <c r="A2504" s="25" t="s">
        <v>8501</v>
      </c>
      <c r="B2504" s="26" t="s">
        <v>3516</v>
      </c>
      <c r="C2504" s="27" t="s">
        <v>340</v>
      </c>
      <c r="D2504" s="28" t="e">
        <f>(#REF!+#REF!)-#REF!</f>
        <v>#REF!</v>
      </c>
      <c r="E2504" s="358" t="e">
        <f>#REF!-#REF!</f>
        <v>#REF!</v>
      </c>
      <c r="F2504" s="76"/>
      <c r="G2504" s="28"/>
      <c r="H2504" s="28"/>
      <c r="I2504" s="77"/>
      <c r="J2504" s="94" t="e">
        <f>#REF!-#REF!</f>
        <v>#REF!</v>
      </c>
      <c r="K2504" s="317" t="e">
        <f>#REF!-#REF!</f>
        <v>#REF!</v>
      </c>
    </row>
    <row r="2505" spans="1:11" ht="11.25" hidden="1" customHeight="1" x14ac:dyDescent="0.2">
      <c r="A2505" s="25" t="s">
        <v>2995</v>
      </c>
      <c r="B2505" s="26" t="s">
        <v>8206</v>
      </c>
      <c r="C2505" s="27" t="s">
        <v>4937</v>
      </c>
      <c r="D2505" s="28" t="e">
        <f>(#REF!+#REF!)-#REF!</f>
        <v>#REF!</v>
      </c>
      <c r="E2505" s="358" t="e">
        <f>#REF!-#REF!</f>
        <v>#REF!</v>
      </c>
      <c r="F2505" s="76"/>
      <c r="G2505" s="28"/>
      <c r="H2505" s="28"/>
      <c r="I2505" s="77"/>
      <c r="J2505" s="94" t="e">
        <f>#REF!-#REF!</f>
        <v>#REF!</v>
      </c>
      <c r="K2505" s="317" t="e">
        <f>#REF!-#REF!</f>
        <v>#REF!</v>
      </c>
    </row>
    <row r="2506" spans="1:11" ht="22.5" hidden="1" customHeight="1" x14ac:dyDescent="0.2">
      <c r="A2506" s="25" t="s">
        <v>3639</v>
      </c>
      <c r="B2506" s="26" t="s">
        <v>8208</v>
      </c>
      <c r="C2506" s="27" t="s">
        <v>5345</v>
      </c>
      <c r="D2506" s="28" t="e">
        <f>(#REF!+#REF!)-#REF!</f>
        <v>#REF!</v>
      </c>
      <c r="E2506" s="358" t="e">
        <f>#REF!-#REF!</f>
        <v>#REF!</v>
      </c>
      <c r="F2506" s="76"/>
      <c r="G2506" s="28"/>
      <c r="H2506" s="28"/>
      <c r="I2506" s="77"/>
      <c r="J2506" s="94" t="e">
        <f>#REF!-#REF!</f>
        <v>#REF!</v>
      </c>
      <c r="K2506" s="317" t="e">
        <f>#REF!-#REF!</f>
        <v>#REF!</v>
      </c>
    </row>
    <row r="2507" spans="1:11" ht="11.25" hidden="1" customHeight="1" x14ac:dyDescent="0.2">
      <c r="A2507" s="25" t="s">
        <v>552</v>
      </c>
      <c r="B2507" s="26" t="s">
        <v>2069</v>
      </c>
      <c r="C2507" s="27" t="s">
        <v>4394</v>
      </c>
      <c r="D2507" s="28" t="e">
        <f>(#REF!+#REF!)-#REF!</f>
        <v>#REF!</v>
      </c>
      <c r="E2507" s="358" t="e">
        <f>#REF!-#REF!</f>
        <v>#REF!</v>
      </c>
      <c r="F2507" s="76"/>
      <c r="G2507" s="28"/>
      <c r="H2507" s="28"/>
      <c r="I2507" s="77"/>
      <c r="J2507" s="94" t="e">
        <f>#REF!-#REF!</f>
        <v>#REF!</v>
      </c>
      <c r="K2507" s="317" t="e">
        <f>#REF!-#REF!</f>
        <v>#REF!</v>
      </c>
    </row>
    <row r="2508" spans="1:11" ht="11.25" hidden="1" customHeight="1" x14ac:dyDescent="0.2">
      <c r="A2508" s="25" t="s">
        <v>5659</v>
      </c>
      <c r="B2508" s="26" t="s">
        <v>426</v>
      </c>
      <c r="C2508" s="27" t="s">
        <v>1776</v>
      </c>
      <c r="D2508" s="28" t="e">
        <f>(#REF!+#REF!)-#REF!</f>
        <v>#REF!</v>
      </c>
      <c r="E2508" s="358" t="e">
        <f>#REF!-#REF!</f>
        <v>#REF!</v>
      </c>
      <c r="F2508" s="76"/>
      <c r="G2508" s="28"/>
      <c r="H2508" s="28"/>
      <c r="I2508" s="77"/>
      <c r="J2508" s="94" t="e">
        <f>#REF!-#REF!</f>
        <v>#REF!</v>
      </c>
      <c r="K2508" s="317" t="e">
        <f>#REF!-#REF!</f>
        <v>#REF!</v>
      </c>
    </row>
    <row r="2509" spans="1:11" ht="11.25" hidden="1" customHeight="1" x14ac:dyDescent="0.2">
      <c r="A2509" s="25" t="s">
        <v>4340</v>
      </c>
      <c r="B2509" s="26" t="s">
        <v>303</v>
      </c>
      <c r="C2509" s="27" t="s">
        <v>5933</v>
      </c>
      <c r="D2509" s="28" t="e">
        <f>(#REF!+#REF!)-#REF!</f>
        <v>#REF!</v>
      </c>
      <c r="E2509" s="358" t="e">
        <f>#REF!-#REF!</f>
        <v>#REF!</v>
      </c>
      <c r="F2509" s="76"/>
      <c r="G2509" s="28"/>
      <c r="H2509" s="28"/>
      <c r="I2509" s="77"/>
      <c r="J2509" s="94" t="e">
        <f>#REF!-#REF!</f>
        <v>#REF!</v>
      </c>
      <c r="K2509" s="317" t="e">
        <f>#REF!-#REF!</f>
        <v>#REF!</v>
      </c>
    </row>
    <row r="2510" spans="1:11" ht="22.5" hidden="1" customHeight="1" x14ac:dyDescent="0.2">
      <c r="A2510" s="25" t="s">
        <v>881</v>
      </c>
      <c r="B2510" s="26" t="s">
        <v>7319</v>
      </c>
      <c r="C2510" s="27" t="s">
        <v>5934</v>
      </c>
      <c r="D2510" s="28" t="e">
        <f>(#REF!+#REF!)-#REF!</f>
        <v>#REF!</v>
      </c>
      <c r="E2510" s="358" t="e">
        <f>#REF!-#REF!</f>
        <v>#REF!</v>
      </c>
      <c r="F2510" s="76"/>
      <c r="G2510" s="28"/>
      <c r="H2510" s="28"/>
      <c r="I2510" s="77"/>
      <c r="J2510" s="94" t="e">
        <f>#REF!-#REF!</f>
        <v>#REF!</v>
      </c>
      <c r="K2510" s="317" t="e">
        <f>#REF!-#REF!</f>
        <v>#REF!</v>
      </c>
    </row>
    <row r="2511" spans="1:11" ht="33.75" hidden="1" customHeight="1" x14ac:dyDescent="0.2">
      <c r="A2511" s="25" t="s">
        <v>8427</v>
      </c>
      <c r="B2511" s="26" t="s">
        <v>7321</v>
      </c>
      <c r="C2511" s="27" t="s">
        <v>7529</v>
      </c>
      <c r="D2511" s="28" t="e">
        <f>(#REF!+#REF!)-#REF!</f>
        <v>#REF!</v>
      </c>
      <c r="E2511" s="358" t="e">
        <f>#REF!-#REF!</f>
        <v>#REF!</v>
      </c>
      <c r="F2511" s="76"/>
      <c r="G2511" s="28"/>
      <c r="H2511" s="28"/>
      <c r="I2511" s="77"/>
      <c r="J2511" s="94" t="e">
        <f>#REF!-#REF!</f>
        <v>#REF!</v>
      </c>
      <c r="K2511" s="317" t="e">
        <f>#REF!-#REF!</f>
        <v>#REF!</v>
      </c>
    </row>
    <row r="2512" spans="1:11" ht="11.25" hidden="1" customHeight="1" x14ac:dyDescent="0.2">
      <c r="A2512" s="25" t="s">
        <v>7453</v>
      </c>
      <c r="B2512" s="26" t="s">
        <v>297</v>
      </c>
      <c r="C2512" s="27" t="s">
        <v>8065</v>
      </c>
      <c r="D2512" s="28" t="e">
        <f>(#REF!+#REF!)-#REF!</f>
        <v>#REF!</v>
      </c>
      <c r="E2512" s="358" t="e">
        <f>#REF!-#REF!</f>
        <v>#REF!</v>
      </c>
      <c r="F2512" s="76"/>
      <c r="G2512" s="28"/>
      <c r="H2512" s="28"/>
      <c r="I2512" s="77"/>
      <c r="J2512" s="94" t="e">
        <f>#REF!-#REF!</f>
        <v>#REF!</v>
      </c>
      <c r="K2512" s="317" t="e">
        <f>#REF!-#REF!</f>
        <v>#REF!</v>
      </c>
    </row>
    <row r="2513" spans="1:11" ht="22.5" hidden="1" customHeight="1" x14ac:dyDescent="0.2">
      <c r="A2513" s="25" t="s">
        <v>8490</v>
      </c>
      <c r="B2513" s="26" t="s">
        <v>7191</v>
      </c>
      <c r="C2513" s="27" t="s">
        <v>5301</v>
      </c>
      <c r="D2513" s="28" t="e">
        <f>(#REF!+#REF!)-#REF!</f>
        <v>#REF!</v>
      </c>
      <c r="E2513" s="358" t="e">
        <f>#REF!-#REF!</f>
        <v>#REF!</v>
      </c>
      <c r="F2513" s="76"/>
      <c r="G2513" s="28"/>
      <c r="H2513" s="28"/>
      <c r="I2513" s="77"/>
      <c r="J2513" s="94" t="e">
        <f>#REF!-#REF!</f>
        <v>#REF!</v>
      </c>
      <c r="K2513" s="317" t="e">
        <f>#REF!-#REF!</f>
        <v>#REF!</v>
      </c>
    </row>
    <row r="2514" spans="1:11" ht="22.5" hidden="1" customHeight="1" x14ac:dyDescent="0.2">
      <c r="A2514" s="25" t="s">
        <v>1057</v>
      </c>
      <c r="B2514" s="26" t="s">
        <v>9103</v>
      </c>
      <c r="C2514" s="27" t="s">
        <v>5302</v>
      </c>
      <c r="D2514" s="28" t="e">
        <f>(#REF!+#REF!)-#REF!</f>
        <v>#REF!</v>
      </c>
      <c r="E2514" s="358" t="e">
        <f>#REF!-#REF!</f>
        <v>#REF!</v>
      </c>
      <c r="F2514" s="76"/>
      <c r="G2514" s="28"/>
      <c r="H2514" s="28"/>
      <c r="I2514" s="77"/>
      <c r="J2514" s="94" t="e">
        <f>#REF!-#REF!</f>
        <v>#REF!</v>
      </c>
      <c r="K2514" s="317" t="e">
        <f>#REF!-#REF!</f>
        <v>#REF!</v>
      </c>
    </row>
    <row r="2515" spans="1:11" ht="11.25" hidden="1" customHeight="1" x14ac:dyDescent="0.2">
      <c r="A2515" s="25" t="s">
        <v>1761</v>
      </c>
      <c r="B2515" s="26" t="s">
        <v>5980</v>
      </c>
      <c r="C2515" s="27" t="s">
        <v>3492</v>
      </c>
      <c r="D2515" s="28" t="e">
        <f>(#REF!+#REF!)-#REF!</f>
        <v>#REF!</v>
      </c>
      <c r="E2515" s="358" t="e">
        <f>#REF!-#REF!</f>
        <v>#REF!</v>
      </c>
      <c r="F2515" s="76"/>
      <c r="G2515" s="28"/>
      <c r="H2515" s="28"/>
      <c r="I2515" s="77"/>
      <c r="J2515" s="94" t="e">
        <f>#REF!-#REF!</f>
        <v>#REF!</v>
      </c>
      <c r="K2515" s="317" t="e">
        <f>#REF!-#REF!</f>
        <v>#REF!</v>
      </c>
    </row>
    <row r="2516" spans="1:11" ht="11.25" hidden="1" customHeight="1" x14ac:dyDescent="0.2">
      <c r="A2516" s="25" t="s">
        <v>8998</v>
      </c>
      <c r="B2516" s="26" t="s">
        <v>3175</v>
      </c>
      <c r="C2516" s="27" t="s">
        <v>3470</v>
      </c>
      <c r="D2516" s="28" t="e">
        <f>(#REF!+#REF!)-#REF!</f>
        <v>#REF!</v>
      </c>
      <c r="E2516" s="358" t="e">
        <f>#REF!-#REF!</f>
        <v>#REF!</v>
      </c>
      <c r="F2516" s="76"/>
      <c r="G2516" s="28"/>
      <c r="H2516" s="28"/>
      <c r="I2516" s="77"/>
      <c r="J2516" s="94" t="e">
        <f>#REF!-#REF!</f>
        <v>#REF!</v>
      </c>
      <c r="K2516" s="317" t="e">
        <f>#REF!-#REF!</f>
        <v>#REF!</v>
      </c>
    </row>
    <row r="2517" spans="1:11" ht="33.75" hidden="1" customHeight="1" x14ac:dyDescent="0.2">
      <c r="A2517" s="25" t="s">
        <v>1668</v>
      </c>
      <c r="B2517" s="26" t="s">
        <v>3177</v>
      </c>
      <c r="C2517" s="27" t="s">
        <v>7359</v>
      </c>
      <c r="D2517" s="28" t="e">
        <f>(#REF!+#REF!)-#REF!</f>
        <v>#REF!</v>
      </c>
      <c r="E2517" s="358" t="e">
        <f>#REF!-#REF!</f>
        <v>#REF!</v>
      </c>
      <c r="F2517" s="76"/>
      <c r="G2517" s="28"/>
      <c r="H2517" s="28"/>
      <c r="I2517" s="77"/>
      <c r="J2517" s="94" t="e">
        <f>#REF!-#REF!</f>
        <v>#REF!</v>
      </c>
      <c r="K2517" s="317" t="e">
        <f>#REF!-#REF!</f>
        <v>#REF!</v>
      </c>
    </row>
    <row r="2518" spans="1:11" ht="11.25" hidden="1" customHeight="1" x14ac:dyDescent="0.2">
      <c r="A2518" s="25" t="s">
        <v>54</v>
      </c>
      <c r="B2518" s="26" t="s">
        <v>5860</v>
      </c>
      <c r="C2518" s="27" t="s">
        <v>5469</v>
      </c>
      <c r="D2518" s="28" t="e">
        <f>(#REF!+#REF!)-#REF!</f>
        <v>#REF!</v>
      </c>
      <c r="E2518" s="358" t="e">
        <f>#REF!-#REF!</f>
        <v>#REF!</v>
      </c>
      <c r="F2518" s="76"/>
      <c r="G2518" s="28"/>
      <c r="H2518" s="28"/>
      <c r="I2518" s="77"/>
      <c r="J2518" s="94" t="e">
        <f>#REF!-#REF!</f>
        <v>#REF!</v>
      </c>
      <c r="K2518" s="317" t="e">
        <f>#REF!-#REF!</f>
        <v>#REF!</v>
      </c>
    </row>
    <row r="2519" spans="1:11" ht="33.75" hidden="1" customHeight="1" x14ac:dyDescent="0.2">
      <c r="A2519" s="25" t="s">
        <v>7064</v>
      </c>
      <c r="B2519" s="26" t="s">
        <v>7733</v>
      </c>
      <c r="C2519" s="27" t="s">
        <v>386</v>
      </c>
      <c r="D2519" s="28" t="e">
        <f>(#REF!+#REF!)-#REF!</f>
        <v>#REF!</v>
      </c>
      <c r="E2519" s="358" t="e">
        <f>#REF!-#REF!</f>
        <v>#REF!</v>
      </c>
      <c r="F2519" s="76"/>
      <c r="G2519" s="28"/>
      <c r="H2519" s="28"/>
      <c r="I2519" s="77"/>
      <c r="J2519" s="94" t="e">
        <f>#REF!-#REF!</f>
        <v>#REF!</v>
      </c>
      <c r="K2519" s="317" t="e">
        <f>#REF!-#REF!</f>
        <v>#REF!</v>
      </c>
    </row>
    <row r="2520" spans="1:11" ht="11.25" hidden="1" customHeight="1" x14ac:dyDescent="0.2">
      <c r="A2520" s="25" t="s">
        <v>6521</v>
      </c>
      <c r="B2520" s="26" t="s">
        <v>7735</v>
      </c>
      <c r="C2520" s="27" t="s">
        <v>1848</v>
      </c>
      <c r="D2520" s="28" t="e">
        <f>(#REF!+#REF!)-#REF!</f>
        <v>#REF!</v>
      </c>
      <c r="E2520" s="358" t="e">
        <f>#REF!-#REF!</f>
        <v>#REF!</v>
      </c>
      <c r="F2520" s="76"/>
      <c r="G2520" s="28"/>
      <c r="H2520" s="28"/>
      <c r="I2520" s="77"/>
      <c r="J2520" s="94" t="e">
        <f>#REF!-#REF!</f>
        <v>#REF!</v>
      </c>
      <c r="K2520" s="317" t="e">
        <f>#REF!-#REF!</f>
        <v>#REF!</v>
      </c>
    </row>
    <row r="2521" spans="1:11" ht="11.25" hidden="1" customHeight="1" x14ac:dyDescent="0.2">
      <c r="A2521" s="25" t="s">
        <v>5920</v>
      </c>
      <c r="B2521" s="26" t="s">
        <v>3369</v>
      </c>
      <c r="C2521" s="27" t="s">
        <v>3966</v>
      </c>
      <c r="D2521" s="28" t="e">
        <f>(#REF!+#REF!)-#REF!</f>
        <v>#REF!</v>
      </c>
      <c r="E2521" s="358" t="e">
        <f>#REF!-#REF!</f>
        <v>#REF!</v>
      </c>
      <c r="F2521" s="76"/>
      <c r="G2521" s="28"/>
      <c r="H2521" s="28"/>
      <c r="I2521" s="77"/>
      <c r="J2521" s="94" t="e">
        <f>#REF!-#REF!</f>
        <v>#REF!</v>
      </c>
      <c r="K2521" s="317" t="e">
        <f>#REF!-#REF!</f>
        <v>#REF!</v>
      </c>
    </row>
    <row r="2522" spans="1:11" ht="11.25" hidden="1" customHeight="1" x14ac:dyDescent="0.2">
      <c r="A2522" s="25" t="s">
        <v>7210</v>
      </c>
      <c r="B2522" s="26" t="s">
        <v>3371</v>
      </c>
      <c r="C2522" s="27" t="s">
        <v>3967</v>
      </c>
      <c r="D2522" s="28" t="e">
        <f>(#REF!+#REF!)-#REF!</f>
        <v>#REF!</v>
      </c>
      <c r="E2522" s="358" t="e">
        <f>#REF!-#REF!</f>
        <v>#REF!</v>
      </c>
      <c r="F2522" s="76"/>
      <c r="G2522" s="28"/>
      <c r="H2522" s="28"/>
      <c r="I2522" s="77"/>
      <c r="J2522" s="94" t="e">
        <f>#REF!-#REF!</f>
        <v>#REF!</v>
      </c>
      <c r="K2522" s="317" t="e">
        <f>#REF!-#REF!</f>
        <v>#REF!</v>
      </c>
    </row>
    <row r="2523" spans="1:11" ht="22.5" hidden="1" customHeight="1" x14ac:dyDescent="0.2">
      <c r="A2523" s="25" t="s">
        <v>5050</v>
      </c>
      <c r="B2523" s="26" t="s">
        <v>3574</v>
      </c>
      <c r="C2523" s="27" t="s">
        <v>3968</v>
      </c>
      <c r="D2523" s="28" t="e">
        <f>(#REF!+#REF!)-#REF!</f>
        <v>#REF!</v>
      </c>
      <c r="E2523" s="358" t="e">
        <f>#REF!-#REF!</f>
        <v>#REF!</v>
      </c>
      <c r="F2523" s="76"/>
      <c r="G2523" s="28"/>
      <c r="H2523" s="28"/>
      <c r="I2523" s="77"/>
      <c r="J2523" s="94" t="e">
        <f>#REF!-#REF!</f>
        <v>#REF!</v>
      </c>
      <c r="K2523" s="317" t="e">
        <f>#REF!-#REF!</f>
        <v>#REF!</v>
      </c>
    </row>
    <row r="2524" spans="1:11" ht="22.5" hidden="1" customHeight="1" x14ac:dyDescent="0.2">
      <c r="A2524" s="25" t="s">
        <v>626</v>
      </c>
      <c r="B2524" s="26" t="s">
        <v>9170</v>
      </c>
      <c r="C2524" s="27" t="s">
        <v>3640</v>
      </c>
      <c r="D2524" s="28" t="e">
        <f>(#REF!+#REF!)-#REF!</f>
        <v>#REF!</v>
      </c>
      <c r="E2524" s="358" t="e">
        <f>#REF!-#REF!</f>
        <v>#REF!</v>
      </c>
      <c r="F2524" s="76"/>
      <c r="G2524" s="28"/>
      <c r="H2524" s="28"/>
      <c r="I2524" s="77"/>
      <c r="J2524" s="94" t="e">
        <f>#REF!-#REF!</f>
        <v>#REF!</v>
      </c>
      <c r="K2524" s="317" t="e">
        <f>#REF!-#REF!</f>
        <v>#REF!</v>
      </c>
    </row>
    <row r="2525" spans="1:11" ht="11.25" hidden="1" customHeight="1" x14ac:dyDescent="0.2">
      <c r="A2525" s="25" t="s">
        <v>7432</v>
      </c>
      <c r="B2525" s="26" t="s">
        <v>9172</v>
      </c>
      <c r="C2525" s="27" t="s">
        <v>2639</v>
      </c>
      <c r="D2525" s="28" t="e">
        <f>(#REF!+#REF!)-#REF!</f>
        <v>#REF!</v>
      </c>
      <c r="E2525" s="358" t="e">
        <f>#REF!-#REF!</f>
        <v>#REF!</v>
      </c>
      <c r="F2525" s="76"/>
      <c r="G2525" s="28"/>
      <c r="H2525" s="28"/>
      <c r="I2525" s="77"/>
      <c r="J2525" s="94" t="e">
        <f>#REF!-#REF!</f>
        <v>#REF!</v>
      </c>
      <c r="K2525" s="317" t="e">
        <f>#REF!-#REF!</f>
        <v>#REF!</v>
      </c>
    </row>
    <row r="2526" spans="1:11" ht="11.25" hidden="1" customHeight="1" x14ac:dyDescent="0.2">
      <c r="A2526" s="25" t="s">
        <v>3930</v>
      </c>
      <c r="B2526" s="26" t="s">
        <v>8946</v>
      </c>
      <c r="C2526" s="27" t="s">
        <v>2640</v>
      </c>
      <c r="D2526" s="28" t="e">
        <f>(#REF!+#REF!)-#REF!</f>
        <v>#REF!</v>
      </c>
      <c r="E2526" s="358" t="e">
        <f>#REF!-#REF!</f>
        <v>#REF!</v>
      </c>
      <c r="F2526" s="76"/>
      <c r="G2526" s="28"/>
      <c r="H2526" s="28"/>
      <c r="I2526" s="77"/>
      <c r="J2526" s="94" t="e">
        <f>#REF!-#REF!</f>
        <v>#REF!</v>
      </c>
      <c r="K2526" s="317" t="e">
        <f>#REF!-#REF!</f>
        <v>#REF!</v>
      </c>
    </row>
    <row r="2527" spans="1:11" ht="22.5" hidden="1" customHeight="1" x14ac:dyDescent="0.2">
      <c r="A2527" s="25" t="s">
        <v>6845</v>
      </c>
      <c r="B2527" s="26" t="s">
        <v>2831</v>
      </c>
      <c r="C2527" s="27" t="s">
        <v>8637</v>
      </c>
      <c r="D2527" s="28" t="e">
        <f>(#REF!+#REF!)-#REF!</f>
        <v>#REF!</v>
      </c>
      <c r="E2527" s="358" t="e">
        <f>#REF!-#REF!</f>
        <v>#REF!</v>
      </c>
      <c r="F2527" s="76"/>
      <c r="G2527" s="28"/>
      <c r="H2527" s="28"/>
      <c r="I2527" s="77"/>
      <c r="J2527" s="94" t="e">
        <f>#REF!-#REF!</f>
        <v>#REF!</v>
      </c>
      <c r="K2527" s="317" t="e">
        <f>#REF!-#REF!</f>
        <v>#REF!</v>
      </c>
    </row>
    <row r="2528" spans="1:11" ht="22.5" hidden="1" customHeight="1" x14ac:dyDescent="0.2">
      <c r="A2528" s="140" t="s">
        <v>2094</v>
      </c>
      <c r="B2528" s="376" t="s">
        <v>9022</v>
      </c>
      <c r="C2528" s="95" t="s">
        <v>1674</v>
      </c>
      <c r="D2528" s="130" t="e">
        <f>(#REF!+#REF!)-#REF!</f>
        <v>#REF!</v>
      </c>
      <c r="E2528" s="130" t="e">
        <f>E2529+E2556</f>
        <v>#REF!</v>
      </c>
      <c r="F2528" s="130">
        <f>F2529+F2556</f>
        <v>0</v>
      </c>
      <c r="G2528" s="130">
        <f>G2529+G2556</f>
        <v>0</v>
      </c>
      <c r="H2528" s="130">
        <f>H2529+H2556</f>
        <v>0</v>
      </c>
      <c r="I2528" s="130">
        <f>I2529+I2556</f>
        <v>0</v>
      </c>
      <c r="J2528" s="94" t="e">
        <f>#REF!-#REF!</f>
        <v>#REF!</v>
      </c>
      <c r="K2528" s="317" t="e">
        <f>#REF!-#REF!</f>
        <v>#REF!</v>
      </c>
    </row>
    <row r="2529" spans="1:11" ht="11.25" hidden="1" customHeight="1" x14ac:dyDescent="0.2">
      <c r="A2529" s="25" t="s">
        <v>5608</v>
      </c>
      <c r="B2529" s="376" t="s">
        <v>5013</v>
      </c>
      <c r="C2529" s="27" t="s">
        <v>2332</v>
      </c>
      <c r="D2529" s="28" t="e">
        <f>(#REF!+#REF!)-#REF!</f>
        <v>#REF!</v>
      </c>
      <c r="E2529" s="28" t="e">
        <f>E2530+E2534+E2547</f>
        <v>#REF!</v>
      </c>
      <c r="F2529" s="28">
        <f>F2530+F2534</f>
        <v>0</v>
      </c>
      <c r="G2529" s="28">
        <f>G2530+G2534</f>
        <v>0</v>
      </c>
      <c r="H2529" s="28">
        <f>H2530+H2534</f>
        <v>0</v>
      </c>
      <c r="I2529" s="28">
        <f>I2530+I2534</f>
        <v>0</v>
      </c>
      <c r="J2529" s="94" t="e">
        <f>#REF!-#REF!</f>
        <v>#REF!</v>
      </c>
      <c r="K2529" s="317" t="e">
        <f>#REF!-#REF!</f>
        <v>#REF!</v>
      </c>
    </row>
    <row r="2530" spans="1:11" ht="22.5" hidden="1" customHeight="1" x14ac:dyDescent="0.2">
      <c r="A2530" s="25" t="s">
        <v>5760</v>
      </c>
      <c r="B2530" s="376" t="s">
        <v>5015</v>
      </c>
      <c r="C2530" s="27" t="s">
        <v>1945</v>
      </c>
      <c r="D2530" s="28" t="e">
        <f>(#REF!+#REF!)-#REF!</f>
        <v>#REF!</v>
      </c>
      <c r="E2530" s="28"/>
      <c r="F2530" s="76"/>
      <c r="G2530" s="28"/>
      <c r="H2530" s="28"/>
      <c r="I2530" s="77"/>
      <c r="J2530" s="94" t="e">
        <f>#REF!-#REF!</f>
        <v>#REF!</v>
      </c>
      <c r="K2530" s="317" t="e">
        <f>#REF!-#REF!</f>
        <v>#REF!</v>
      </c>
    </row>
    <row r="2531" spans="1:11" ht="11.25" hidden="1" customHeight="1" x14ac:dyDescent="0.2">
      <c r="A2531" s="25" t="s">
        <v>7430</v>
      </c>
      <c r="B2531" s="376" t="s">
        <v>4522</v>
      </c>
      <c r="C2531" s="27" t="s">
        <v>1946</v>
      </c>
      <c r="D2531" s="28" t="e">
        <f>(#REF!+#REF!)-#REF!</f>
        <v>#REF!</v>
      </c>
      <c r="E2531" s="28"/>
      <c r="F2531" s="76"/>
      <c r="G2531" s="28"/>
      <c r="H2531" s="28"/>
      <c r="I2531" s="77"/>
      <c r="J2531" s="94" t="e">
        <f>#REF!-#REF!</f>
        <v>#REF!</v>
      </c>
      <c r="K2531" s="317" t="e">
        <f>#REF!-#REF!</f>
        <v>#REF!</v>
      </c>
    </row>
    <row r="2532" spans="1:11" ht="11.25" hidden="1" customHeight="1" x14ac:dyDescent="0.2">
      <c r="A2532" s="25" t="s">
        <v>7308</v>
      </c>
      <c r="B2532" s="376" t="s">
        <v>5804</v>
      </c>
      <c r="C2532" s="27" t="s">
        <v>8154</v>
      </c>
      <c r="D2532" s="28" t="e">
        <f>(#REF!+#REF!)-#REF!</f>
        <v>#REF!</v>
      </c>
      <c r="E2532" s="28"/>
      <c r="F2532" s="76"/>
      <c r="G2532" s="28"/>
      <c r="H2532" s="28"/>
      <c r="I2532" s="77"/>
      <c r="J2532" s="94" t="e">
        <f>#REF!-#REF!</f>
        <v>#REF!</v>
      </c>
      <c r="K2532" s="317" t="e">
        <f>#REF!-#REF!</f>
        <v>#REF!</v>
      </c>
    </row>
    <row r="2533" spans="1:11" ht="11.25" hidden="1" customHeight="1" x14ac:dyDescent="0.2">
      <c r="A2533" s="25" t="s">
        <v>951</v>
      </c>
      <c r="B2533" s="376" t="s">
        <v>5806</v>
      </c>
      <c r="C2533" s="27" t="s">
        <v>7549</v>
      </c>
      <c r="D2533" s="28" t="e">
        <f>(#REF!+#REF!)-#REF!</f>
        <v>#REF!</v>
      </c>
      <c r="E2533" s="28"/>
      <c r="F2533" s="76"/>
      <c r="G2533" s="28"/>
      <c r="H2533" s="28"/>
      <c r="I2533" s="77"/>
      <c r="J2533" s="94" t="e">
        <f>#REF!-#REF!</f>
        <v>#REF!</v>
      </c>
      <c r="K2533" s="317" t="e">
        <f>#REF!-#REF!</f>
        <v>#REF!</v>
      </c>
    </row>
    <row r="2534" spans="1:11" ht="11.25" hidden="1" customHeight="1" x14ac:dyDescent="0.2">
      <c r="A2534" s="25" t="s">
        <v>1990</v>
      </c>
      <c r="B2534" s="376" t="s">
        <v>5808</v>
      </c>
      <c r="C2534" s="27" t="s">
        <v>5968</v>
      </c>
      <c r="D2534" s="28" t="e">
        <f>(#REF!+#REF!)-#REF!</f>
        <v>#REF!</v>
      </c>
      <c r="E2534" s="28" t="e">
        <f>E2540</f>
        <v>#REF!</v>
      </c>
      <c r="F2534" s="76"/>
      <c r="G2534" s="28"/>
      <c r="H2534" s="28"/>
      <c r="I2534" s="77"/>
      <c r="J2534" s="94" t="e">
        <f>#REF!-#REF!</f>
        <v>#REF!</v>
      </c>
      <c r="K2534" s="317" t="e">
        <f>#REF!-#REF!</f>
        <v>#REF!</v>
      </c>
    </row>
    <row r="2535" spans="1:11" ht="11.25" hidden="1" customHeight="1" x14ac:dyDescent="0.2">
      <c r="A2535" s="25" t="s">
        <v>7631</v>
      </c>
      <c r="B2535" s="376" t="s">
        <v>3138</v>
      </c>
      <c r="C2535" s="27" t="s">
        <v>5969</v>
      </c>
      <c r="D2535" s="28" t="e">
        <f>(#REF!+#REF!)-#REF!</f>
        <v>#REF!</v>
      </c>
      <c r="E2535" s="358" t="e">
        <f>#REF!-#REF!</f>
        <v>#REF!</v>
      </c>
      <c r="F2535" s="76"/>
      <c r="G2535" s="28"/>
      <c r="H2535" s="28"/>
      <c r="I2535" s="77"/>
      <c r="J2535" s="94" t="e">
        <f>#REF!-#REF!</f>
        <v>#REF!</v>
      </c>
      <c r="K2535" s="317" t="e">
        <f>#REF!-#REF!</f>
        <v>#REF!</v>
      </c>
    </row>
    <row r="2536" spans="1:11" ht="11.25" hidden="1" customHeight="1" x14ac:dyDescent="0.2">
      <c r="A2536" s="25" t="s">
        <v>550</v>
      </c>
      <c r="B2536" s="376" t="s">
        <v>252</v>
      </c>
      <c r="C2536" s="27" t="s">
        <v>3185</v>
      </c>
      <c r="D2536" s="28" t="e">
        <f>(#REF!+#REF!)-#REF!</f>
        <v>#REF!</v>
      </c>
      <c r="E2536" s="358" t="e">
        <f>#REF!-#REF!</f>
        <v>#REF!</v>
      </c>
      <c r="F2536" s="76"/>
      <c r="G2536" s="28"/>
      <c r="H2536" s="28"/>
      <c r="I2536" s="77"/>
      <c r="J2536" s="94" t="e">
        <f>#REF!-#REF!</f>
        <v>#REF!</v>
      </c>
      <c r="K2536" s="317" t="e">
        <f>#REF!-#REF!</f>
        <v>#REF!</v>
      </c>
    </row>
    <row r="2537" spans="1:11" ht="11.25" hidden="1" customHeight="1" x14ac:dyDescent="0.2">
      <c r="A2537" s="25" t="s">
        <v>2752</v>
      </c>
      <c r="B2537" s="376" t="s">
        <v>8948</v>
      </c>
      <c r="C2537" s="27" t="s">
        <v>5191</v>
      </c>
      <c r="D2537" s="28" t="e">
        <f>(#REF!+#REF!)-#REF!</f>
        <v>#REF!</v>
      </c>
      <c r="E2537" s="358" t="e">
        <f>#REF!-#REF!</f>
        <v>#REF!</v>
      </c>
      <c r="F2537" s="76"/>
      <c r="G2537" s="28"/>
      <c r="H2537" s="28"/>
      <c r="I2537" s="77"/>
      <c r="J2537" s="94" t="e">
        <f>#REF!-#REF!</f>
        <v>#REF!</v>
      </c>
      <c r="K2537" s="317" t="e">
        <f>#REF!-#REF!</f>
        <v>#REF!</v>
      </c>
    </row>
    <row r="2538" spans="1:11" ht="11.25" hidden="1" customHeight="1" x14ac:dyDescent="0.2">
      <c r="A2538" s="25" t="s">
        <v>2296</v>
      </c>
      <c r="B2538" s="376" t="s">
        <v>8950</v>
      </c>
      <c r="C2538" s="27" t="s">
        <v>7600</v>
      </c>
      <c r="D2538" s="28" t="e">
        <f>(#REF!+#REF!)-#REF!</f>
        <v>#REF!</v>
      </c>
      <c r="E2538" s="358" t="e">
        <f>#REF!-#REF!</f>
        <v>#REF!</v>
      </c>
      <c r="F2538" s="76"/>
      <c r="G2538" s="28"/>
      <c r="H2538" s="28"/>
      <c r="I2538" s="77"/>
      <c r="J2538" s="94" t="e">
        <f>#REF!-#REF!</f>
        <v>#REF!</v>
      </c>
      <c r="K2538" s="317" t="e">
        <f>#REF!-#REF!</f>
        <v>#REF!</v>
      </c>
    </row>
    <row r="2539" spans="1:11" ht="11.25" hidden="1" customHeight="1" x14ac:dyDescent="0.2">
      <c r="A2539" s="25" t="s">
        <v>8501</v>
      </c>
      <c r="B2539" s="376" t="s">
        <v>1306</v>
      </c>
      <c r="C2539" s="27" t="s">
        <v>8927</v>
      </c>
      <c r="D2539" s="28" t="e">
        <f>(#REF!+#REF!)-#REF!</f>
        <v>#REF!</v>
      </c>
      <c r="E2539" s="358" t="e">
        <f>#REF!-#REF!</f>
        <v>#REF!</v>
      </c>
      <c r="F2539" s="76"/>
      <c r="G2539" s="28"/>
      <c r="H2539" s="28"/>
      <c r="I2539" s="77"/>
      <c r="J2539" s="94" t="e">
        <f>#REF!-#REF!</f>
        <v>#REF!</v>
      </c>
      <c r="K2539" s="317" t="e">
        <f>#REF!-#REF!</f>
        <v>#REF!</v>
      </c>
    </row>
    <row r="2540" spans="1:11" ht="11.25" hidden="1" customHeight="1" x14ac:dyDescent="0.2">
      <c r="A2540" s="25" t="s">
        <v>2995</v>
      </c>
      <c r="B2540" s="376" t="s">
        <v>3864</v>
      </c>
      <c r="C2540" s="27" t="s">
        <v>4158</v>
      </c>
      <c r="D2540" s="28" t="e">
        <f>(#REF!+#REF!)-#REF!</f>
        <v>#REF!</v>
      </c>
      <c r="E2540" s="358" t="e">
        <f>#REF!-#REF!</f>
        <v>#REF!</v>
      </c>
      <c r="F2540" s="78"/>
      <c r="G2540" s="34"/>
      <c r="H2540" s="34"/>
      <c r="I2540" s="79"/>
      <c r="J2540" s="94" t="e">
        <f>#REF!-#REF!</f>
        <v>#REF!</v>
      </c>
      <c r="K2540" s="317" t="e">
        <f>#REF!-#REF!</f>
        <v>#REF!</v>
      </c>
    </row>
    <row r="2541" spans="1:11" ht="22.5" hidden="1" customHeight="1" x14ac:dyDescent="0.2">
      <c r="A2541" s="25" t="s">
        <v>3639</v>
      </c>
      <c r="B2541" s="376" t="s">
        <v>5861</v>
      </c>
      <c r="C2541" s="27" t="s">
        <v>1651</v>
      </c>
      <c r="D2541" s="28" t="e">
        <f>(#REF!+#REF!)-#REF!</f>
        <v>#REF!</v>
      </c>
      <c r="E2541" s="358" t="e">
        <f>#REF!-#REF!</f>
        <v>#REF!</v>
      </c>
      <c r="F2541" s="76"/>
      <c r="G2541" s="28"/>
      <c r="H2541" s="28"/>
      <c r="I2541" s="77"/>
      <c r="J2541" s="94" t="e">
        <f>#REF!-#REF!</f>
        <v>#REF!</v>
      </c>
      <c r="K2541" s="317" t="e">
        <f>#REF!-#REF!</f>
        <v>#REF!</v>
      </c>
    </row>
    <row r="2542" spans="1:11" ht="11.25" hidden="1" customHeight="1" x14ac:dyDescent="0.2">
      <c r="A2542" s="25" t="s">
        <v>552</v>
      </c>
      <c r="B2542" s="376" t="s">
        <v>5863</v>
      </c>
      <c r="C2542" s="27" t="s">
        <v>3377</v>
      </c>
      <c r="D2542" s="28" t="e">
        <f>(#REF!+#REF!)-#REF!</f>
        <v>#REF!</v>
      </c>
      <c r="E2542" s="358" t="e">
        <f>#REF!-#REF!</f>
        <v>#REF!</v>
      </c>
      <c r="F2542" s="76"/>
      <c r="G2542" s="28"/>
      <c r="H2542" s="28"/>
      <c r="I2542" s="77"/>
      <c r="J2542" s="94" t="e">
        <f>#REF!-#REF!</f>
        <v>#REF!</v>
      </c>
      <c r="K2542" s="317" t="e">
        <f>#REF!-#REF!</f>
        <v>#REF!</v>
      </c>
    </row>
    <row r="2543" spans="1:11" ht="11.25" hidden="1" customHeight="1" x14ac:dyDescent="0.2">
      <c r="A2543" s="25" t="s">
        <v>5659</v>
      </c>
      <c r="B2543" s="376" t="s">
        <v>5865</v>
      </c>
      <c r="C2543" s="27" t="s">
        <v>3378</v>
      </c>
      <c r="D2543" s="28" t="e">
        <f>(#REF!+#REF!)-#REF!</f>
        <v>#REF!</v>
      </c>
      <c r="E2543" s="358" t="e">
        <f>#REF!-#REF!</f>
        <v>#REF!</v>
      </c>
      <c r="F2543" s="76"/>
      <c r="G2543" s="28"/>
      <c r="H2543" s="28"/>
      <c r="I2543" s="77"/>
      <c r="J2543" s="94" t="e">
        <f>#REF!-#REF!</f>
        <v>#REF!</v>
      </c>
      <c r="K2543" s="317" t="e">
        <f>#REF!-#REF!</f>
        <v>#REF!</v>
      </c>
    </row>
    <row r="2544" spans="1:11" ht="11.25" hidden="1" customHeight="1" x14ac:dyDescent="0.2">
      <c r="A2544" s="25" t="s">
        <v>4340</v>
      </c>
      <c r="B2544" s="376" t="s">
        <v>2242</v>
      </c>
      <c r="C2544" s="27" t="s">
        <v>2974</v>
      </c>
      <c r="D2544" s="28" t="e">
        <f>(#REF!+#REF!)-#REF!</f>
        <v>#REF!</v>
      </c>
      <c r="E2544" s="358" t="e">
        <f>#REF!-#REF!</f>
        <v>#REF!</v>
      </c>
      <c r="F2544" s="76"/>
      <c r="G2544" s="28"/>
      <c r="H2544" s="28"/>
      <c r="I2544" s="77"/>
      <c r="J2544" s="94" t="e">
        <f>#REF!-#REF!</f>
        <v>#REF!</v>
      </c>
      <c r="K2544" s="317" t="e">
        <f>#REF!-#REF!</f>
        <v>#REF!</v>
      </c>
    </row>
    <row r="2545" spans="1:11" ht="22.5" hidden="1" customHeight="1" x14ac:dyDescent="0.2">
      <c r="A2545" s="25" t="s">
        <v>881</v>
      </c>
      <c r="B2545" s="376" t="s">
        <v>2416</v>
      </c>
      <c r="C2545" s="27" t="s">
        <v>6732</v>
      </c>
      <c r="D2545" s="28" t="e">
        <f>(#REF!+#REF!)-#REF!</f>
        <v>#REF!</v>
      </c>
      <c r="E2545" s="358" t="e">
        <f>#REF!-#REF!</f>
        <v>#REF!</v>
      </c>
      <c r="F2545" s="76"/>
      <c r="G2545" s="28"/>
      <c r="H2545" s="28"/>
      <c r="I2545" s="77"/>
      <c r="J2545" s="94" t="e">
        <f>#REF!-#REF!</f>
        <v>#REF!</v>
      </c>
      <c r="K2545" s="317" t="e">
        <f>#REF!-#REF!</f>
        <v>#REF!</v>
      </c>
    </row>
    <row r="2546" spans="1:11" ht="33.75" hidden="1" customHeight="1" x14ac:dyDescent="0.2">
      <c r="A2546" s="25" t="s">
        <v>8427</v>
      </c>
      <c r="B2546" s="376" t="s">
        <v>2418</v>
      </c>
      <c r="C2546" s="27" t="s">
        <v>3602</v>
      </c>
      <c r="D2546" s="28" t="e">
        <f>(#REF!+#REF!)-#REF!</f>
        <v>#REF!</v>
      </c>
      <c r="E2546" s="358" t="e">
        <f>#REF!-#REF!</f>
        <v>#REF!</v>
      </c>
      <c r="F2546" s="76"/>
      <c r="G2546" s="28"/>
      <c r="H2546" s="28"/>
      <c r="I2546" s="77"/>
      <c r="J2546" s="94" t="e">
        <f>#REF!-#REF!</f>
        <v>#REF!</v>
      </c>
      <c r="K2546" s="317" t="e">
        <f>#REF!-#REF!</f>
        <v>#REF!</v>
      </c>
    </row>
    <row r="2547" spans="1:11" ht="11.25" hidden="1" customHeight="1" x14ac:dyDescent="0.2">
      <c r="A2547" s="25" t="s">
        <v>7453</v>
      </c>
      <c r="B2547" s="376" t="s">
        <v>8918</v>
      </c>
      <c r="C2547" s="27" t="s">
        <v>6535</v>
      </c>
      <c r="D2547" s="28" t="e">
        <f>(#REF!+#REF!)-#REF!</f>
        <v>#REF!</v>
      </c>
      <c r="E2547" s="28" t="e">
        <f>E2548</f>
        <v>#REF!</v>
      </c>
      <c r="F2547" s="28">
        <f>F2548</f>
        <v>0</v>
      </c>
      <c r="G2547" s="28">
        <f>G2548</f>
        <v>0</v>
      </c>
      <c r="H2547" s="28">
        <f>H2548</f>
        <v>0</v>
      </c>
      <c r="I2547" s="28">
        <f>I2548</f>
        <v>0</v>
      </c>
      <c r="J2547" s="94" t="e">
        <f>#REF!-#REF!</f>
        <v>#REF!</v>
      </c>
      <c r="K2547" s="317" t="e">
        <f>#REF!-#REF!</f>
        <v>#REF!</v>
      </c>
    </row>
    <row r="2548" spans="1:11" ht="22.5" hidden="1" customHeight="1" x14ac:dyDescent="0.2">
      <c r="A2548" s="25" t="s">
        <v>8490</v>
      </c>
      <c r="B2548" s="376" t="s">
        <v>8920</v>
      </c>
      <c r="C2548" s="27" t="s">
        <v>5670</v>
      </c>
      <c r="D2548" s="28" t="e">
        <f>(#REF!+#REF!)-#REF!</f>
        <v>#REF!</v>
      </c>
      <c r="E2548" s="358" t="e">
        <f>#REF!-#REF!</f>
        <v>#REF!</v>
      </c>
      <c r="F2548" s="78"/>
      <c r="G2548" s="34"/>
      <c r="H2548" s="34"/>
      <c r="I2548" s="79"/>
      <c r="J2548" s="94" t="e">
        <f>#REF!-#REF!</f>
        <v>#REF!</v>
      </c>
      <c r="K2548" s="317" t="e">
        <f>#REF!-#REF!</f>
        <v>#REF!</v>
      </c>
    </row>
    <row r="2549" spans="1:11" ht="22.5" hidden="1" customHeight="1" x14ac:dyDescent="0.2">
      <c r="A2549" s="25" t="s">
        <v>1057</v>
      </c>
      <c r="B2549" s="376" t="s">
        <v>8922</v>
      </c>
      <c r="C2549" s="27" t="s">
        <v>852</v>
      </c>
      <c r="D2549" s="28" t="e">
        <f>(#REF!+#REF!)-#REF!</f>
        <v>#REF!</v>
      </c>
      <c r="E2549" s="358" t="e">
        <f>#REF!-#REF!</f>
        <v>#REF!</v>
      </c>
      <c r="F2549" s="76"/>
      <c r="G2549" s="28"/>
      <c r="H2549" s="28"/>
      <c r="I2549" s="77"/>
      <c r="J2549" s="94" t="e">
        <f>#REF!-#REF!</f>
        <v>#REF!</v>
      </c>
      <c r="K2549" s="317" t="e">
        <f>#REF!-#REF!</f>
        <v>#REF!</v>
      </c>
    </row>
    <row r="2550" spans="1:11" ht="11.25" hidden="1" customHeight="1" x14ac:dyDescent="0.2">
      <c r="A2550" s="25" t="s">
        <v>1761</v>
      </c>
      <c r="B2550" s="376" t="s">
        <v>1953</v>
      </c>
      <c r="C2550" s="27" t="s">
        <v>3149</v>
      </c>
      <c r="D2550" s="28" t="e">
        <f>(#REF!+#REF!)-#REF!</f>
        <v>#REF!</v>
      </c>
      <c r="E2550" s="358" t="e">
        <f>#REF!-#REF!</f>
        <v>#REF!</v>
      </c>
      <c r="F2550" s="76"/>
      <c r="G2550" s="28"/>
      <c r="H2550" s="28"/>
      <c r="I2550" s="77"/>
      <c r="J2550" s="94" t="e">
        <f>#REF!-#REF!</f>
        <v>#REF!</v>
      </c>
      <c r="K2550" s="317" t="e">
        <f>#REF!-#REF!</f>
        <v>#REF!</v>
      </c>
    </row>
    <row r="2551" spans="1:11" ht="11.25" hidden="1" customHeight="1" x14ac:dyDescent="0.2">
      <c r="A2551" s="25" t="s">
        <v>8998</v>
      </c>
      <c r="B2551" s="376" t="s">
        <v>3459</v>
      </c>
      <c r="C2551" s="27" t="s">
        <v>3150</v>
      </c>
      <c r="D2551" s="28" t="e">
        <f>(#REF!+#REF!)-#REF!</f>
        <v>#REF!</v>
      </c>
      <c r="E2551" s="358" t="e">
        <f>#REF!-#REF!</f>
        <v>#REF!</v>
      </c>
      <c r="F2551" s="76"/>
      <c r="G2551" s="28"/>
      <c r="H2551" s="28"/>
      <c r="I2551" s="77"/>
      <c r="J2551" s="94" t="e">
        <f>#REF!-#REF!</f>
        <v>#REF!</v>
      </c>
      <c r="K2551" s="317" t="e">
        <f>#REF!-#REF!</f>
        <v>#REF!</v>
      </c>
    </row>
    <row r="2552" spans="1:11" ht="33.75" hidden="1" customHeight="1" x14ac:dyDescent="0.2">
      <c r="A2552" s="25" t="s">
        <v>1668</v>
      </c>
      <c r="B2552" s="376" t="s">
        <v>1327</v>
      </c>
      <c r="C2552" s="27" t="s">
        <v>673</v>
      </c>
      <c r="D2552" s="28" t="e">
        <f>(#REF!+#REF!)-#REF!</f>
        <v>#REF!</v>
      </c>
      <c r="E2552" s="358" t="e">
        <f>#REF!-#REF!</f>
        <v>#REF!</v>
      </c>
      <c r="F2552" s="76"/>
      <c r="G2552" s="28"/>
      <c r="H2552" s="28"/>
      <c r="I2552" s="77"/>
      <c r="J2552" s="94" t="e">
        <f>#REF!-#REF!</f>
        <v>#REF!</v>
      </c>
      <c r="K2552" s="317" t="e">
        <f>#REF!-#REF!</f>
        <v>#REF!</v>
      </c>
    </row>
    <row r="2553" spans="1:11" ht="11.25" hidden="1" customHeight="1" x14ac:dyDescent="0.2">
      <c r="A2553" s="25" t="s">
        <v>54</v>
      </c>
      <c r="B2553" s="376" t="s">
        <v>1329</v>
      </c>
      <c r="C2553" s="27" t="s">
        <v>2395</v>
      </c>
      <c r="D2553" s="28" t="e">
        <f>(#REF!+#REF!)-#REF!</f>
        <v>#REF!</v>
      </c>
      <c r="E2553" s="358" t="e">
        <f>#REF!-#REF!</f>
        <v>#REF!</v>
      </c>
      <c r="F2553" s="76"/>
      <c r="G2553" s="28"/>
      <c r="H2553" s="28"/>
      <c r="I2553" s="77"/>
      <c r="J2553" s="94" t="e">
        <f>#REF!-#REF!</f>
        <v>#REF!</v>
      </c>
      <c r="K2553" s="317" t="e">
        <f>#REF!-#REF!</f>
        <v>#REF!</v>
      </c>
    </row>
    <row r="2554" spans="1:11" ht="33.75" hidden="1" customHeight="1" x14ac:dyDescent="0.2">
      <c r="A2554" s="25" t="s">
        <v>7064</v>
      </c>
      <c r="B2554" s="376" t="s">
        <v>7750</v>
      </c>
      <c r="C2554" s="27" t="s">
        <v>308</v>
      </c>
      <c r="D2554" s="28" t="e">
        <f>(#REF!+#REF!)-#REF!</f>
        <v>#REF!</v>
      </c>
      <c r="E2554" s="358" t="e">
        <f>#REF!-#REF!</f>
        <v>#REF!</v>
      </c>
      <c r="F2554" s="76"/>
      <c r="G2554" s="28"/>
      <c r="H2554" s="28"/>
      <c r="I2554" s="77"/>
      <c r="J2554" s="94" t="e">
        <f>#REF!-#REF!</f>
        <v>#REF!</v>
      </c>
      <c r="K2554" s="317" t="e">
        <f>#REF!-#REF!</f>
        <v>#REF!</v>
      </c>
    </row>
    <row r="2555" spans="1:11" ht="11.25" hidden="1" customHeight="1" x14ac:dyDescent="0.2">
      <c r="A2555" s="25" t="s">
        <v>6521</v>
      </c>
      <c r="B2555" s="376" t="s">
        <v>8614</v>
      </c>
      <c r="C2555" s="27" t="s">
        <v>4012</v>
      </c>
      <c r="D2555" s="28" t="e">
        <f>(#REF!+#REF!)-#REF!</f>
        <v>#REF!</v>
      </c>
      <c r="E2555" s="358" t="e">
        <f>#REF!-#REF!</f>
        <v>#REF!</v>
      </c>
      <c r="F2555" s="76"/>
      <c r="G2555" s="28"/>
      <c r="H2555" s="28"/>
      <c r="I2555" s="77"/>
      <c r="J2555" s="94" t="e">
        <f>#REF!-#REF!</f>
        <v>#REF!</v>
      </c>
      <c r="K2555" s="317" t="e">
        <f>#REF!-#REF!</f>
        <v>#REF!</v>
      </c>
    </row>
    <row r="2556" spans="1:11" ht="11.25" hidden="1" customHeight="1" x14ac:dyDescent="0.2">
      <c r="A2556" s="25" t="s">
        <v>5920</v>
      </c>
      <c r="B2556" s="376" t="s">
        <v>8639</v>
      </c>
      <c r="C2556" s="27" t="s">
        <v>5451</v>
      </c>
      <c r="D2556" s="28" t="e">
        <f>(#REF!+#REF!)-#REF!</f>
        <v>#REF!</v>
      </c>
      <c r="E2556" s="28" t="e">
        <f>E2557</f>
        <v>#REF!</v>
      </c>
      <c r="F2556" s="28">
        <f>F2557</f>
        <v>0</v>
      </c>
      <c r="G2556" s="28">
        <f>G2557</f>
        <v>0</v>
      </c>
      <c r="H2556" s="28">
        <f>H2557</f>
        <v>0</v>
      </c>
      <c r="I2556" s="28">
        <f>I2557</f>
        <v>0</v>
      </c>
      <c r="J2556" s="94" t="e">
        <f>#REF!-#REF!</f>
        <v>#REF!</v>
      </c>
      <c r="K2556" s="317" t="e">
        <f>#REF!-#REF!</f>
        <v>#REF!</v>
      </c>
    </row>
    <row r="2557" spans="1:11" ht="11.25" hidden="1" customHeight="1" x14ac:dyDescent="0.2">
      <c r="A2557" s="25" t="s">
        <v>7210</v>
      </c>
      <c r="B2557" s="376" t="s">
        <v>7293</v>
      </c>
      <c r="C2557" s="27" t="s">
        <v>4157</v>
      </c>
      <c r="D2557" s="28" t="e">
        <f>(#REF!+#REF!)-#REF!</f>
        <v>#REF!</v>
      </c>
      <c r="E2557" s="358" t="e">
        <f>#REF!-#REF!</f>
        <v>#REF!</v>
      </c>
      <c r="F2557" s="78"/>
      <c r="G2557" s="34"/>
      <c r="H2557" s="34"/>
      <c r="I2557" s="79"/>
      <c r="J2557" s="94" t="e">
        <f>#REF!-#REF!</f>
        <v>#REF!</v>
      </c>
      <c r="K2557" s="317" t="e">
        <f>#REF!-#REF!</f>
        <v>#REF!</v>
      </c>
    </row>
    <row r="2558" spans="1:11" ht="22.5" hidden="1" customHeight="1" x14ac:dyDescent="0.2">
      <c r="A2558" s="25" t="s">
        <v>5050</v>
      </c>
      <c r="B2558" s="26" t="s">
        <v>3604</v>
      </c>
      <c r="C2558" s="27" t="s">
        <v>8095</v>
      </c>
      <c r="D2558" s="28" t="e">
        <f>(#REF!+#REF!)-#REF!</f>
        <v>#REF!</v>
      </c>
      <c r="E2558" s="358" t="e">
        <f>#REF!-#REF!</f>
        <v>#REF!</v>
      </c>
      <c r="F2558" s="76"/>
      <c r="G2558" s="28"/>
      <c r="H2558" s="28"/>
      <c r="I2558" s="77"/>
      <c r="J2558" s="94" t="e">
        <f>#REF!-#REF!</f>
        <v>#REF!</v>
      </c>
      <c r="K2558" s="317" t="e">
        <f>#REF!-#REF!</f>
        <v>#REF!</v>
      </c>
    </row>
    <row r="2559" spans="1:11" ht="22.5" hidden="1" customHeight="1" x14ac:dyDescent="0.2">
      <c r="A2559" s="25" t="s">
        <v>626</v>
      </c>
      <c r="B2559" s="26" t="s">
        <v>3606</v>
      </c>
      <c r="C2559" s="27" t="s">
        <v>1339</v>
      </c>
      <c r="D2559" s="28" t="e">
        <f>(#REF!+#REF!)-#REF!</f>
        <v>#REF!</v>
      </c>
      <c r="E2559" s="358" t="e">
        <f>#REF!-#REF!</f>
        <v>#REF!</v>
      </c>
      <c r="F2559" s="76"/>
      <c r="G2559" s="28"/>
      <c r="H2559" s="28"/>
      <c r="I2559" s="77"/>
      <c r="J2559" s="94" t="e">
        <f>#REF!-#REF!</f>
        <v>#REF!</v>
      </c>
      <c r="K2559" s="317" t="e">
        <f>#REF!-#REF!</f>
        <v>#REF!</v>
      </c>
    </row>
    <row r="2560" spans="1:11" ht="11.25" hidden="1" customHeight="1" x14ac:dyDescent="0.2">
      <c r="A2560" s="25" t="s">
        <v>7432</v>
      </c>
      <c r="B2560" s="26" t="s">
        <v>3608</v>
      </c>
      <c r="C2560" s="27" t="s">
        <v>5548</v>
      </c>
      <c r="D2560" s="28" t="e">
        <f>(#REF!+#REF!)-#REF!</f>
        <v>#REF!</v>
      </c>
      <c r="E2560" s="358" t="e">
        <f>#REF!-#REF!</f>
        <v>#REF!</v>
      </c>
      <c r="F2560" s="76"/>
      <c r="G2560" s="28"/>
      <c r="H2560" s="28"/>
      <c r="I2560" s="77"/>
      <c r="J2560" s="94" t="e">
        <f>#REF!-#REF!</f>
        <v>#REF!</v>
      </c>
      <c r="K2560" s="317" t="e">
        <f>#REF!-#REF!</f>
        <v>#REF!</v>
      </c>
    </row>
    <row r="2561" spans="1:11" ht="11.25" hidden="1" customHeight="1" x14ac:dyDescent="0.2">
      <c r="A2561" s="25" t="s">
        <v>3930</v>
      </c>
      <c r="B2561" s="26" t="s">
        <v>8192</v>
      </c>
      <c r="C2561" s="27" t="s">
        <v>8259</v>
      </c>
      <c r="D2561" s="28" t="e">
        <f>(#REF!+#REF!)-#REF!</f>
        <v>#REF!</v>
      </c>
      <c r="E2561" s="358" t="e">
        <f>#REF!-#REF!</f>
        <v>#REF!</v>
      </c>
      <c r="F2561" s="76"/>
      <c r="G2561" s="28"/>
      <c r="H2561" s="28"/>
      <c r="I2561" s="77"/>
      <c r="J2561" s="94" t="e">
        <f>#REF!-#REF!</f>
        <v>#REF!</v>
      </c>
      <c r="K2561" s="317" t="e">
        <f>#REF!-#REF!</f>
        <v>#REF!</v>
      </c>
    </row>
    <row r="2562" spans="1:11" ht="22.5" hidden="1" customHeight="1" x14ac:dyDescent="0.2">
      <c r="A2562" s="25" t="s">
        <v>6845</v>
      </c>
      <c r="B2562" s="26" t="s">
        <v>8194</v>
      </c>
      <c r="C2562" s="27" t="s">
        <v>286</v>
      </c>
      <c r="D2562" s="28" t="e">
        <f>(#REF!+#REF!)-#REF!</f>
        <v>#REF!</v>
      </c>
      <c r="E2562" s="358" t="e">
        <f>#REF!-#REF!</f>
        <v>#REF!</v>
      </c>
      <c r="F2562" s="76"/>
      <c r="G2562" s="28"/>
      <c r="H2562" s="28"/>
      <c r="I2562" s="77"/>
      <c r="J2562" s="94" t="e">
        <f>#REF!-#REF!</f>
        <v>#REF!</v>
      </c>
      <c r="K2562" s="317" t="e">
        <f>#REF!-#REF!</f>
        <v>#REF!</v>
      </c>
    </row>
    <row r="2563" spans="1:11" ht="11.25" hidden="1" customHeight="1" x14ac:dyDescent="0.2">
      <c r="A2563" s="25" t="s">
        <v>287</v>
      </c>
      <c r="B2563" s="26" t="s">
        <v>3022</v>
      </c>
      <c r="C2563" s="27" t="s">
        <v>193</v>
      </c>
      <c r="D2563" s="28" t="e">
        <f>(#REF!+#REF!)-#REF!</f>
        <v>#REF!</v>
      </c>
      <c r="E2563" s="358" t="e">
        <f>#REF!-#REF!</f>
        <v>#REF!</v>
      </c>
      <c r="F2563" s="76">
        <f>F2564+F2591</f>
        <v>0</v>
      </c>
      <c r="G2563" s="28">
        <f>G2564+G2591</f>
        <v>0</v>
      </c>
      <c r="H2563" s="28">
        <f>H2564+H2591</f>
        <v>0</v>
      </c>
      <c r="I2563" s="77">
        <f>I2564+I2591</f>
        <v>0</v>
      </c>
      <c r="J2563" s="94" t="e">
        <f>#REF!-#REF!</f>
        <v>#REF!</v>
      </c>
      <c r="K2563" s="317" t="e">
        <f>#REF!-#REF!</f>
        <v>#REF!</v>
      </c>
    </row>
    <row r="2564" spans="1:11" ht="11.25" hidden="1" customHeight="1" x14ac:dyDescent="0.2">
      <c r="A2564" s="25" t="s">
        <v>5608</v>
      </c>
      <c r="B2564" s="26" t="s">
        <v>3023</v>
      </c>
      <c r="C2564" s="27" t="s">
        <v>8406</v>
      </c>
      <c r="D2564" s="28" t="e">
        <f>(#REF!+#REF!)-#REF!</f>
        <v>#REF!</v>
      </c>
      <c r="E2564" s="358" t="e">
        <f>#REF!-#REF!</f>
        <v>#REF!</v>
      </c>
      <c r="F2564" s="76">
        <f>F2565+F2569+F2576+F2579+F2582+F2586+F2590</f>
        <v>0</v>
      </c>
      <c r="G2564" s="28">
        <f>G2565+G2569+G2576+G2579+G2582+G2586+G2590</f>
        <v>0</v>
      </c>
      <c r="H2564" s="28">
        <f>H2565+H2569+H2576+H2579+H2582+H2586+H2590</f>
        <v>0</v>
      </c>
      <c r="I2564" s="77">
        <f>I2565+I2569+I2576+I2579+I2582+I2586+I2590</f>
        <v>0</v>
      </c>
      <c r="J2564" s="94" t="e">
        <f>#REF!-#REF!</f>
        <v>#REF!</v>
      </c>
      <c r="K2564" s="317" t="e">
        <f>#REF!-#REF!</f>
        <v>#REF!</v>
      </c>
    </row>
    <row r="2565" spans="1:11" ht="22.5" hidden="1" customHeight="1" x14ac:dyDescent="0.2">
      <c r="A2565" s="25" t="s">
        <v>5760</v>
      </c>
      <c r="B2565" s="26" t="s">
        <v>3024</v>
      </c>
      <c r="C2565" s="27" t="s">
        <v>8407</v>
      </c>
      <c r="D2565" s="28" t="e">
        <f>(#REF!+#REF!)-#REF!</f>
        <v>#REF!</v>
      </c>
      <c r="E2565" s="358" t="e">
        <f>#REF!-#REF!</f>
        <v>#REF!</v>
      </c>
      <c r="F2565" s="76">
        <f>SUM(F2566:F2568)</f>
        <v>0</v>
      </c>
      <c r="G2565" s="28">
        <f>SUM(G2566:G2568)</f>
        <v>0</v>
      </c>
      <c r="H2565" s="28">
        <f>SUM(H2566:H2568)</f>
        <v>0</v>
      </c>
      <c r="I2565" s="77">
        <f>SUM(I2566:I2568)</f>
        <v>0</v>
      </c>
      <c r="J2565" s="94" t="e">
        <f>#REF!-#REF!</f>
        <v>#REF!</v>
      </c>
      <c r="K2565" s="317" t="e">
        <f>#REF!-#REF!</f>
        <v>#REF!</v>
      </c>
    </row>
    <row r="2566" spans="1:11" ht="11.25" hidden="1" customHeight="1" x14ac:dyDescent="0.2">
      <c r="A2566" s="25" t="s">
        <v>7430</v>
      </c>
      <c r="B2566" s="26" t="s">
        <v>3025</v>
      </c>
      <c r="C2566" s="27" t="s">
        <v>1613</v>
      </c>
      <c r="D2566" s="28" t="e">
        <f>(#REF!+#REF!)-#REF!</f>
        <v>#REF!</v>
      </c>
      <c r="E2566" s="358" t="e">
        <f>#REF!-#REF!</f>
        <v>#REF!</v>
      </c>
      <c r="F2566" s="76">
        <f t="shared" ref="F2566:I2568" si="71">F2601+F2636+F2671+F2706</f>
        <v>0</v>
      </c>
      <c r="G2566" s="28">
        <f t="shared" si="71"/>
        <v>0</v>
      </c>
      <c r="H2566" s="28">
        <f t="shared" si="71"/>
        <v>0</v>
      </c>
      <c r="I2566" s="77">
        <f t="shared" si="71"/>
        <v>0</v>
      </c>
      <c r="J2566" s="94" t="e">
        <f>#REF!-#REF!</f>
        <v>#REF!</v>
      </c>
      <c r="K2566" s="317" t="e">
        <f>#REF!-#REF!</f>
        <v>#REF!</v>
      </c>
    </row>
    <row r="2567" spans="1:11" ht="11.25" hidden="1" customHeight="1" x14ac:dyDescent="0.2">
      <c r="A2567" s="25" t="s">
        <v>7308</v>
      </c>
      <c r="B2567" s="26" t="s">
        <v>3026</v>
      </c>
      <c r="C2567" s="27" t="s">
        <v>8550</v>
      </c>
      <c r="D2567" s="28" t="e">
        <f>(#REF!+#REF!)-#REF!</f>
        <v>#REF!</v>
      </c>
      <c r="E2567" s="358" t="e">
        <f>#REF!-#REF!</f>
        <v>#REF!</v>
      </c>
      <c r="F2567" s="76">
        <f t="shared" si="71"/>
        <v>0</v>
      </c>
      <c r="G2567" s="28">
        <f t="shared" si="71"/>
        <v>0</v>
      </c>
      <c r="H2567" s="28">
        <f t="shared" si="71"/>
        <v>0</v>
      </c>
      <c r="I2567" s="77">
        <f t="shared" si="71"/>
        <v>0</v>
      </c>
      <c r="J2567" s="94" t="e">
        <f>#REF!-#REF!</f>
        <v>#REF!</v>
      </c>
      <c r="K2567" s="317" t="e">
        <f>#REF!-#REF!</f>
        <v>#REF!</v>
      </c>
    </row>
    <row r="2568" spans="1:11" ht="11.25" hidden="1" customHeight="1" x14ac:dyDescent="0.2">
      <c r="A2568" s="25" t="s">
        <v>951</v>
      </c>
      <c r="B2568" s="26" t="s">
        <v>906</v>
      </c>
      <c r="C2568" s="27" t="s">
        <v>2303</v>
      </c>
      <c r="D2568" s="28" t="e">
        <f>(#REF!+#REF!)-#REF!</f>
        <v>#REF!</v>
      </c>
      <c r="E2568" s="358" t="e">
        <f>#REF!-#REF!</f>
        <v>#REF!</v>
      </c>
      <c r="F2568" s="76">
        <f t="shared" si="71"/>
        <v>0</v>
      </c>
      <c r="G2568" s="28">
        <f t="shared" si="71"/>
        <v>0</v>
      </c>
      <c r="H2568" s="28">
        <f t="shared" si="71"/>
        <v>0</v>
      </c>
      <c r="I2568" s="77">
        <f t="shared" si="71"/>
        <v>0</v>
      </c>
      <c r="J2568" s="94" t="e">
        <f>#REF!-#REF!</f>
        <v>#REF!</v>
      </c>
      <c r="K2568" s="317" t="e">
        <f>#REF!-#REF!</f>
        <v>#REF!</v>
      </c>
    </row>
    <row r="2569" spans="1:11" ht="11.25" hidden="1" customHeight="1" x14ac:dyDescent="0.2">
      <c r="A2569" s="25" t="s">
        <v>1990</v>
      </c>
      <c r="B2569" s="26" t="s">
        <v>3087</v>
      </c>
      <c r="C2569" s="27" t="s">
        <v>8066</v>
      </c>
      <c r="D2569" s="28" t="e">
        <f>(#REF!+#REF!)-#REF!</f>
        <v>#REF!</v>
      </c>
      <c r="E2569" s="358" t="e">
        <f>#REF!-#REF!</f>
        <v>#REF!</v>
      </c>
      <c r="F2569" s="76">
        <f>SUM(F2570:F2575)</f>
        <v>0</v>
      </c>
      <c r="G2569" s="28">
        <f>SUM(G2570:G2575)</f>
        <v>0</v>
      </c>
      <c r="H2569" s="28">
        <f>SUM(H2570:H2575)</f>
        <v>0</v>
      </c>
      <c r="I2569" s="77">
        <f>SUM(I2570:I2575)</f>
        <v>0</v>
      </c>
      <c r="J2569" s="94" t="e">
        <f>#REF!-#REF!</f>
        <v>#REF!</v>
      </c>
      <c r="K2569" s="317" t="e">
        <f>#REF!-#REF!</f>
        <v>#REF!</v>
      </c>
    </row>
    <row r="2570" spans="1:11" ht="11.25" hidden="1" customHeight="1" x14ac:dyDescent="0.2">
      <c r="A2570" s="25" t="s">
        <v>7631</v>
      </c>
      <c r="B2570" s="26" t="s">
        <v>3110</v>
      </c>
      <c r="C2570" s="27" t="s">
        <v>5803</v>
      </c>
      <c r="D2570" s="28" t="e">
        <f>(#REF!+#REF!)-#REF!</f>
        <v>#REF!</v>
      </c>
      <c r="E2570" s="358" t="e">
        <f>#REF!-#REF!</f>
        <v>#REF!</v>
      </c>
      <c r="F2570" s="76">
        <f t="shared" ref="F2570:I2575" si="72">F2605+F2640+F2675+F2710</f>
        <v>0</v>
      </c>
      <c r="G2570" s="28">
        <f t="shared" si="72"/>
        <v>0</v>
      </c>
      <c r="H2570" s="28">
        <f t="shared" si="72"/>
        <v>0</v>
      </c>
      <c r="I2570" s="77">
        <f t="shared" si="72"/>
        <v>0</v>
      </c>
      <c r="J2570" s="94" t="e">
        <f>#REF!-#REF!</f>
        <v>#REF!</v>
      </c>
      <c r="K2570" s="317" t="e">
        <f>#REF!-#REF!</f>
        <v>#REF!</v>
      </c>
    </row>
    <row r="2571" spans="1:11" ht="11.25" hidden="1" customHeight="1" x14ac:dyDescent="0.2">
      <c r="A2571" s="25" t="s">
        <v>550</v>
      </c>
      <c r="B2571" s="26" t="s">
        <v>3111</v>
      </c>
      <c r="C2571" s="27" t="s">
        <v>3775</v>
      </c>
      <c r="D2571" s="28" t="e">
        <f>(#REF!+#REF!)-#REF!</f>
        <v>#REF!</v>
      </c>
      <c r="E2571" s="358" t="e">
        <f>#REF!-#REF!</f>
        <v>#REF!</v>
      </c>
      <c r="F2571" s="76">
        <f t="shared" si="72"/>
        <v>0</v>
      </c>
      <c r="G2571" s="28">
        <f t="shared" si="72"/>
        <v>0</v>
      </c>
      <c r="H2571" s="28">
        <f t="shared" si="72"/>
        <v>0</v>
      </c>
      <c r="I2571" s="77">
        <f t="shared" si="72"/>
        <v>0</v>
      </c>
      <c r="J2571" s="94" t="e">
        <f>#REF!-#REF!</f>
        <v>#REF!</v>
      </c>
      <c r="K2571" s="317" t="e">
        <f>#REF!-#REF!</f>
        <v>#REF!</v>
      </c>
    </row>
    <row r="2572" spans="1:11" ht="11.25" hidden="1" customHeight="1" x14ac:dyDescent="0.2">
      <c r="A2572" s="25" t="s">
        <v>2752</v>
      </c>
      <c r="B2572" s="26" t="s">
        <v>3112</v>
      </c>
      <c r="C2572" s="27" t="s">
        <v>5028</v>
      </c>
      <c r="D2572" s="28" t="e">
        <f>(#REF!+#REF!)-#REF!</f>
        <v>#REF!</v>
      </c>
      <c r="E2572" s="358" t="e">
        <f>#REF!-#REF!</f>
        <v>#REF!</v>
      </c>
      <c r="F2572" s="76">
        <f t="shared" si="72"/>
        <v>0</v>
      </c>
      <c r="G2572" s="28">
        <f t="shared" si="72"/>
        <v>0</v>
      </c>
      <c r="H2572" s="28">
        <f t="shared" si="72"/>
        <v>0</v>
      </c>
      <c r="I2572" s="77">
        <f t="shared" si="72"/>
        <v>0</v>
      </c>
      <c r="J2572" s="94" t="e">
        <f>#REF!-#REF!</f>
        <v>#REF!</v>
      </c>
      <c r="K2572" s="317" t="e">
        <f>#REF!-#REF!</f>
        <v>#REF!</v>
      </c>
    </row>
    <row r="2573" spans="1:11" ht="11.25" hidden="1" customHeight="1" x14ac:dyDescent="0.2">
      <c r="A2573" s="25" t="s">
        <v>2296</v>
      </c>
      <c r="B2573" s="26" t="s">
        <v>5941</v>
      </c>
      <c r="C2573" s="27" t="s">
        <v>9123</v>
      </c>
      <c r="D2573" s="28" t="e">
        <f>(#REF!+#REF!)-#REF!</f>
        <v>#REF!</v>
      </c>
      <c r="E2573" s="358" t="e">
        <f>#REF!-#REF!</f>
        <v>#REF!</v>
      </c>
      <c r="F2573" s="76">
        <f t="shared" si="72"/>
        <v>0</v>
      </c>
      <c r="G2573" s="28">
        <f t="shared" si="72"/>
        <v>0</v>
      </c>
      <c r="H2573" s="28">
        <f t="shared" si="72"/>
        <v>0</v>
      </c>
      <c r="I2573" s="77">
        <f t="shared" si="72"/>
        <v>0</v>
      </c>
      <c r="J2573" s="94" t="e">
        <f>#REF!-#REF!</f>
        <v>#REF!</v>
      </c>
      <c r="K2573" s="317" t="e">
        <f>#REF!-#REF!</f>
        <v>#REF!</v>
      </c>
    </row>
    <row r="2574" spans="1:11" ht="11.25" hidden="1" customHeight="1" x14ac:dyDescent="0.2">
      <c r="A2574" s="25" t="s">
        <v>8501</v>
      </c>
      <c r="B2574" s="26" t="s">
        <v>5942</v>
      </c>
      <c r="C2574" s="27" t="s">
        <v>9124</v>
      </c>
      <c r="D2574" s="28" t="e">
        <f>(#REF!+#REF!)-#REF!</f>
        <v>#REF!</v>
      </c>
      <c r="E2574" s="358" t="e">
        <f>#REF!-#REF!</f>
        <v>#REF!</v>
      </c>
      <c r="F2574" s="76">
        <f t="shared" si="72"/>
        <v>0</v>
      </c>
      <c r="G2574" s="28">
        <f t="shared" si="72"/>
        <v>0</v>
      </c>
      <c r="H2574" s="28">
        <f t="shared" si="72"/>
        <v>0</v>
      </c>
      <c r="I2574" s="77">
        <f t="shared" si="72"/>
        <v>0</v>
      </c>
      <c r="J2574" s="94" t="e">
        <f>#REF!-#REF!</f>
        <v>#REF!</v>
      </c>
      <c r="K2574" s="317" t="e">
        <f>#REF!-#REF!</f>
        <v>#REF!</v>
      </c>
    </row>
    <row r="2575" spans="1:11" ht="11.25" hidden="1" customHeight="1" x14ac:dyDescent="0.2">
      <c r="A2575" s="25" t="s">
        <v>2995</v>
      </c>
      <c r="B2575" s="26" t="s">
        <v>1227</v>
      </c>
      <c r="C2575" s="27" t="s">
        <v>8276</v>
      </c>
      <c r="D2575" s="28" t="e">
        <f>(#REF!+#REF!)-#REF!</f>
        <v>#REF!</v>
      </c>
      <c r="E2575" s="358" t="e">
        <f>#REF!-#REF!</f>
        <v>#REF!</v>
      </c>
      <c r="F2575" s="76">
        <f t="shared" si="72"/>
        <v>0</v>
      </c>
      <c r="G2575" s="28">
        <f t="shared" si="72"/>
        <v>0</v>
      </c>
      <c r="H2575" s="28">
        <f t="shared" si="72"/>
        <v>0</v>
      </c>
      <c r="I2575" s="77">
        <f t="shared" si="72"/>
        <v>0</v>
      </c>
      <c r="J2575" s="94" t="e">
        <f>#REF!-#REF!</f>
        <v>#REF!</v>
      </c>
      <c r="K2575" s="317" t="e">
        <f>#REF!-#REF!</f>
        <v>#REF!</v>
      </c>
    </row>
    <row r="2576" spans="1:11" ht="22.5" hidden="1" customHeight="1" x14ac:dyDescent="0.2">
      <c r="A2576" s="25" t="s">
        <v>3639</v>
      </c>
      <c r="B2576" s="26" t="s">
        <v>1228</v>
      </c>
      <c r="C2576" s="27" t="s">
        <v>969</v>
      </c>
      <c r="D2576" s="28" t="e">
        <f>(#REF!+#REF!)-#REF!</f>
        <v>#REF!</v>
      </c>
      <c r="E2576" s="358" t="e">
        <f>#REF!-#REF!</f>
        <v>#REF!</v>
      </c>
      <c r="F2576" s="76">
        <f>SUM(F2577:F2578)</f>
        <v>0</v>
      </c>
      <c r="G2576" s="28">
        <f>SUM(G2577:G2578)</f>
        <v>0</v>
      </c>
      <c r="H2576" s="28">
        <f>SUM(H2577:H2578)</f>
        <v>0</v>
      </c>
      <c r="I2576" s="77">
        <f>SUM(I2577:I2578)</f>
        <v>0</v>
      </c>
      <c r="J2576" s="94" t="e">
        <f>#REF!-#REF!</f>
        <v>#REF!</v>
      </c>
      <c r="K2576" s="317" t="e">
        <f>#REF!-#REF!</f>
        <v>#REF!</v>
      </c>
    </row>
    <row r="2577" spans="1:11" ht="11.25" hidden="1" customHeight="1" x14ac:dyDescent="0.2">
      <c r="A2577" s="25" t="s">
        <v>552</v>
      </c>
      <c r="B2577" s="26" t="s">
        <v>1229</v>
      </c>
      <c r="C2577" s="27" t="s">
        <v>899</v>
      </c>
      <c r="D2577" s="28" t="e">
        <f>(#REF!+#REF!)-#REF!</f>
        <v>#REF!</v>
      </c>
      <c r="E2577" s="358" t="e">
        <f>#REF!-#REF!</f>
        <v>#REF!</v>
      </c>
      <c r="F2577" s="76">
        <f t="shared" ref="F2577:I2578" si="73">F2612+F2647+F2682+F2717</f>
        <v>0</v>
      </c>
      <c r="G2577" s="28">
        <f t="shared" si="73"/>
        <v>0</v>
      </c>
      <c r="H2577" s="28">
        <f t="shared" si="73"/>
        <v>0</v>
      </c>
      <c r="I2577" s="77">
        <f t="shared" si="73"/>
        <v>0</v>
      </c>
      <c r="J2577" s="94" t="e">
        <f>#REF!-#REF!</f>
        <v>#REF!</v>
      </c>
      <c r="K2577" s="317" t="e">
        <f>#REF!-#REF!</f>
        <v>#REF!</v>
      </c>
    </row>
    <row r="2578" spans="1:11" ht="11.25" hidden="1" customHeight="1" x14ac:dyDescent="0.2">
      <c r="A2578" s="25" t="s">
        <v>5659</v>
      </c>
      <c r="B2578" s="26" t="s">
        <v>7178</v>
      </c>
      <c r="C2578" s="27" t="s">
        <v>521</v>
      </c>
      <c r="D2578" s="28" t="e">
        <f>(#REF!+#REF!)-#REF!</f>
        <v>#REF!</v>
      </c>
      <c r="E2578" s="358" t="e">
        <f>#REF!-#REF!</f>
        <v>#REF!</v>
      </c>
      <c r="F2578" s="76">
        <f t="shared" si="73"/>
        <v>0</v>
      </c>
      <c r="G2578" s="28">
        <f t="shared" si="73"/>
        <v>0</v>
      </c>
      <c r="H2578" s="28">
        <f t="shared" si="73"/>
        <v>0</v>
      </c>
      <c r="I2578" s="77">
        <f t="shared" si="73"/>
        <v>0</v>
      </c>
      <c r="J2578" s="94" t="e">
        <f>#REF!-#REF!</f>
        <v>#REF!</v>
      </c>
      <c r="K2578" s="317" t="e">
        <f>#REF!-#REF!</f>
        <v>#REF!</v>
      </c>
    </row>
    <row r="2579" spans="1:11" ht="11.25" hidden="1" customHeight="1" x14ac:dyDescent="0.2">
      <c r="A2579" s="25" t="s">
        <v>4340</v>
      </c>
      <c r="B2579" s="26" t="s">
        <v>953</v>
      </c>
      <c r="C2579" s="27" t="s">
        <v>9045</v>
      </c>
      <c r="D2579" s="28" t="e">
        <f>(#REF!+#REF!)-#REF!</f>
        <v>#REF!</v>
      </c>
      <c r="E2579" s="358" t="e">
        <f>#REF!-#REF!</f>
        <v>#REF!</v>
      </c>
      <c r="F2579" s="76">
        <f>SUM(F2580:F2581)</f>
        <v>0</v>
      </c>
      <c r="G2579" s="28">
        <f>SUM(G2580:G2581)</f>
        <v>0</v>
      </c>
      <c r="H2579" s="28">
        <f>SUM(H2580:H2581)</f>
        <v>0</v>
      </c>
      <c r="I2579" s="77">
        <f>SUM(I2580:I2581)</f>
        <v>0</v>
      </c>
      <c r="J2579" s="94" t="e">
        <f>#REF!-#REF!</f>
        <v>#REF!</v>
      </c>
      <c r="K2579" s="317" t="e">
        <f>#REF!-#REF!</f>
        <v>#REF!</v>
      </c>
    </row>
    <row r="2580" spans="1:11" ht="22.5" hidden="1" customHeight="1" x14ac:dyDescent="0.2">
      <c r="A2580" s="25" t="s">
        <v>881</v>
      </c>
      <c r="B2580" s="26" t="s">
        <v>954</v>
      </c>
      <c r="C2580" s="27" t="s">
        <v>9046</v>
      </c>
      <c r="D2580" s="28" t="e">
        <f>(#REF!+#REF!)-#REF!</f>
        <v>#REF!</v>
      </c>
      <c r="E2580" s="358" t="e">
        <f>#REF!-#REF!</f>
        <v>#REF!</v>
      </c>
      <c r="F2580" s="76">
        <f t="shared" ref="F2580:I2581" si="74">F2615+F2650+F2685+F2720</f>
        <v>0</v>
      </c>
      <c r="G2580" s="28">
        <f t="shared" si="74"/>
        <v>0</v>
      </c>
      <c r="H2580" s="28">
        <f t="shared" si="74"/>
        <v>0</v>
      </c>
      <c r="I2580" s="77">
        <f t="shared" si="74"/>
        <v>0</v>
      </c>
      <c r="J2580" s="94" t="e">
        <f>#REF!-#REF!</f>
        <v>#REF!</v>
      </c>
      <c r="K2580" s="317" t="e">
        <f>#REF!-#REF!</f>
        <v>#REF!</v>
      </c>
    </row>
    <row r="2581" spans="1:11" ht="33.75" hidden="1" customHeight="1" x14ac:dyDescent="0.2">
      <c r="A2581" s="25" t="s">
        <v>8427</v>
      </c>
      <c r="B2581" s="26" t="s">
        <v>4452</v>
      </c>
      <c r="C2581" s="27" t="s">
        <v>8539</v>
      </c>
      <c r="D2581" s="28" t="e">
        <f>(#REF!+#REF!)-#REF!</f>
        <v>#REF!</v>
      </c>
      <c r="E2581" s="358" t="e">
        <f>#REF!-#REF!</f>
        <v>#REF!</v>
      </c>
      <c r="F2581" s="76">
        <f t="shared" si="74"/>
        <v>0</v>
      </c>
      <c r="G2581" s="28">
        <f t="shared" si="74"/>
        <v>0</v>
      </c>
      <c r="H2581" s="28">
        <f t="shared" si="74"/>
        <v>0</v>
      </c>
      <c r="I2581" s="77">
        <f t="shared" si="74"/>
        <v>0</v>
      </c>
      <c r="J2581" s="94" t="e">
        <f>#REF!-#REF!</f>
        <v>#REF!</v>
      </c>
      <c r="K2581" s="317" t="e">
        <f>#REF!-#REF!</f>
        <v>#REF!</v>
      </c>
    </row>
    <row r="2582" spans="1:11" ht="11.25" hidden="1" customHeight="1" x14ac:dyDescent="0.2">
      <c r="A2582" s="25" t="s">
        <v>7453</v>
      </c>
      <c r="B2582" s="26" t="s">
        <v>3667</v>
      </c>
      <c r="C2582" s="27" t="s">
        <v>819</v>
      </c>
      <c r="D2582" s="28" t="e">
        <f>(#REF!+#REF!)-#REF!</f>
        <v>#REF!</v>
      </c>
      <c r="E2582" s="358" t="e">
        <f>#REF!-#REF!</f>
        <v>#REF!</v>
      </c>
      <c r="F2582" s="76">
        <f>SUM(F2583:F2585)</f>
        <v>0</v>
      </c>
      <c r="G2582" s="28">
        <f>SUM(G2583:G2585)</f>
        <v>0</v>
      </c>
      <c r="H2582" s="28">
        <f>SUM(H2583:H2585)</f>
        <v>0</v>
      </c>
      <c r="I2582" s="77">
        <f>SUM(I2583:I2585)</f>
        <v>0</v>
      </c>
      <c r="J2582" s="94" t="e">
        <f>#REF!-#REF!</f>
        <v>#REF!</v>
      </c>
      <c r="K2582" s="317" t="e">
        <f>#REF!-#REF!</f>
        <v>#REF!</v>
      </c>
    </row>
    <row r="2583" spans="1:11" ht="22.5" hidden="1" customHeight="1" x14ac:dyDescent="0.2">
      <c r="A2583" s="25" t="s">
        <v>8490</v>
      </c>
      <c r="B2583" s="26" t="s">
        <v>3668</v>
      </c>
      <c r="C2583" s="27" t="s">
        <v>7921</v>
      </c>
      <c r="D2583" s="28" t="e">
        <f>(#REF!+#REF!)-#REF!</f>
        <v>#REF!</v>
      </c>
      <c r="E2583" s="358" t="e">
        <f>#REF!-#REF!</f>
        <v>#REF!</v>
      </c>
      <c r="F2583" s="76">
        <f t="shared" ref="F2583:I2585" si="75">F2618+F2653+F2688+F2723</f>
        <v>0</v>
      </c>
      <c r="G2583" s="28">
        <f t="shared" si="75"/>
        <v>0</v>
      </c>
      <c r="H2583" s="28">
        <f t="shared" si="75"/>
        <v>0</v>
      </c>
      <c r="I2583" s="77">
        <f t="shared" si="75"/>
        <v>0</v>
      </c>
      <c r="J2583" s="94" t="e">
        <f>#REF!-#REF!</f>
        <v>#REF!</v>
      </c>
      <c r="K2583" s="317" t="e">
        <f>#REF!-#REF!</f>
        <v>#REF!</v>
      </c>
    </row>
    <row r="2584" spans="1:11" ht="22.5" hidden="1" customHeight="1" x14ac:dyDescent="0.2">
      <c r="A2584" s="25" t="s">
        <v>1057</v>
      </c>
      <c r="B2584" s="26" t="s">
        <v>7710</v>
      </c>
      <c r="C2584" s="27" t="s">
        <v>9128</v>
      </c>
      <c r="D2584" s="28" t="e">
        <f>(#REF!+#REF!)-#REF!</f>
        <v>#REF!</v>
      </c>
      <c r="E2584" s="358" t="e">
        <f>#REF!-#REF!</f>
        <v>#REF!</v>
      </c>
      <c r="F2584" s="76">
        <f t="shared" si="75"/>
        <v>0</v>
      </c>
      <c r="G2584" s="28">
        <f t="shared" si="75"/>
        <v>0</v>
      </c>
      <c r="H2584" s="28">
        <f t="shared" si="75"/>
        <v>0</v>
      </c>
      <c r="I2584" s="77">
        <f t="shared" si="75"/>
        <v>0</v>
      </c>
      <c r="J2584" s="94" t="e">
        <f>#REF!-#REF!</f>
        <v>#REF!</v>
      </c>
      <c r="K2584" s="317" t="e">
        <f>#REF!-#REF!</f>
        <v>#REF!</v>
      </c>
    </row>
    <row r="2585" spans="1:11" ht="11.25" hidden="1" customHeight="1" x14ac:dyDescent="0.2">
      <c r="A2585" s="25" t="s">
        <v>1761</v>
      </c>
      <c r="B2585" s="26" t="s">
        <v>7711</v>
      </c>
      <c r="C2585" s="27" t="s">
        <v>7434</v>
      </c>
      <c r="D2585" s="28" t="e">
        <f>(#REF!+#REF!)-#REF!</f>
        <v>#REF!</v>
      </c>
      <c r="E2585" s="358" t="e">
        <f>#REF!-#REF!</f>
        <v>#REF!</v>
      </c>
      <c r="F2585" s="76">
        <f t="shared" si="75"/>
        <v>0</v>
      </c>
      <c r="G2585" s="28">
        <f t="shared" si="75"/>
        <v>0</v>
      </c>
      <c r="H2585" s="28">
        <f t="shared" si="75"/>
        <v>0</v>
      </c>
      <c r="I2585" s="77">
        <f t="shared" si="75"/>
        <v>0</v>
      </c>
      <c r="J2585" s="94" t="e">
        <f>#REF!-#REF!</f>
        <v>#REF!</v>
      </c>
      <c r="K2585" s="317" t="e">
        <f>#REF!-#REF!</f>
        <v>#REF!</v>
      </c>
    </row>
    <row r="2586" spans="1:11" ht="11.25" hidden="1" customHeight="1" x14ac:dyDescent="0.2">
      <c r="A2586" s="25" t="s">
        <v>8998</v>
      </c>
      <c r="B2586" s="26" t="s">
        <v>6153</v>
      </c>
      <c r="C2586" s="27" t="s">
        <v>4711</v>
      </c>
      <c r="D2586" s="28" t="e">
        <f>(#REF!+#REF!)-#REF!</f>
        <v>#REF!</v>
      </c>
      <c r="E2586" s="358" t="e">
        <f>#REF!-#REF!</f>
        <v>#REF!</v>
      </c>
      <c r="F2586" s="76">
        <f>SUM(F2587:F2589)</f>
        <v>0</v>
      </c>
      <c r="G2586" s="28">
        <f>SUM(G2587:G2589)</f>
        <v>0</v>
      </c>
      <c r="H2586" s="28">
        <f>SUM(H2587:H2589)</f>
        <v>0</v>
      </c>
      <c r="I2586" s="77">
        <f>SUM(I2587:I2589)</f>
        <v>0</v>
      </c>
      <c r="J2586" s="94" t="e">
        <f>#REF!-#REF!</f>
        <v>#REF!</v>
      </c>
      <c r="K2586" s="317" t="e">
        <f>#REF!-#REF!</f>
        <v>#REF!</v>
      </c>
    </row>
    <row r="2587" spans="1:11" ht="33.75" hidden="1" customHeight="1" x14ac:dyDescent="0.2">
      <c r="A2587" s="25" t="s">
        <v>1668</v>
      </c>
      <c r="B2587" s="26" t="s">
        <v>6154</v>
      </c>
      <c r="C2587" s="27" t="s">
        <v>9074</v>
      </c>
      <c r="D2587" s="28" t="e">
        <f>(#REF!+#REF!)-#REF!</f>
        <v>#REF!</v>
      </c>
      <c r="E2587" s="358" t="e">
        <f>#REF!-#REF!</f>
        <v>#REF!</v>
      </c>
      <c r="F2587" s="76">
        <f t="shared" ref="F2587:I2590" si="76">F2622+F2657+F2692+F2727</f>
        <v>0</v>
      </c>
      <c r="G2587" s="28">
        <f t="shared" si="76"/>
        <v>0</v>
      </c>
      <c r="H2587" s="28">
        <f t="shared" si="76"/>
        <v>0</v>
      </c>
      <c r="I2587" s="77">
        <f t="shared" si="76"/>
        <v>0</v>
      </c>
      <c r="J2587" s="94" t="e">
        <f>#REF!-#REF!</f>
        <v>#REF!</v>
      </c>
      <c r="K2587" s="317" t="e">
        <f>#REF!-#REF!</f>
        <v>#REF!</v>
      </c>
    </row>
    <row r="2588" spans="1:11" ht="11.25" hidden="1" customHeight="1" x14ac:dyDescent="0.2">
      <c r="A2588" s="25" t="s">
        <v>54</v>
      </c>
      <c r="B2588" s="26" t="s">
        <v>6155</v>
      </c>
      <c r="C2588" s="27" t="s">
        <v>3113</v>
      </c>
      <c r="D2588" s="28" t="e">
        <f>(#REF!+#REF!)-#REF!</f>
        <v>#REF!</v>
      </c>
      <c r="E2588" s="358" t="e">
        <f>#REF!-#REF!</f>
        <v>#REF!</v>
      </c>
      <c r="F2588" s="76">
        <f t="shared" si="76"/>
        <v>0</v>
      </c>
      <c r="G2588" s="28">
        <f t="shared" si="76"/>
        <v>0</v>
      </c>
      <c r="H2588" s="28">
        <f t="shared" si="76"/>
        <v>0</v>
      </c>
      <c r="I2588" s="77">
        <f t="shared" si="76"/>
        <v>0</v>
      </c>
      <c r="J2588" s="94" t="e">
        <f>#REF!-#REF!</f>
        <v>#REF!</v>
      </c>
      <c r="K2588" s="317" t="e">
        <f>#REF!-#REF!</f>
        <v>#REF!</v>
      </c>
    </row>
    <row r="2589" spans="1:11" ht="33.75" hidden="1" customHeight="1" x14ac:dyDescent="0.2">
      <c r="A2589" s="25" t="s">
        <v>7064</v>
      </c>
      <c r="B2589" s="26" t="s">
        <v>6156</v>
      </c>
      <c r="C2589" s="27" t="s">
        <v>2868</v>
      </c>
      <c r="D2589" s="28" t="e">
        <f>(#REF!+#REF!)-#REF!</f>
        <v>#REF!</v>
      </c>
      <c r="E2589" s="358" t="e">
        <f>#REF!-#REF!</f>
        <v>#REF!</v>
      </c>
      <c r="F2589" s="76">
        <f t="shared" si="76"/>
        <v>0</v>
      </c>
      <c r="G2589" s="28">
        <f t="shared" si="76"/>
        <v>0</v>
      </c>
      <c r="H2589" s="28">
        <f t="shared" si="76"/>
        <v>0</v>
      </c>
      <c r="I2589" s="77">
        <f t="shared" si="76"/>
        <v>0</v>
      </c>
      <c r="J2589" s="94" t="e">
        <f>#REF!-#REF!</f>
        <v>#REF!</v>
      </c>
      <c r="K2589" s="317" t="e">
        <f>#REF!-#REF!</f>
        <v>#REF!</v>
      </c>
    </row>
    <row r="2590" spans="1:11" ht="11.25" hidden="1" customHeight="1" x14ac:dyDescent="0.2">
      <c r="A2590" s="25" t="s">
        <v>6521</v>
      </c>
      <c r="B2590" s="26" t="s">
        <v>6157</v>
      </c>
      <c r="C2590" s="27" t="s">
        <v>3402</v>
      </c>
      <c r="D2590" s="28" t="e">
        <f>(#REF!+#REF!)-#REF!</f>
        <v>#REF!</v>
      </c>
      <c r="E2590" s="358" t="e">
        <f>#REF!-#REF!</f>
        <v>#REF!</v>
      </c>
      <c r="F2590" s="76">
        <f t="shared" si="76"/>
        <v>0</v>
      </c>
      <c r="G2590" s="28">
        <f t="shared" si="76"/>
        <v>0</v>
      </c>
      <c r="H2590" s="28">
        <f t="shared" si="76"/>
        <v>0</v>
      </c>
      <c r="I2590" s="77">
        <f t="shared" si="76"/>
        <v>0</v>
      </c>
      <c r="J2590" s="94" t="e">
        <f>#REF!-#REF!</f>
        <v>#REF!</v>
      </c>
      <c r="K2590" s="317" t="e">
        <f>#REF!-#REF!</f>
        <v>#REF!</v>
      </c>
    </row>
    <row r="2591" spans="1:11" ht="11.25" hidden="1" customHeight="1" x14ac:dyDescent="0.2">
      <c r="A2591" s="25" t="s">
        <v>5920</v>
      </c>
      <c r="B2591" s="26" t="s">
        <v>6158</v>
      </c>
      <c r="C2591" s="27" t="s">
        <v>3403</v>
      </c>
      <c r="D2591" s="28" t="e">
        <f>(#REF!+#REF!)-#REF!</f>
        <v>#REF!</v>
      </c>
      <c r="E2591" s="358" t="e">
        <f>#REF!-#REF!</f>
        <v>#REF!</v>
      </c>
      <c r="F2591" s="76">
        <f>SUM(F2592:F2595)</f>
        <v>0</v>
      </c>
      <c r="G2591" s="28">
        <f>SUM(G2592:G2595)</f>
        <v>0</v>
      </c>
      <c r="H2591" s="28">
        <f>SUM(H2592:H2595)</f>
        <v>0</v>
      </c>
      <c r="I2591" s="77">
        <f>SUM(I2592:I2595)</f>
        <v>0</v>
      </c>
      <c r="J2591" s="94" t="e">
        <f>#REF!-#REF!</f>
        <v>#REF!</v>
      </c>
      <c r="K2591" s="317" t="e">
        <f>#REF!-#REF!</f>
        <v>#REF!</v>
      </c>
    </row>
    <row r="2592" spans="1:11" ht="11.25" hidden="1" customHeight="1" x14ac:dyDescent="0.2">
      <c r="A2592" s="25" t="s">
        <v>7210</v>
      </c>
      <c r="B2592" s="26" t="s">
        <v>6159</v>
      </c>
      <c r="C2592" s="27" t="s">
        <v>2138</v>
      </c>
      <c r="D2592" s="28" t="e">
        <f>(#REF!+#REF!)-#REF!</f>
        <v>#REF!</v>
      </c>
      <c r="E2592" s="358" t="e">
        <f>#REF!-#REF!</f>
        <v>#REF!</v>
      </c>
      <c r="F2592" s="76">
        <f t="shared" ref="F2592:I2595" si="77">F2627+F2662+F2697+F2732</f>
        <v>0</v>
      </c>
      <c r="G2592" s="28">
        <f t="shared" si="77"/>
        <v>0</v>
      </c>
      <c r="H2592" s="28">
        <f t="shared" si="77"/>
        <v>0</v>
      </c>
      <c r="I2592" s="77">
        <f t="shared" si="77"/>
        <v>0</v>
      </c>
      <c r="J2592" s="94" t="e">
        <f>#REF!-#REF!</f>
        <v>#REF!</v>
      </c>
      <c r="K2592" s="317" t="e">
        <f>#REF!-#REF!</f>
        <v>#REF!</v>
      </c>
    </row>
    <row r="2593" spans="1:11" ht="22.5" hidden="1" customHeight="1" x14ac:dyDescent="0.2">
      <c r="A2593" s="25" t="s">
        <v>5050</v>
      </c>
      <c r="B2593" s="26" t="s">
        <v>6380</v>
      </c>
      <c r="C2593" s="27" t="s">
        <v>8597</v>
      </c>
      <c r="D2593" s="28" t="e">
        <f>(#REF!+#REF!)-#REF!</f>
        <v>#REF!</v>
      </c>
      <c r="E2593" s="358" t="e">
        <f>#REF!-#REF!</f>
        <v>#REF!</v>
      </c>
      <c r="F2593" s="76">
        <f t="shared" si="77"/>
        <v>0</v>
      </c>
      <c r="G2593" s="28">
        <f t="shared" si="77"/>
        <v>0</v>
      </c>
      <c r="H2593" s="28">
        <f t="shared" si="77"/>
        <v>0</v>
      </c>
      <c r="I2593" s="77">
        <f t="shared" si="77"/>
        <v>0</v>
      </c>
      <c r="J2593" s="94" t="e">
        <f>#REF!-#REF!</f>
        <v>#REF!</v>
      </c>
      <c r="K2593" s="317" t="e">
        <f>#REF!-#REF!</f>
        <v>#REF!</v>
      </c>
    </row>
    <row r="2594" spans="1:11" ht="22.5" hidden="1" customHeight="1" x14ac:dyDescent="0.2">
      <c r="A2594" s="25" t="s">
        <v>626</v>
      </c>
      <c r="B2594" s="26" t="s">
        <v>7837</v>
      </c>
      <c r="C2594" s="27" t="s">
        <v>8598</v>
      </c>
      <c r="D2594" s="28" t="e">
        <f>(#REF!+#REF!)-#REF!</f>
        <v>#REF!</v>
      </c>
      <c r="E2594" s="358" t="e">
        <f>#REF!-#REF!</f>
        <v>#REF!</v>
      </c>
      <c r="F2594" s="76">
        <f t="shared" si="77"/>
        <v>0</v>
      </c>
      <c r="G2594" s="28">
        <f t="shared" si="77"/>
        <v>0</v>
      </c>
      <c r="H2594" s="28">
        <f t="shared" si="77"/>
        <v>0</v>
      </c>
      <c r="I2594" s="77">
        <f t="shared" si="77"/>
        <v>0</v>
      </c>
      <c r="J2594" s="94" t="e">
        <f>#REF!-#REF!</f>
        <v>#REF!</v>
      </c>
      <c r="K2594" s="317" t="e">
        <f>#REF!-#REF!</f>
        <v>#REF!</v>
      </c>
    </row>
    <row r="2595" spans="1:11" ht="11.25" hidden="1" customHeight="1" x14ac:dyDescent="0.2">
      <c r="A2595" s="25" t="s">
        <v>7432</v>
      </c>
      <c r="B2595" s="26" t="s">
        <v>7838</v>
      </c>
      <c r="C2595" s="27" t="s">
        <v>5998</v>
      </c>
      <c r="D2595" s="28" t="e">
        <f>(#REF!+#REF!)-#REF!</f>
        <v>#REF!</v>
      </c>
      <c r="E2595" s="358" t="e">
        <f>#REF!-#REF!</f>
        <v>#REF!</v>
      </c>
      <c r="F2595" s="76">
        <f t="shared" si="77"/>
        <v>0</v>
      </c>
      <c r="G2595" s="28">
        <f t="shared" si="77"/>
        <v>0</v>
      </c>
      <c r="H2595" s="28">
        <f t="shared" si="77"/>
        <v>0</v>
      </c>
      <c r="I2595" s="77">
        <f t="shared" si="77"/>
        <v>0</v>
      </c>
      <c r="J2595" s="94" t="e">
        <f>#REF!-#REF!</f>
        <v>#REF!</v>
      </c>
      <c r="K2595" s="317" t="e">
        <f>#REF!-#REF!</f>
        <v>#REF!</v>
      </c>
    </row>
    <row r="2596" spans="1:11" ht="11.25" hidden="1" customHeight="1" x14ac:dyDescent="0.2">
      <c r="A2596" s="25" t="s">
        <v>3930</v>
      </c>
      <c r="B2596" s="26" t="s">
        <v>2473</v>
      </c>
      <c r="C2596" s="27" t="s">
        <v>2580</v>
      </c>
      <c r="D2596" s="28" t="e">
        <f>(#REF!+#REF!)-#REF!</f>
        <v>#REF!</v>
      </c>
      <c r="E2596" s="358" t="e">
        <f>#REF!-#REF!</f>
        <v>#REF!</v>
      </c>
      <c r="F2596" s="76"/>
      <c r="G2596" s="28"/>
      <c r="H2596" s="28"/>
      <c r="I2596" s="77"/>
      <c r="J2596" s="94" t="e">
        <f>#REF!-#REF!</f>
        <v>#REF!</v>
      </c>
      <c r="K2596" s="317" t="e">
        <f>#REF!-#REF!</f>
        <v>#REF!</v>
      </c>
    </row>
    <row r="2597" spans="1:11" ht="22.5" hidden="1" customHeight="1" x14ac:dyDescent="0.2">
      <c r="A2597" s="25" t="s">
        <v>6845</v>
      </c>
      <c r="B2597" s="26" t="s">
        <v>2474</v>
      </c>
      <c r="C2597" s="27" t="s">
        <v>541</v>
      </c>
      <c r="D2597" s="28" t="e">
        <f>(#REF!+#REF!)-#REF!</f>
        <v>#REF!</v>
      </c>
      <c r="E2597" s="358" t="e">
        <f>#REF!-#REF!</f>
        <v>#REF!</v>
      </c>
      <c r="F2597" s="76"/>
      <c r="G2597" s="28"/>
      <c r="H2597" s="28"/>
      <c r="I2597" s="77"/>
      <c r="J2597" s="94" t="e">
        <f>#REF!-#REF!</f>
        <v>#REF!</v>
      </c>
      <c r="K2597" s="317" t="e">
        <f>#REF!-#REF!</f>
        <v>#REF!</v>
      </c>
    </row>
    <row r="2598" spans="1:11" ht="11.25" hidden="1" customHeight="1" x14ac:dyDescent="0.2">
      <c r="A2598" s="25" t="s">
        <v>5770</v>
      </c>
      <c r="B2598" s="26" t="s">
        <v>2475</v>
      </c>
      <c r="C2598" s="27" t="s">
        <v>226</v>
      </c>
      <c r="D2598" s="28" t="e">
        <f>(#REF!+#REF!)-#REF!</f>
        <v>#REF!</v>
      </c>
      <c r="E2598" s="358" t="e">
        <f>#REF!-#REF!</f>
        <v>#REF!</v>
      </c>
      <c r="F2598" s="76">
        <f>F2599+F2626</f>
        <v>0</v>
      </c>
      <c r="G2598" s="28">
        <f>G2599+G2626</f>
        <v>0</v>
      </c>
      <c r="H2598" s="28">
        <f>H2599+H2626</f>
        <v>0</v>
      </c>
      <c r="I2598" s="77">
        <f>I2599+I2626</f>
        <v>0</v>
      </c>
      <c r="J2598" s="94" t="e">
        <f>#REF!-#REF!</f>
        <v>#REF!</v>
      </c>
      <c r="K2598" s="317" t="e">
        <f>#REF!-#REF!</f>
        <v>#REF!</v>
      </c>
    </row>
    <row r="2599" spans="1:11" ht="11.25" hidden="1" customHeight="1" x14ac:dyDescent="0.2">
      <c r="A2599" s="25" t="s">
        <v>5608</v>
      </c>
      <c r="B2599" s="26" t="s">
        <v>2476</v>
      </c>
      <c r="C2599" s="27" t="s">
        <v>8039</v>
      </c>
      <c r="D2599" s="28" t="e">
        <f>(#REF!+#REF!)-#REF!</f>
        <v>#REF!</v>
      </c>
      <c r="E2599" s="358" t="e">
        <f>#REF!-#REF!</f>
        <v>#REF!</v>
      </c>
      <c r="F2599" s="76">
        <f>F2600+F2604+F2611+F2614+F2617+F2621+F2625</f>
        <v>0</v>
      </c>
      <c r="G2599" s="28">
        <f>G2600+G2604+G2611+G2614+G2617+G2621+G2625</f>
        <v>0</v>
      </c>
      <c r="H2599" s="28">
        <f>H2600+H2604+H2611+H2614+H2617+H2621+H2625</f>
        <v>0</v>
      </c>
      <c r="I2599" s="77">
        <f>I2600+I2604+I2611+I2614+I2617+I2621+I2625</f>
        <v>0</v>
      </c>
      <c r="J2599" s="94" t="e">
        <f>#REF!-#REF!</f>
        <v>#REF!</v>
      </c>
      <c r="K2599" s="317" t="e">
        <f>#REF!-#REF!</f>
        <v>#REF!</v>
      </c>
    </row>
    <row r="2600" spans="1:11" ht="22.5" hidden="1" customHeight="1" x14ac:dyDescent="0.2">
      <c r="A2600" s="25" t="s">
        <v>5760</v>
      </c>
      <c r="B2600" s="26" t="s">
        <v>313</v>
      </c>
      <c r="C2600" s="27" t="s">
        <v>2875</v>
      </c>
      <c r="D2600" s="28" t="e">
        <f>(#REF!+#REF!)-#REF!</f>
        <v>#REF!</v>
      </c>
      <c r="E2600" s="358" t="e">
        <f>#REF!-#REF!</f>
        <v>#REF!</v>
      </c>
      <c r="F2600" s="76">
        <f>SUM(F2601:F2603)</f>
        <v>0</v>
      </c>
      <c r="G2600" s="28">
        <f>SUM(G2601:G2603)</f>
        <v>0</v>
      </c>
      <c r="H2600" s="28">
        <f>SUM(H2601:H2603)</f>
        <v>0</v>
      </c>
      <c r="I2600" s="77">
        <f>SUM(I2601:I2603)</f>
        <v>0</v>
      </c>
      <c r="J2600" s="94" t="e">
        <f>#REF!-#REF!</f>
        <v>#REF!</v>
      </c>
      <c r="K2600" s="317" t="e">
        <f>#REF!-#REF!</f>
        <v>#REF!</v>
      </c>
    </row>
    <row r="2601" spans="1:11" ht="11.25" hidden="1" customHeight="1" x14ac:dyDescent="0.2">
      <c r="A2601" s="25" t="s">
        <v>7430</v>
      </c>
      <c r="B2601" s="26" t="s">
        <v>314</v>
      </c>
      <c r="C2601" s="27" t="s">
        <v>8942</v>
      </c>
      <c r="D2601" s="28" t="e">
        <f>(#REF!+#REF!)-#REF!</f>
        <v>#REF!</v>
      </c>
      <c r="E2601" s="358" t="e">
        <f>#REF!-#REF!</f>
        <v>#REF!</v>
      </c>
      <c r="F2601" s="76"/>
      <c r="G2601" s="28"/>
      <c r="H2601" s="28"/>
      <c r="I2601" s="77"/>
      <c r="J2601" s="94" t="e">
        <f>#REF!-#REF!</f>
        <v>#REF!</v>
      </c>
      <c r="K2601" s="317" t="e">
        <f>#REF!-#REF!</f>
        <v>#REF!</v>
      </c>
    </row>
    <row r="2602" spans="1:11" ht="11.25" hidden="1" customHeight="1" x14ac:dyDescent="0.2">
      <c r="A2602" s="25" t="s">
        <v>7308</v>
      </c>
      <c r="B2602" s="26" t="s">
        <v>496</v>
      </c>
      <c r="C2602" s="27" t="s">
        <v>8943</v>
      </c>
      <c r="D2602" s="28" t="e">
        <f>(#REF!+#REF!)-#REF!</f>
        <v>#REF!</v>
      </c>
      <c r="E2602" s="358" t="e">
        <f>#REF!-#REF!</f>
        <v>#REF!</v>
      </c>
      <c r="F2602" s="76"/>
      <c r="G2602" s="28"/>
      <c r="H2602" s="28"/>
      <c r="I2602" s="77"/>
      <c r="J2602" s="94" t="e">
        <f>#REF!-#REF!</f>
        <v>#REF!</v>
      </c>
      <c r="K2602" s="317" t="e">
        <f>#REF!-#REF!</f>
        <v>#REF!</v>
      </c>
    </row>
    <row r="2603" spans="1:11" ht="11.25" hidden="1" customHeight="1" x14ac:dyDescent="0.2">
      <c r="A2603" s="25" t="s">
        <v>951</v>
      </c>
      <c r="B2603" s="26" t="s">
        <v>3880</v>
      </c>
      <c r="C2603" s="27" t="s">
        <v>7719</v>
      </c>
      <c r="D2603" s="28" t="e">
        <f>(#REF!+#REF!)-#REF!</f>
        <v>#REF!</v>
      </c>
      <c r="E2603" s="358" t="e">
        <f>#REF!-#REF!</f>
        <v>#REF!</v>
      </c>
      <c r="F2603" s="76"/>
      <c r="G2603" s="28"/>
      <c r="H2603" s="28"/>
      <c r="I2603" s="77"/>
      <c r="J2603" s="94" t="e">
        <f>#REF!-#REF!</f>
        <v>#REF!</v>
      </c>
      <c r="K2603" s="317" t="e">
        <f>#REF!-#REF!</f>
        <v>#REF!</v>
      </c>
    </row>
    <row r="2604" spans="1:11" ht="11.25" hidden="1" customHeight="1" x14ac:dyDescent="0.2">
      <c r="A2604" s="25" t="s">
        <v>1990</v>
      </c>
      <c r="B2604" s="26" t="s">
        <v>2084</v>
      </c>
      <c r="C2604" s="27" t="s">
        <v>3006</v>
      </c>
      <c r="D2604" s="28" t="e">
        <f>(#REF!+#REF!)-#REF!</f>
        <v>#REF!</v>
      </c>
      <c r="E2604" s="358" t="e">
        <f>#REF!-#REF!</f>
        <v>#REF!</v>
      </c>
      <c r="F2604" s="76">
        <f>SUM(F2605:F2610)</f>
        <v>0</v>
      </c>
      <c r="G2604" s="28">
        <f>SUM(G2605:G2610)</f>
        <v>0</v>
      </c>
      <c r="H2604" s="28">
        <f>SUM(H2605:H2610)</f>
        <v>0</v>
      </c>
      <c r="I2604" s="77">
        <f>SUM(I2605:I2610)</f>
        <v>0</v>
      </c>
      <c r="J2604" s="94" t="e">
        <f>#REF!-#REF!</f>
        <v>#REF!</v>
      </c>
      <c r="K2604" s="317" t="e">
        <f>#REF!-#REF!</f>
        <v>#REF!</v>
      </c>
    </row>
    <row r="2605" spans="1:11" ht="11.25" hidden="1" customHeight="1" x14ac:dyDescent="0.2">
      <c r="A2605" s="25" t="s">
        <v>7631</v>
      </c>
      <c r="B2605" s="26" t="s">
        <v>2085</v>
      </c>
      <c r="C2605" s="27" t="s">
        <v>2962</v>
      </c>
      <c r="D2605" s="28" t="e">
        <f>(#REF!+#REF!)-#REF!</f>
        <v>#REF!</v>
      </c>
      <c r="E2605" s="358" t="e">
        <f>#REF!-#REF!</f>
        <v>#REF!</v>
      </c>
      <c r="F2605" s="76"/>
      <c r="G2605" s="28"/>
      <c r="H2605" s="28"/>
      <c r="I2605" s="77"/>
      <c r="J2605" s="94" t="e">
        <f>#REF!-#REF!</f>
        <v>#REF!</v>
      </c>
      <c r="K2605" s="317" t="e">
        <f>#REF!-#REF!</f>
        <v>#REF!</v>
      </c>
    </row>
    <row r="2606" spans="1:11" ht="11.25" hidden="1" customHeight="1" x14ac:dyDescent="0.2">
      <c r="A2606" s="25" t="s">
        <v>550</v>
      </c>
      <c r="B2606" s="26" t="s">
        <v>2086</v>
      </c>
      <c r="C2606" s="27" t="s">
        <v>300</v>
      </c>
      <c r="D2606" s="28" t="e">
        <f>(#REF!+#REF!)-#REF!</f>
        <v>#REF!</v>
      </c>
      <c r="E2606" s="358" t="e">
        <f>#REF!-#REF!</f>
        <v>#REF!</v>
      </c>
      <c r="F2606" s="76"/>
      <c r="G2606" s="28"/>
      <c r="H2606" s="28"/>
      <c r="I2606" s="77"/>
      <c r="J2606" s="94" t="e">
        <f>#REF!-#REF!</f>
        <v>#REF!</v>
      </c>
      <c r="K2606" s="317" t="e">
        <f>#REF!-#REF!</f>
        <v>#REF!</v>
      </c>
    </row>
    <row r="2607" spans="1:11" ht="11.25" hidden="1" customHeight="1" x14ac:dyDescent="0.2">
      <c r="A2607" s="25" t="s">
        <v>2752</v>
      </c>
      <c r="B2607" s="26" t="s">
        <v>158</v>
      </c>
      <c r="C2607" s="27" t="s">
        <v>8767</v>
      </c>
      <c r="D2607" s="28" t="e">
        <f>(#REF!+#REF!)-#REF!</f>
        <v>#REF!</v>
      </c>
      <c r="E2607" s="358" t="e">
        <f>#REF!-#REF!</f>
        <v>#REF!</v>
      </c>
      <c r="F2607" s="76"/>
      <c r="G2607" s="28"/>
      <c r="H2607" s="28"/>
      <c r="I2607" s="77"/>
      <c r="J2607" s="94" t="e">
        <f>#REF!-#REF!</f>
        <v>#REF!</v>
      </c>
      <c r="K2607" s="317" t="e">
        <f>#REF!-#REF!</f>
        <v>#REF!</v>
      </c>
    </row>
    <row r="2608" spans="1:11" ht="11.25" hidden="1" customHeight="1" x14ac:dyDescent="0.2">
      <c r="A2608" s="25" t="s">
        <v>2296</v>
      </c>
      <c r="B2608" s="26" t="s">
        <v>159</v>
      </c>
      <c r="C2608" s="27" t="s">
        <v>8212</v>
      </c>
      <c r="D2608" s="28" t="e">
        <f>(#REF!+#REF!)-#REF!</f>
        <v>#REF!</v>
      </c>
      <c r="E2608" s="358" t="e">
        <f>#REF!-#REF!</f>
        <v>#REF!</v>
      </c>
      <c r="F2608" s="76"/>
      <c r="G2608" s="28"/>
      <c r="H2608" s="28"/>
      <c r="I2608" s="77"/>
      <c r="J2608" s="94" t="e">
        <f>#REF!-#REF!</f>
        <v>#REF!</v>
      </c>
      <c r="K2608" s="317" t="e">
        <f>#REF!-#REF!</f>
        <v>#REF!</v>
      </c>
    </row>
    <row r="2609" spans="1:11" ht="11.25" hidden="1" customHeight="1" x14ac:dyDescent="0.2">
      <c r="A2609" s="25" t="s">
        <v>8501</v>
      </c>
      <c r="B2609" s="26" t="s">
        <v>160</v>
      </c>
      <c r="C2609" s="27" t="s">
        <v>8856</v>
      </c>
      <c r="D2609" s="28" t="e">
        <f>(#REF!+#REF!)-#REF!</f>
        <v>#REF!</v>
      </c>
      <c r="E2609" s="358" t="e">
        <f>#REF!-#REF!</f>
        <v>#REF!</v>
      </c>
      <c r="F2609" s="76"/>
      <c r="G2609" s="28"/>
      <c r="H2609" s="28"/>
      <c r="I2609" s="77"/>
      <c r="J2609" s="94" t="e">
        <f>#REF!-#REF!</f>
        <v>#REF!</v>
      </c>
      <c r="K2609" s="317" t="e">
        <f>#REF!-#REF!</f>
        <v>#REF!</v>
      </c>
    </row>
    <row r="2610" spans="1:11" ht="11.25" hidden="1" customHeight="1" x14ac:dyDescent="0.2">
      <c r="A2610" s="25" t="s">
        <v>2995</v>
      </c>
      <c r="B2610" s="26" t="s">
        <v>161</v>
      </c>
      <c r="C2610" s="27" t="s">
        <v>6579</v>
      </c>
      <c r="D2610" s="28" t="e">
        <f>(#REF!+#REF!)-#REF!</f>
        <v>#REF!</v>
      </c>
      <c r="E2610" s="358" t="e">
        <f>#REF!-#REF!</f>
        <v>#REF!</v>
      </c>
      <c r="F2610" s="76"/>
      <c r="G2610" s="28"/>
      <c r="H2610" s="28"/>
      <c r="I2610" s="77"/>
      <c r="J2610" s="94" t="e">
        <f>#REF!-#REF!</f>
        <v>#REF!</v>
      </c>
      <c r="K2610" s="317" t="e">
        <f>#REF!-#REF!</f>
        <v>#REF!</v>
      </c>
    </row>
    <row r="2611" spans="1:11" ht="22.5" hidden="1" customHeight="1" x14ac:dyDescent="0.2">
      <c r="A2611" s="25" t="s">
        <v>3639</v>
      </c>
      <c r="B2611" s="26" t="s">
        <v>162</v>
      </c>
      <c r="C2611" s="27" t="s">
        <v>4109</v>
      </c>
      <c r="D2611" s="28" t="e">
        <f>(#REF!+#REF!)-#REF!</f>
        <v>#REF!</v>
      </c>
      <c r="E2611" s="358" t="e">
        <f>#REF!-#REF!</f>
        <v>#REF!</v>
      </c>
      <c r="F2611" s="76">
        <f>SUM(F2612:F2613)</f>
        <v>0</v>
      </c>
      <c r="G2611" s="28">
        <f>SUM(G2612:G2613)</f>
        <v>0</v>
      </c>
      <c r="H2611" s="28">
        <f>SUM(H2612:H2613)</f>
        <v>0</v>
      </c>
      <c r="I2611" s="77">
        <f>SUM(I2612:I2613)</f>
        <v>0</v>
      </c>
      <c r="J2611" s="94" t="e">
        <f>#REF!-#REF!</f>
        <v>#REF!</v>
      </c>
      <c r="K2611" s="317" t="e">
        <f>#REF!-#REF!</f>
        <v>#REF!</v>
      </c>
    </row>
    <row r="2612" spans="1:11" ht="11.25" hidden="1" customHeight="1" x14ac:dyDescent="0.2">
      <c r="A2612" s="25" t="s">
        <v>552</v>
      </c>
      <c r="B2612" s="26" t="s">
        <v>163</v>
      </c>
      <c r="C2612" s="27" t="s">
        <v>6830</v>
      </c>
      <c r="D2612" s="28" t="e">
        <f>(#REF!+#REF!)-#REF!</f>
        <v>#REF!</v>
      </c>
      <c r="E2612" s="358" t="e">
        <f>#REF!-#REF!</f>
        <v>#REF!</v>
      </c>
      <c r="F2612" s="76"/>
      <c r="G2612" s="28"/>
      <c r="H2612" s="28"/>
      <c r="I2612" s="77"/>
      <c r="J2612" s="94" t="e">
        <f>#REF!-#REF!</f>
        <v>#REF!</v>
      </c>
      <c r="K2612" s="317" t="e">
        <f>#REF!-#REF!</f>
        <v>#REF!</v>
      </c>
    </row>
    <row r="2613" spans="1:11" ht="11.25" hidden="1" customHeight="1" x14ac:dyDescent="0.2">
      <c r="A2613" s="25" t="s">
        <v>5659</v>
      </c>
      <c r="B2613" s="26" t="s">
        <v>2015</v>
      </c>
      <c r="C2613" s="27" t="s">
        <v>4479</v>
      </c>
      <c r="D2613" s="28" t="e">
        <f>(#REF!+#REF!)-#REF!</f>
        <v>#REF!</v>
      </c>
      <c r="E2613" s="358" t="e">
        <f>#REF!-#REF!</f>
        <v>#REF!</v>
      </c>
      <c r="F2613" s="76"/>
      <c r="G2613" s="28"/>
      <c r="H2613" s="28"/>
      <c r="I2613" s="77"/>
      <c r="J2613" s="94" t="e">
        <f>#REF!-#REF!</f>
        <v>#REF!</v>
      </c>
      <c r="K2613" s="317" t="e">
        <f>#REF!-#REF!</f>
        <v>#REF!</v>
      </c>
    </row>
    <row r="2614" spans="1:11" ht="11.25" hidden="1" customHeight="1" x14ac:dyDescent="0.2">
      <c r="A2614" s="25" t="s">
        <v>4340</v>
      </c>
      <c r="B2614" s="26" t="s">
        <v>2016</v>
      </c>
      <c r="C2614" s="27" t="s">
        <v>8677</v>
      </c>
      <c r="D2614" s="28" t="e">
        <f>(#REF!+#REF!)-#REF!</f>
        <v>#REF!</v>
      </c>
      <c r="E2614" s="358" t="e">
        <f>#REF!-#REF!</f>
        <v>#REF!</v>
      </c>
      <c r="F2614" s="76">
        <f>SUM(F2615:F2616)</f>
        <v>0</v>
      </c>
      <c r="G2614" s="28">
        <f>SUM(G2615:G2616)</f>
        <v>0</v>
      </c>
      <c r="H2614" s="28">
        <f>SUM(H2615:H2616)</f>
        <v>0</v>
      </c>
      <c r="I2614" s="77">
        <f>SUM(I2615:I2616)</f>
        <v>0</v>
      </c>
      <c r="J2614" s="94" t="e">
        <f>#REF!-#REF!</f>
        <v>#REF!</v>
      </c>
      <c r="K2614" s="317" t="e">
        <f>#REF!-#REF!</f>
        <v>#REF!</v>
      </c>
    </row>
    <row r="2615" spans="1:11" ht="22.5" hidden="1" customHeight="1" x14ac:dyDescent="0.2">
      <c r="A2615" s="25" t="s">
        <v>881</v>
      </c>
      <c r="B2615" s="26" t="s">
        <v>6235</v>
      </c>
      <c r="C2615" s="27" t="s">
        <v>179</v>
      </c>
      <c r="D2615" s="28" t="e">
        <f>(#REF!+#REF!)-#REF!</f>
        <v>#REF!</v>
      </c>
      <c r="E2615" s="358" t="e">
        <f>#REF!-#REF!</f>
        <v>#REF!</v>
      </c>
      <c r="F2615" s="76"/>
      <c r="G2615" s="28"/>
      <c r="H2615" s="28"/>
      <c r="I2615" s="77"/>
      <c r="J2615" s="94" t="e">
        <f>#REF!-#REF!</f>
        <v>#REF!</v>
      </c>
      <c r="K2615" s="317" t="e">
        <f>#REF!-#REF!</f>
        <v>#REF!</v>
      </c>
    </row>
    <row r="2616" spans="1:11" ht="33.75" hidden="1" customHeight="1" x14ac:dyDescent="0.2">
      <c r="A2616" s="25" t="s">
        <v>8427</v>
      </c>
      <c r="B2616" s="26" t="s">
        <v>6236</v>
      </c>
      <c r="C2616" s="27" t="s">
        <v>180</v>
      </c>
      <c r="D2616" s="28" t="e">
        <f>(#REF!+#REF!)-#REF!</f>
        <v>#REF!</v>
      </c>
      <c r="E2616" s="358" t="e">
        <f>#REF!-#REF!</f>
        <v>#REF!</v>
      </c>
      <c r="F2616" s="76"/>
      <c r="G2616" s="28"/>
      <c r="H2616" s="28"/>
      <c r="I2616" s="77"/>
      <c r="J2616" s="94" t="e">
        <f>#REF!-#REF!</f>
        <v>#REF!</v>
      </c>
      <c r="K2616" s="317" t="e">
        <f>#REF!-#REF!</f>
        <v>#REF!</v>
      </c>
    </row>
    <row r="2617" spans="1:11" ht="11.25" hidden="1" customHeight="1" x14ac:dyDescent="0.2">
      <c r="A2617" s="25" t="s">
        <v>7453</v>
      </c>
      <c r="B2617" s="26" t="s">
        <v>6987</v>
      </c>
      <c r="C2617" s="27" t="s">
        <v>4385</v>
      </c>
      <c r="D2617" s="28" t="e">
        <f>(#REF!+#REF!)-#REF!</f>
        <v>#REF!</v>
      </c>
      <c r="E2617" s="358" t="e">
        <f>#REF!-#REF!</f>
        <v>#REF!</v>
      </c>
      <c r="F2617" s="76">
        <f>SUM(F2618:F2620)</f>
        <v>0</v>
      </c>
      <c r="G2617" s="28">
        <f>SUM(G2618:G2620)</f>
        <v>0</v>
      </c>
      <c r="H2617" s="28">
        <f>SUM(H2618:H2620)</f>
        <v>0</v>
      </c>
      <c r="I2617" s="77">
        <f>SUM(I2618:I2620)</f>
        <v>0</v>
      </c>
      <c r="J2617" s="94" t="e">
        <f>#REF!-#REF!</f>
        <v>#REF!</v>
      </c>
      <c r="K2617" s="317" t="e">
        <f>#REF!-#REF!</f>
        <v>#REF!</v>
      </c>
    </row>
    <row r="2618" spans="1:11" ht="22.5" hidden="1" customHeight="1" x14ac:dyDescent="0.2">
      <c r="A2618" s="25" t="s">
        <v>8490</v>
      </c>
      <c r="B2618" s="26" t="s">
        <v>6988</v>
      </c>
      <c r="C2618" s="27" t="s">
        <v>4792</v>
      </c>
      <c r="D2618" s="28" t="e">
        <f>(#REF!+#REF!)-#REF!</f>
        <v>#REF!</v>
      </c>
      <c r="E2618" s="358" t="e">
        <f>#REF!-#REF!</f>
        <v>#REF!</v>
      </c>
      <c r="F2618" s="76"/>
      <c r="G2618" s="28"/>
      <c r="H2618" s="28"/>
      <c r="I2618" s="77"/>
      <c r="J2618" s="94" t="e">
        <f>#REF!-#REF!</f>
        <v>#REF!</v>
      </c>
      <c r="K2618" s="317" t="e">
        <f>#REF!-#REF!</f>
        <v>#REF!</v>
      </c>
    </row>
    <row r="2619" spans="1:11" ht="22.5" hidden="1" customHeight="1" x14ac:dyDescent="0.2">
      <c r="A2619" s="25" t="s">
        <v>1057</v>
      </c>
      <c r="B2619" s="26" t="s">
        <v>4611</v>
      </c>
      <c r="C2619" s="27" t="s">
        <v>4793</v>
      </c>
      <c r="D2619" s="28" t="e">
        <f>(#REF!+#REF!)-#REF!</f>
        <v>#REF!</v>
      </c>
      <c r="E2619" s="358" t="e">
        <f>#REF!-#REF!</f>
        <v>#REF!</v>
      </c>
      <c r="F2619" s="76"/>
      <c r="G2619" s="28"/>
      <c r="H2619" s="28"/>
      <c r="I2619" s="77"/>
      <c r="J2619" s="94" t="e">
        <f>#REF!-#REF!</f>
        <v>#REF!</v>
      </c>
      <c r="K2619" s="317" t="e">
        <f>#REF!-#REF!</f>
        <v>#REF!</v>
      </c>
    </row>
    <row r="2620" spans="1:11" ht="11.25" hidden="1" customHeight="1" x14ac:dyDescent="0.2">
      <c r="A2620" s="25" t="s">
        <v>1761</v>
      </c>
      <c r="B2620" s="26" t="s">
        <v>4612</v>
      </c>
      <c r="C2620" s="27" t="s">
        <v>6206</v>
      </c>
      <c r="D2620" s="28" t="e">
        <f>(#REF!+#REF!)-#REF!</f>
        <v>#REF!</v>
      </c>
      <c r="E2620" s="358" t="e">
        <f>#REF!-#REF!</f>
        <v>#REF!</v>
      </c>
      <c r="F2620" s="76"/>
      <c r="G2620" s="28"/>
      <c r="H2620" s="28"/>
      <c r="I2620" s="77"/>
      <c r="J2620" s="94" t="e">
        <f>#REF!-#REF!</f>
        <v>#REF!</v>
      </c>
      <c r="K2620" s="317" t="e">
        <f>#REF!-#REF!</f>
        <v>#REF!</v>
      </c>
    </row>
    <row r="2621" spans="1:11" ht="11.25" hidden="1" customHeight="1" x14ac:dyDescent="0.2">
      <c r="A2621" s="25" t="s">
        <v>8998</v>
      </c>
      <c r="B2621" s="26" t="s">
        <v>7693</v>
      </c>
      <c r="C2621" s="27" t="s">
        <v>6103</v>
      </c>
      <c r="D2621" s="28" t="e">
        <f>(#REF!+#REF!)-#REF!</f>
        <v>#REF!</v>
      </c>
      <c r="E2621" s="358" t="e">
        <f>#REF!-#REF!</f>
        <v>#REF!</v>
      </c>
      <c r="F2621" s="76">
        <f>SUM(F2622:F2624)</f>
        <v>0</v>
      </c>
      <c r="G2621" s="28">
        <f>SUM(G2622:G2624)</f>
        <v>0</v>
      </c>
      <c r="H2621" s="28">
        <f>SUM(H2622:H2624)</f>
        <v>0</v>
      </c>
      <c r="I2621" s="77">
        <f>SUM(I2622:I2624)</f>
        <v>0</v>
      </c>
      <c r="J2621" s="94" t="e">
        <f>#REF!-#REF!</f>
        <v>#REF!</v>
      </c>
      <c r="K2621" s="317" t="e">
        <f>#REF!-#REF!</f>
        <v>#REF!</v>
      </c>
    </row>
    <row r="2622" spans="1:11" ht="33.75" hidden="1" customHeight="1" x14ac:dyDescent="0.2">
      <c r="A2622" s="25" t="s">
        <v>1668</v>
      </c>
      <c r="B2622" s="26" t="s">
        <v>6114</v>
      </c>
      <c r="C2622" s="27" t="s">
        <v>6756</v>
      </c>
      <c r="D2622" s="28" t="e">
        <f>(#REF!+#REF!)-#REF!</f>
        <v>#REF!</v>
      </c>
      <c r="E2622" s="358" t="e">
        <f>#REF!-#REF!</f>
        <v>#REF!</v>
      </c>
      <c r="F2622" s="76"/>
      <c r="G2622" s="28"/>
      <c r="H2622" s="28"/>
      <c r="I2622" s="77"/>
      <c r="J2622" s="94" t="e">
        <f>#REF!-#REF!</f>
        <v>#REF!</v>
      </c>
      <c r="K2622" s="317" t="e">
        <f>#REF!-#REF!</f>
        <v>#REF!</v>
      </c>
    </row>
    <row r="2623" spans="1:11" ht="11.25" hidden="1" customHeight="1" x14ac:dyDescent="0.2">
      <c r="A2623" s="25" t="s">
        <v>54</v>
      </c>
      <c r="B2623" s="26" t="s">
        <v>2004</v>
      </c>
      <c r="C2623" s="27" t="s">
        <v>6757</v>
      </c>
      <c r="D2623" s="28" t="e">
        <f>(#REF!+#REF!)-#REF!</f>
        <v>#REF!</v>
      </c>
      <c r="E2623" s="358" t="e">
        <f>#REF!-#REF!</f>
        <v>#REF!</v>
      </c>
      <c r="F2623" s="76"/>
      <c r="G2623" s="28"/>
      <c r="H2623" s="28"/>
      <c r="I2623" s="77"/>
      <c r="J2623" s="94" t="e">
        <f>#REF!-#REF!</f>
        <v>#REF!</v>
      </c>
      <c r="K2623" s="317" t="e">
        <f>#REF!-#REF!</f>
        <v>#REF!</v>
      </c>
    </row>
    <row r="2624" spans="1:11" ht="33.75" hidden="1" customHeight="1" x14ac:dyDescent="0.2">
      <c r="A2624" s="25" t="s">
        <v>7064</v>
      </c>
      <c r="B2624" s="26" t="s">
        <v>2005</v>
      </c>
      <c r="C2624" s="27" t="s">
        <v>5958</v>
      </c>
      <c r="D2624" s="28" t="e">
        <f>(#REF!+#REF!)-#REF!</f>
        <v>#REF!</v>
      </c>
      <c r="E2624" s="358" t="e">
        <f>#REF!-#REF!</f>
        <v>#REF!</v>
      </c>
      <c r="F2624" s="76"/>
      <c r="G2624" s="28"/>
      <c r="H2624" s="28"/>
      <c r="I2624" s="77"/>
      <c r="J2624" s="94" t="e">
        <f>#REF!-#REF!</f>
        <v>#REF!</v>
      </c>
      <c r="K2624" s="317" t="e">
        <f>#REF!-#REF!</f>
        <v>#REF!</v>
      </c>
    </row>
    <row r="2625" spans="1:11" ht="11.25" hidden="1" customHeight="1" x14ac:dyDescent="0.2">
      <c r="A2625" s="25" t="s">
        <v>6521</v>
      </c>
      <c r="B2625" s="26" t="s">
        <v>4749</v>
      </c>
      <c r="C2625" s="27" t="s">
        <v>6249</v>
      </c>
      <c r="D2625" s="28" t="e">
        <f>(#REF!+#REF!)-#REF!</f>
        <v>#REF!</v>
      </c>
      <c r="E2625" s="358" t="e">
        <f>#REF!-#REF!</f>
        <v>#REF!</v>
      </c>
      <c r="F2625" s="76"/>
      <c r="G2625" s="28"/>
      <c r="H2625" s="28"/>
      <c r="I2625" s="77"/>
      <c r="J2625" s="94" t="e">
        <f>#REF!-#REF!</f>
        <v>#REF!</v>
      </c>
      <c r="K2625" s="317" t="e">
        <f>#REF!-#REF!</f>
        <v>#REF!</v>
      </c>
    </row>
    <row r="2626" spans="1:11" ht="11.25" hidden="1" customHeight="1" x14ac:dyDescent="0.2">
      <c r="A2626" s="25" t="s">
        <v>5920</v>
      </c>
      <c r="B2626" s="26" t="s">
        <v>4750</v>
      </c>
      <c r="C2626" s="27" t="s">
        <v>6162</v>
      </c>
      <c r="D2626" s="28" t="e">
        <f>(#REF!+#REF!)-#REF!</f>
        <v>#REF!</v>
      </c>
      <c r="E2626" s="358" t="e">
        <f>#REF!-#REF!</f>
        <v>#REF!</v>
      </c>
      <c r="F2626" s="76">
        <f>SUM(F2627:F2630)</f>
        <v>0</v>
      </c>
      <c r="G2626" s="28">
        <f>SUM(G2627:G2630)</f>
        <v>0</v>
      </c>
      <c r="H2626" s="28">
        <f>SUM(H2627:H2630)</f>
        <v>0</v>
      </c>
      <c r="I2626" s="77">
        <f>SUM(I2627:I2630)</f>
        <v>0</v>
      </c>
      <c r="J2626" s="94" t="e">
        <f>#REF!-#REF!</f>
        <v>#REF!</v>
      </c>
      <c r="K2626" s="317" t="e">
        <f>#REF!-#REF!</f>
        <v>#REF!</v>
      </c>
    </row>
    <row r="2627" spans="1:11" ht="11.25" hidden="1" customHeight="1" x14ac:dyDescent="0.2">
      <c r="A2627" s="25" t="s">
        <v>7210</v>
      </c>
      <c r="B2627" s="26" t="s">
        <v>4751</v>
      </c>
      <c r="C2627" s="27" t="s">
        <v>6749</v>
      </c>
      <c r="D2627" s="28" t="e">
        <f>(#REF!+#REF!)-#REF!</f>
        <v>#REF!</v>
      </c>
      <c r="E2627" s="358" t="e">
        <f>#REF!-#REF!</f>
        <v>#REF!</v>
      </c>
      <c r="F2627" s="76"/>
      <c r="G2627" s="28"/>
      <c r="H2627" s="28"/>
      <c r="I2627" s="77"/>
      <c r="J2627" s="94" t="e">
        <f>#REF!-#REF!</f>
        <v>#REF!</v>
      </c>
      <c r="K2627" s="317" t="e">
        <f>#REF!-#REF!</f>
        <v>#REF!</v>
      </c>
    </row>
    <row r="2628" spans="1:11" ht="22.5" hidden="1" customHeight="1" x14ac:dyDescent="0.2">
      <c r="A2628" s="25" t="s">
        <v>5050</v>
      </c>
      <c r="B2628" s="26" t="s">
        <v>4752</v>
      </c>
      <c r="C2628" s="27" t="s">
        <v>3579</v>
      </c>
      <c r="D2628" s="28" t="e">
        <f>(#REF!+#REF!)-#REF!</f>
        <v>#REF!</v>
      </c>
      <c r="E2628" s="358" t="e">
        <f>#REF!-#REF!</f>
        <v>#REF!</v>
      </c>
      <c r="F2628" s="76"/>
      <c r="G2628" s="28"/>
      <c r="H2628" s="28"/>
      <c r="I2628" s="77"/>
      <c r="J2628" s="94" t="e">
        <f>#REF!-#REF!</f>
        <v>#REF!</v>
      </c>
      <c r="K2628" s="317" t="e">
        <f>#REF!-#REF!</f>
        <v>#REF!</v>
      </c>
    </row>
    <row r="2629" spans="1:11" ht="22.5" hidden="1" customHeight="1" x14ac:dyDescent="0.2">
      <c r="A2629" s="25" t="s">
        <v>626</v>
      </c>
      <c r="B2629" s="26" t="s">
        <v>4736</v>
      </c>
      <c r="C2629" s="27" t="s">
        <v>5996</v>
      </c>
      <c r="D2629" s="28" t="e">
        <f>(#REF!+#REF!)-#REF!</f>
        <v>#REF!</v>
      </c>
      <c r="E2629" s="358" t="e">
        <f>#REF!-#REF!</f>
        <v>#REF!</v>
      </c>
      <c r="F2629" s="76"/>
      <c r="G2629" s="28"/>
      <c r="H2629" s="28"/>
      <c r="I2629" s="77"/>
      <c r="J2629" s="94" t="e">
        <f>#REF!-#REF!</f>
        <v>#REF!</v>
      </c>
      <c r="K2629" s="317" t="e">
        <f>#REF!-#REF!</f>
        <v>#REF!</v>
      </c>
    </row>
    <row r="2630" spans="1:11" ht="11.25" hidden="1" customHeight="1" x14ac:dyDescent="0.2">
      <c r="A2630" s="25" t="s">
        <v>7432</v>
      </c>
      <c r="B2630" s="26" t="s">
        <v>4979</v>
      </c>
      <c r="C2630" s="27" t="s">
        <v>1809</v>
      </c>
      <c r="D2630" s="28" t="e">
        <f>(#REF!+#REF!)-#REF!</f>
        <v>#REF!</v>
      </c>
      <c r="E2630" s="358" t="e">
        <f>#REF!-#REF!</f>
        <v>#REF!</v>
      </c>
      <c r="F2630" s="76"/>
      <c r="G2630" s="28"/>
      <c r="H2630" s="28"/>
      <c r="I2630" s="77"/>
      <c r="J2630" s="94" t="e">
        <f>#REF!-#REF!</f>
        <v>#REF!</v>
      </c>
      <c r="K2630" s="317" t="e">
        <f>#REF!-#REF!</f>
        <v>#REF!</v>
      </c>
    </row>
    <row r="2631" spans="1:11" ht="11.25" hidden="1" customHeight="1" x14ac:dyDescent="0.2">
      <c r="A2631" s="25" t="s">
        <v>3930</v>
      </c>
      <c r="B2631" s="26" t="s">
        <v>9085</v>
      </c>
      <c r="C2631" s="27" t="s">
        <v>1810</v>
      </c>
      <c r="D2631" s="28" t="e">
        <f>(#REF!+#REF!)-#REF!</f>
        <v>#REF!</v>
      </c>
      <c r="E2631" s="358" t="e">
        <f>#REF!-#REF!</f>
        <v>#REF!</v>
      </c>
      <c r="F2631" s="76"/>
      <c r="G2631" s="28"/>
      <c r="H2631" s="28"/>
      <c r="I2631" s="77"/>
      <c r="J2631" s="94" t="e">
        <f>#REF!-#REF!</f>
        <v>#REF!</v>
      </c>
      <c r="K2631" s="317" t="e">
        <f>#REF!-#REF!</f>
        <v>#REF!</v>
      </c>
    </row>
    <row r="2632" spans="1:11" ht="22.5" hidden="1" customHeight="1" x14ac:dyDescent="0.2">
      <c r="A2632" s="25" t="s">
        <v>6845</v>
      </c>
      <c r="B2632" s="26" t="s">
        <v>9086</v>
      </c>
      <c r="C2632" s="27" t="s">
        <v>3972</v>
      </c>
      <c r="D2632" s="28" t="e">
        <f>(#REF!+#REF!)-#REF!</f>
        <v>#REF!</v>
      </c>
      <c r="E2632" s="358" t="e">
        <f>#REF!-#REF!</f>
        <v>#REF!</v>
      </c>
      <c r="F2632" s="76"/>
      <c r="G2632" s="28"/>
      <c r="H2632" s="28"/>
      <c r="I2632" s="77"/>
      <c r="J2632" s="94" t="e">
        <f>#REF!-#REF!</f>
        <v>#REF!</v>
      </c>
      <c r="K2632" s="317" t="e">
        <f>#REF!-#REF!</f>
        <v>#REF!</v>
      </c>
    </row>
    <row r="2633" spans="1:11" ht="11.25" hidden="1" customHeight="1" x14ac:dyDescent="0.2">
      <c r="A2633" s="25" t="s">
        <v>3973</v>
      </c>
      <c r="B2633" s="26" t="s">
        <v>9087</v>
      </c>
      <c r="C2633" s="27" t="s">
        <v>3805</v>
      </c>
      <c r="D2633" s="28" t="e">
        <f>(#REF!+#REF!)-#REF!</f>
        <v>#REF!</v>
      </c>
      <c r="E2633" s="358" t="e">
        <f>#REF!-#REF!</f>
        <v>#REF!</v>
      </c>
      <c r="F2633" s="76">
        <f>F2634+F2661</f>
        <v>0</v>
      </c>
      <c r="G2633" s="28">
        <f>G2634+G2661</f>
        <v>0</v>
      </c>
      <c r="H2633" s="28">
        <f>H2634+H2661</f>
        <v>0</v>
      </c>
      <c r="I2633" s="77">
        <f>I2634+I2661</f>
        <v>0</v>
      </c>
      <c r="J2633" s="94" t="e">
        <f>#REF!-#REF!</f>
        <v>#REF!</v>
      </c>
      <c r="K2633" s="317" t="e">
        <f>#REF!-#REF!</f>
        <v>#REF!</v>
      </c>
    </row>
    <row r="2634" spans="1:11" ht="11.25" hidden="1" customHeight="1" x14ac:dyDescent="0.2">
      <c r="A2634" s="25" t="s">
        <v>5608</v>
      </c>
      <c r="B2634" s="26" t="s">
        <v>9088</v>
      </c>
      <c r="C2634" s="27" t="s">
        <v>3806</v>
      </c>
      <c r="D2634" s="28" t="e">
        <f>(#REF!+#REF!)-#REF!</f>
        <v>#REF!</v>
      </c>
      <c r="E2634" s="358" t="e">
        <f>#REF!-#REF!</f>
        <v>#REF!</v>
      </c>
      <c r="F2634" s="76">
        <f>F2635+F2639+F2646+F2649+F2652+F2656+F2660</f>
        <v>0</v>
      </c>
      <c r="G2634" s="28">
        <f>G2635+G2639+G2646+G2649+G2652+G2656+G2660</f>
        <v>0</v>
      </c>
      <c r="H2634" s="28">
        <f>H2635+H2639+H2646+H2649+H2652+H2656+H2660</f>
        <v>0</v>
      </c>
      <c r="I2634" s="77">
        <f>I2635+I2639+I2646+I2649+I2652+I2656+I2660</f>
        <v>0</v>
      </c>
      <c r="J2634" s="94" t="e">
        <f>#REF!-#REF!</f>
        <v>#REF!</v>
      </c>
      <c r="K2634" s="317" t="e">
        <f>#REF!-#REF!</f>
        <v>#REF!</v>
      </c>
    </row>
    <row r="2635" spans="1:11" ht="22.5" hidden="1" customHeight="1" x14ac:dyDescent="0.2">
      <c r="A2635" s="25" t="s">
        <v>5760</v>
      </c>
      <c r="B2635" s="26" t="s">
        <v>6824</v>
      </c>
      <c r="C2635" s="27" t="s">
        <v>8140</v>
      </c>
      <c r="D2635" s="28" t="e">
        <f>(#REF!+#REF!)-#REF!</f>
        <v>#REF!</v>
      </c>
      <c r="E2635" s="358" t="e">
        <f>#REF!-#REF!</f>
        <v>#REF!</v>
      </c>
      <c r="F2635" s="76">
        <f>SUM(F2636:F2638)</f>
        <v>0</v>
      </c>
      <c r="G2635" s="28">
        <f>SUM(G2636:G2638)</f>
        <v>0</v>
      </c>
      <c r="H2635" s="28">
        <f>SUM(H2636:H2638)</f>
        <v>0</v>
      </c>
      <c r="I2635" s="77">
        <f>SUM(I2636:I2638)</f>
        <v>0</v>
      </c>
      <c r="J2635" s="94" t="e">
        <f>#REF!-#REF!</f>
        <v>#REF!</v>
      </c>
      <c r="K2635" s="317" t="e">
        <f>#REF!-#REF!</f>
        <v>#REF!</v>
      </c>
    </row>
    <row r="2636" spans="1:11" ht="11.25" hidden="1" customHeight="1" x14ac:dyDescent="0.2">
      <c r="A2636" s="25" t="s">
        <v>7430</v>
      </c>
      <c r="B2636" s="26" t="s">
        <v>6825</v>
      </c>
      <c r="C2636" s="27" t="s">
        <v>5796</v>
      </c>
      <c r="D2636" s="28" t="e">
        <f>(#REF!+#REF!)-#REF!</f>
        <v>#REF!</v>
      </c>
      <c r="E2636" s="358" t="e">
        <f>#REF!-#REF!</f>
        <v>#REF!</v>
      </c>
      <c r="F2636" s="76"/>
      <c r="G2636" s="28"/>
      <c r="H2636" s="28"/>
      <c r="I2636" s="77"/>
      <c r="J2636" s="94" t="e">
        <f>#REF!-#REF!</f>
        <v>#REF!</v>
      </c>
      <c r="K2636" s="317" t="e">
        <f>#REF!-#REF!</f>
        <v>#REF!</v>
      </c>
    </row>
    <row r="2637" spans="1:11" ht="11.25" hidden="1" customHeight="1" x14ac:dyDescent="0.2">
      <c r="A2637" s="25" t="s">
        <v>7308</v>
      </c>
      <c r="B2637" s="26" t="s">
        <v>6826</v>
      </c>
      <c r="C2637" s="27" t="s">
        <v>968</v>
      </c>
      <c r="D2637" s="28" t="e">
        <f>(#REF!+#REF!)-#REF!</f>
        <v>#REF!</v>
      </c>
      <c r="E2637" s="358" t="e">
        <f>#REF!-#REF!</f>
        <v>#REF!</v>
      </c>
      <c r="F2637" s="76"/>
      <c r="G2637" s="28"/>
      <c r="H2637" s="28"/>
      <c r="I2637" s="77"/>
      <c r="J2637" s="94" t="e">
        <f>#REF!-#REF!</f>
        <v>#REF!</v>
      </c>
      <c r="K2637" s="317" t="e">
        <f>#REF!-#REF!</f>
        <v>#REF!</v>
      </c>
    </row>
    <row r="2638" spans="1:11" ht="11.25" hidden="1" customHeight="1" x14ac:dyDescent="0.2">
      <c r="A2638" s="25" t="s">
        <v>951</v>
      </c>
      <c r="B2638" s="26" t="s">
        <v>6827</v>
      </c>
      <c r="C2638" s="27" t="s">
        <v>428</v>
      </c>
      <c r="D2638" s="28" t="e">
        <f>(#REF!+#REF!)-#REF!</f>
        <v>#REF!</v>
      </c>
      <c r="E2638" s="358" t="e">
        <f>#REF!-#REF!</f>
        <v>#REF!</v>
      </c>
      <c r="F2638" s="76"/>
      <c r="G2638" s="28"/>
      <c r="H2638" s="28"/>
      <c r="I2638" s="77"/>
      <c r="J2638" s="94" t="e">
        <f>#REF!-#REF!</f>
        <v>#REF!</v>
      </c>
      <c r="K2638" s="317" t="e">
        <f>#REF!-#REF!</f>
        <v>#REF!</v>
      </c>
    </row>
    <row r="2639" spans="1:11" ht="11.25" hidden="1" customHeight="1" x14ac:dyDescent="0.2">
      <c r="A2639" s="25" t="s">
        <v>1990</v>
      </c>
      <c r="B2639" s="26" t="s">
        <v>3560</v>
      </c>
      <c r="C2639" s="27" t="s">
        <v>4855</v>
      </c>
      <c r="D2639" s="28" t="e">
        <f>(#REF!+#REF!)-#REF!</f>
        <v>#REF!</v>
      </c>
      <c r="E2639" s="358" t="e">
        <f>#REF!-#REF!</f>
        <v>#REF!</v>
      </c>
      <c r="F2639" s="76">
        <f>SUM(F2640:F2645)</f>
        <v>0</v>
      </c>
      <c r="G2639" s="28">
        <f>SUM(G2640:G2645)</f>
        <v>0</v>
      </c>
      <c r="H2639" s="28">
        <f>SUM(H2640:H2645)</f>
        <v>0</v>
      </c>
      <c r="I2639" s="77">
        <f>SUM(I2640:I2645)</f>
        <v>0</v>
      </c>
      <c r="J2639" s="94" t="e">
        <f>#REF!-#REF!</f>
        <v>#REF!</v>
      </c>
      <c r="K2639" s="317" t="e">
        <f>#REF!-#REF!</f>
        <v>#REF!</v>
      </c>
    </row>
    <row r="2640" spans="1:11" ht="11.25" hidden="1" customHeight="1" x14ac:dyDescent="0.2">
      <c r="A2640" s="25" t="s">
        <v>7631</v>
      </c>
      <c r="B2640" s="26" t="s">
        <v>3561</v>
      </c>
      <c r="C2640" s="27" t="s">
        <v>8902</v>
      </c>
      <c r="D2640" s="28" t="e">
        <f>(#REF!+#REF!)-#REF!</f>
        <v>#REF!</v>
      </c>
      <c r="E2640" s="358" t="e">
        <f>#REF!-#REF!</f>
        <v>#REF!</v>
      </c>
      <c r="F2640" s="76"/>
      <c r="G2640" s="28"/>
      <c r="H2640" s="28"/>
      <c r="I2640" s="77"/>
      <c r="J2640" s="94" t="e">
        <f>#REF!-#REF!</f>
        <v>#REF!</v>
      </c>
      <c r="K2640" s="317" t="e">
        <f>#REF!-#REF!</f>
        <v>#REF!</v>
      </c>
    </row>
    <row r="2641" spans="1:11" ht="11.25" hidden="1" customHeight="1" x14ac:dyDescent="0.2">
      <c r="A2641" s="25" t="s">
        <v>550</v>
      </c>
      <c r="B2641" s="26" t="s">
        <v>3562</v>
      </c>
      <c r="C2641" s="27" t="s">
        <v>8903</v>
      </c>
      <c r="D2641" s="28" t="e">
        <f>(#REF!+#REF!)-#REF!</f>
        <v>#REF!</v>
      </c>
      <c r="E2641" s="358" t="e">
        <f>#REF!-#REF!</f>
        <v>#REF!</v>
      </c>
      <c r="F2641" s="76"/>
      <c r="G2641" s="28"/>
      <c r="H2641" s="28"/>
      <c r="I2641" s="77"/>
      <c r="J2641" s="94" t="e">
        <f>#REF!-#REF!</f>
        <v>#REF!</v>
      </c>
      <c r="K2641" s="317" t="e">
        <f>#REF!-#REF!</f>
        <v>#REF!</v>
      </c>
    </row>
    <row r="2642" spans="1:11" ht="11.25" hidden="1" customHeight="1" x14ac:dyDescent="0.2">
      <c r="A2642" s="25" t="s">
        <v>2752</v>
      </c>
      <c r="B2642" s="26" t="s">
        <v>3563</v>
      </c>
      <c r="C2642" s="27" t="s">
        <v>2567</v>
      </c>
      <c r="D2642" s="28" t="e">
        <f>(#REF!+#REF!)-#REF!</f>
        <v>#REF!</v>
      </c>
      <c r="E2642" s="358" t="e">
        <f>#REF!-#REF!</f>
        <v>#REF!</v>
      </c>
      <c r="F2642" s="76"/>
      <c r="G2642" s="28"/>
      <c r="H2642" s="28"/>
      <c r="I2642" s="77"/>
      <c r="J2642" s="94" t="e">
        <f>#REF!-#REF!</f>
        <v>#REF!</v>
      </c>
      <c r="K2642" s="317" t="e">
        <f>#REF!-#REF!</f>
        <v>#REF!</v>
      </c>
    </row>
    <row r="2643" spans="1:11" ht="11.25" hidden="1" customHeight="1" x14ac:dyDescent="0.2">
      <c r="A2643" s="25" t="s">
        <v>2296</v>
      </c>
      <c r="B2643" s="26" t="s">
        <v>3564</v>
      </c>
      <c r="C2643" s="27" t="s">
        <v>3519</v>
      </c>
      <c r="D2643" s="28" t="e">
        <f>(#REF!+#REF!)-#REF!</f>
        <v>#REF!</v>
      </c>
      <c r="E2643" s="358" t="e">
        <f>#REF!-#REF!</f>
        <v>#REF!</v>
      </c>
      <c r="F2643" s="76"/>
      <c r="G2643" s="28"/>
      <c r="H2643" s="28"/>
      <c r="I2643" s="77"/>
      <c r="J2643" s="94" t="e">
        <f>#REF!-#REF!</f>
        <v>#REF!</v>
      </c>
      <c r="K2643" s="317" t="e">
        <f>#REF!-#REF!</f>
        <v>#REF!</v>
      </c>
    </row>
    <row r="2644" spans="1:11" ht="11.25" hidden="1" customHeight="1" x14ac:dyDescent="0.2">
      <c r="A2644" s="25" t="s">
        <v>8501</v>
      </c>
      <c r="B2644" s="26" t="s">
        <v>3565</v>
      </c>
      <c r="C2644" s="27" t="s">
        <v>4412</v>
      </c>
      <c r="D2644" s="28" t="e">
        <f>(#REF!+#REF!)-#REF!</f>
        <v>#REF!</v>
      </c>
      <c r="E2644" s="358" t="e">
        <f>#REF!-#REF!</f>
        <v>#REF!</v>
      </c>
      <c r="F2644" s="76"/>
      <c r="G2644" s="28"/>
      <c r="H2644" s="28"/>
      <c r="I2644" s="77"/>
      <c r="J2644" s="94" t="e">
        <f>#REF!-#REF!</f>
        <v>#REF!</v>
      </c>
      <c r="K2644" s="317" t="e">
        <f>#REF!-#REF!</f>
        <v>#REF!</v>
      </c>
    </row>
    <row r="2645" spans="1:11" ht="11.25" hidden="1" customHeight="1" x14ac:dyDescent="0.2">
      <c r="A2645" s="25" t="s">
        <v>2995</v>
      </c>
      <c r="B2645" s="26" t="s">
        <v>633</v>
      </c>
      <c r="C2645" s="27" t="s">
        <v>7806</v>
      </c>
      <c r="D2645" s="28" t="e">
        <f>(#REF!+#REF!)-#REF!</f>
        <v>#REF!</v>
      </c>
      <c r="E2645" s="358" t="e">
        <f>#REF!-#REF!</f>
        <v>#REF!</v>
      </c>
      <c r="F2645" s="76"/>
      <c r="G2645" s="28"/>
      <c r="H2645" s="28"/>
      <c r="I2645" s="77"/>
      <c r="J2645" s="94" t="e">
        <f>#REF!-#REF!</f>
        <v>#REF!</v>
      </c>
      <c r="K2645" s="317" t="e">
        <f>#REF!-#REF!</f>
        <v>#REF!</v>
      </c>
    </row>
    <row r="2646" spans="1:11" ht="22.5" hidden="1" customHeight="1" x14ac:dyDescent="0.2">
      <c r="A2646" s="25" t="s">
        <v>3639</v>
      </c>
      <c r="B2646" s="26" t="s">
        <v>2544</v>
      </c>
      <c r="C2646" s="27" t="s">
        <v>3452</v>
      </c>
      <c r="D2646" s="28" t="e">
        <f>(#REF!+#REF!)-#REF!</f>
        <v>#REF!</v>
      </c>
      <c r="E2646" s="358" t="e">
        <f>#REF!-#REF!</f>
        <v>#REF!</v>
      </c>
      <c r="F2646" s="76">
        <f>SUM(F2647:F2648)</f>
        <v>0</v>
      </c>
      <c r="G2646" s="28">
        <f>SUM(G2647:G2648)</f>
        <v>0</v>
      </c>
      <c r="H2646" s="28">
        <f>SUM(H2647:H2648)</f>
        <v>0</v>
      </c>
      <c r="I2646" s="77">
        <f>SUM(I2647:I2648)</f>
        <v>0</v>
      </c>
      <c r="J2646" s="94" t="e">
        <f>#REF!-#REF!</f>
        <v>#REF!</v>
      </c>
      <c r="K2646" s="317" t="e">
        <f>#REF!-#REF!</f>
        <v>#REF!</v>
      </c>
    </row>
    <row r="2647" spans="1:11" ht="11.25" hidden="1" customHeight="1" x14ac:dyDescent="0.2">
      <c r="A2647" s="25" t="s">
        <v>552</v>
      </c>
      <c r="B2647" s="26" t="s">
        <v>2545</v>
      </c>
      <c r="C2647" s="27" t="s">
        <v>3453</v>
      </c>
      <c r="D2647" s="28" t="e">
        <f>(#REF!+#REF!)-#REF!</f>
        <v>#REF!</v>
      </c>
      <c r="E2647" s="358" t="e">
        <f>#REF!-#REF!</f>
        <v>#REF!</v>
      </c>
      <c r="F2647" s="76"/>
      <c r="G2647" s="28"/>
      <c r="H2647" s="28"/>
      <c r="I2647" s="77"/>
      <c r="J2647" s="94" t="e">
        <f>#REF!-#REF!</f>
        <v>#REF!</v>
      </c>
      <c r="K2647" s="317" t="e">
        <f>#REF!-#REF!</f>
        <v>#REF!</v>
      </c>
    </row>
    <row r="2648" spans="1:11" ht="11.25" hidden="1" customHeight="1" x14ac:dyDescent="0.2">
      <c r="A2648" s="25" t="s">
        <v>5659</v>
      </c>
      <c r="B2648" s="26" t="s">
        <v>2546</v>
      </c>
      <c r="C2648" s="27" t="s">
        <v>3454</v>
      </c>
      <c r="D2648" s="28" t="e">
        <f>(#REF!+#REF!)-#REF!</f>
        <v>#REF!</v>
      </c>
      <c r="E2648" s="358" t="e">
        <f>#REF!-#REF!</f>
        <v>#REF!</v>
      </c>
      <c r="F2648" s="76"/>
      <c r="G2648" s="28"/>
      <c r="H2648" s="28"/>
      <c r="I2648" s="77"/>
      <c r="J2648" s="94" t="e">
        <f>#REF!-#REF!</f>
        <v>#REF!</v>
      </c>
      <c r="K2648" s="317" t="e">
        <f>#REF!-#REF!</f>
        <v>#REF!</v>
      </c>
    </row>
    <row r="2649" spans="1:11" ht="11.25" hidden="1" customHeight="1" x14ac:dyDescent="0.2">
      <c r="A2649" s="25" t="s">
        <v>4340</v>
      </c>
      <c r="B2649" s="26" t="s">
        <v>2547</v>
      </c>
      <c r="C2649" s="27" t="s">
        <v>1459</v>
      </c>
      <c r="D2649" s="28" t="e">
        <f>(#REF!+#REF!)-#REF!</f>
        <v>#REF!</v>
      </c>
      <c r="E2649" s="358" t="e">
        <f>#REF!-#REF!</f>
        <v>#REF!</v>
      </c>
      <c r="F2649" s="76">
        <f>SUM(F2650:F2651)</f>
        <v>0</v>
      </c>
      <c r="G2649" s="28">
        <f>SUM(G2650:G2651)</f>
        <v>0</v>
      </c>
      <c r="H2649" s="28">
        <f>SUM(H2650:H2651)</f>
        <v>0</v>
      </c>
      <c r="I2649" s="77">
        <f>SUM(I2650:I2651)</f>
        <v>0</v>
      </c>
      <c r="J2649" s="94" t="e">
        <f>#REF!-#REF!</f>
        <v>#REF!</v>
      </c>
      <c r="K2649" s="317" t="e">
        <f>#REF!-#REF!</f>
        <v>#REF!</v>
      </c>
    </row>
    <row r="2650" spans="1:11" ht="22.5" hidden="1" customHeight="1" x14ac:dyDescent="0.2">
      <c r="A2650" s="25" t="s">
        <v>881</v>
      </c>
      <c r="B2650" s="26" t="s">
        <v>5120</v>
      </c>
      <c r="C2650" s="27" t="s">
        <v>1502</v>
      </c>
      <c r="D2650" s="28" t="e">
        <f>(#REF!+#REF!)-#REF!</f>
        <v>#REF!</v>
      </c>
      <c r="E2650" s="358" t="e">
        <f>#REF!-#REF!</f>
        <v>#REF!</v>
      </c>
      <c r="F2650" s="76"/>
      <c r="G2650" s="28"/>
      <c r="H2650" s="28"/>
      <c r="I2650" s="77"/>
      <c r="J2650" s="94" t="e">
        <f>#REF!-#REF!</f>
        <v>#REF!</v>
      </c>
      <c r="K2650" s="317" t="e">
        <f>#REF!-#REF!</f>
        <v>#REF!</v>
      </c>
    </row>
    <row r="2651" spans="1:11" ht="33.75" hidden="1" customHeight="1" x14ac:dyDescent="0.2">
      <c r="A2651" s="25" t="s">
        <v>8427</v>
      </c>
      <c r="B2651" s="26" t="s">
        <v>7050</v>
      </c>
      <c r="C2651" s="27" t="s">
        <v>1254</v>
      </c>
      <c r="D2651" s="28" t="e">
        <f>(#REF!+#REF!)-#REF!</f>
        <v>#REF!</v>
      </c>
      <c r="E2651" s="358" t="e">
        <f>#REF!-#REF!</f>
        <v>#REF!</v>
      </c>
      <c r="F2651" s="76"/>
      <c r="G2651" s="28"/>
      <c r="H2651" s="28"/>
      <c r="I2651" s="77"/>
      <c r="J2651" s="94" t="e">
        <f>#REF!-#REF!</f>
        <v>#REF!</v>
      </c>
      <c r="K2651" s="317" t="e">
        <f>#REF!-#REF!</f>
        <v>#REF!</v>
      </c>
    </row>
    <row r="2652" spans="1:11" ht="11.25" hidden="1" customHeight="1" x14ac:dyDescent="0.2">
      <c r="A2652" s="25" t="s">
        <v>7453</v>
      </c>
      <c r="B2652" s="26" t="s">
        <v>7051</v>
      </c>
      <c r="C2652" s="27" t="s">
        <v>9129</v>
      </c>
      <c r="D2652" s="28" t="e">
        <f>(#REF!+#REF!)-#REF!</f>
        <v>#REF!</v>
      </c>
      <c r="E2652" s="358" t="e">
        <f>#REF!-#REF!</f>
        <v>#REF!</v>
      </c>
      <c r="F2652" s="76">
        <f>SUM(F2653:F2655)</f>
        <v>0</v>
      </c>
      <c r="G2652" s="28">
        <f>SUM(G2653:G2655)</f>
        <v>0</v>
      </c>
      <c r="H2652" s="28">
        <f>SUM(H2653:H2655)</f>
        <v>0</v>
      </c>
      <c r="I2652" s="77">
        <f>SUM(I2653:I2655)</f>
        <v>0</v>
      </c>
      <c r="J2652" s="94" t="e">
        <f>#REF!-#REF!</f>
        <v>#REF!</v>
      </c>
      <c r="K2652" s="317" t="e">
        <f>#REF!-#REF!</f>
        <v>#REF!</v>
      </c>
    </row>
    <row r="2653" spans="1:11" ht="22.5" hidden="1" customHeight="1" x14ac:dyDescent="0.2">
      <c r="A2653" s="25" t="s">
        <v>8490</v>
      </c>
      <c r="B2653" s="26" t="s">
        <v>7052</v>
      </c>
      <c r="C2653" s="27" t="s">
        <v>7396</v>
      </c>
      <c r="D2653" s="28" t="e">
        <f>(#REF!+#REF!)-#REF!</f>
        <v>#REF!</v>
      </c>
      <c r="E2653" s="358" t="e">
        <f>#REF!-#REF!</f>
        <v>#REF!</v>
      </c>
      <c r="F2653" s="76"/>
      <c r="G2653" s="28"/>
      <c r="H2653" s="28"/>
      <c r="I2653" s="77"/>
      <c r="J2653" s="94" t="e">
        <f>#REF!-#REF!</f>
        <v>#REF!</v>
      </c>
      <c r="K2653" s="317" t="e">
        <f>#REF!-#REF!</f>
        <v>#REF!</v>
      </c>
    </row>
    <row r="2654" spans="1:11" ht="22.5" hidden="1" customHeight="1" x14ac:dyDescent="0.2">
      <c r="A2654" s="25" t="s">
        <v>1057</v>
      </c>
      <c r="B2654" s="26" t="s">
        <v>7053</v>
      </c>
      <c r="C2654" s="27" t="s">
        <v>1772</v>
      </c>
      <c r="D2654" s="28" t="e">
        <f>(#REF!+#REF!)-#REF!</f>
        <v>#REF!</v>
      </c>
      <c r="E2654" s="358" t="e">
        <f>#REF!-#REF!</f>
        <v>#REF!</v>
      </c>
      <c r="F2654" s="76"/>
      <c r="G2654" s="28"/>
      <c r="H2654" s="28"/>
      <c r="I2654" s="77"/>
      <c r="J2654" s="94" t="e">
        <f>#REF!-#REF!</f>
        <v>#REF!</v>
      </c>
      <c r="K2654" s="317" t="e">
        <f>#REF!-#REF!</f>
        <v>#REF!</v>
      </c>
    </row>
    <row r="2655" spans="1:11" ht="11.25" hidden="1" customHeight="1" x14ac:dyDescent="0.2">
      <c r="A2655" s="25" t="s">
        <v>1761</v>
      </c>
      <c r="B2655" s="26" t="s">
        <v>7054</v>
      </c>
      <c r="C2655" s="27" t="s">
        <v>4544</v>
      </c>
      <c r="D2655" s="28" t="e">
        <f>(#REF!+#REF!)-#REF!</f>
        <v>#REF!</v>
      </c>
      <c r="E2655" s="358" t="e">
        <f>#REF!-#REF!</f>
        <v>#REF!</v>
      </c>
      <c r="F2655" s="76"/>
      <c r="G2655" s="28"/>
      <c r="H2655" s="28"/>
      <c r="I2655" s="77"/>
      <c r="J2655" s="94" t="e">
        <f>#REF!-#REF!</f>
        <v>#REF!</v>
      </c>
      <c r="K2655" s="317" t="e">
        <f>#REF!-#REF!</f>
        <v>#REF!</v>
      </c>
    </row>
    <row r="2656" spans="1:11" ht="11.25" hidden="1" customHeight="1" x14ac:dyDescent="0.2">
      <c r="A2656" s="25" t="s">
        <v>8998</v>
      </c>
      <c r="B2656" s="26" t="s">
        <v>4756</v>
      </c>
      <c r="C2656" s="27" t="s">
        <v>3169</v>
      </c>
      <c r="D2656" s="28" t="e">
        <f>(#REF!+#REF!)-#REF!</f>
        <v>#REF!</v>
      </c>
      <c r="E2656" s="358" t="e">
        <f>#REF!-#REF!</f>
        <v>#REF!</v>
      </c>
      <c r="F2656" s="76">
        <f>SUM(F2657:F2659)</f>
        <v>0</v>
      </c>
      <c r="G2656" s="28">
        <f>SUM(G2657:G2659)</f>
        <v>0</v>
      </c>
      <c r="H2656" s="28">
        <f>SUM(H2657:H2659)</f>
        <v>0</v>
      </c>
      <c r="I2656" s="77">
        <f>SUM(I2657:I2659)</f>
        <v>0</v>
      </c>
      <c r="J2656" s="94" t="e">
        <f>#REF!-#REF!</f>
        <v>#REF!</v>
      </c>
      <c r="K2656" s="317" t="e">
        <f>#REF!-#REF!</f>
        <v>#REF!</v>
      </c>
    </row>
    <row r="2657" spans="1:11" ht="33.75" hidden="1" customHeight="1" x14ac:dyDescent="0.2">
      <c r="A2657" s="25" t="s">
        <v>1668</v>
      </c>
      <c r="B2657" s="26" t="s">
        <v>4599</v>
      </c>
      <c r="C2657" s="27" t="s">
        <v>6169</v>
      </c>
      <c r="D2657" s="28" t="e">
        <f>(#REF!+#REF!)-#REF!</f>
        <v>#REF!</v>
      </c>
      <c r="E2657" s="358" t="e">
        <f>#REF!-#REF!</f>
        <v>#REF!</v>
      </c>
      <c r="F2657" s="76"/>
      <c r="G2657" s="28"/>
      <c r="H2657" s="28"/>
      <c r="I2657" s="77"/>
      <c r="J2657" s="94" t="e">
        <f>#REF!-#REF!</f>
        <v>#REF!</v>
      </c>
      <c r="K2657" s="317" t="e">
        <f>#REF!-#REF!</f>
        <v>#REF!</v>
      </c>
    </row>
    <row r="2658" spans="1:11" ht="11.25" hidden="1" customHeight="1" x14ac:dyDescent="0.2">
      <c r="A2658" s="25" t="s">
        <v>54</v>
      </c>
      <c r="B2658" s="26" t="s">
        <v>4600</v>
      </c>
      <c r="C2658" s="27" t="s">
        <v>5368</v>
      </c>
      <c r="D2658" s="28" t="e">
        <f>(#REF!+#REF!)-#REF!</f>
        <v>#REF!</v>
      </c>
      <c r="E2658" s="358" t="e">
        <f>#REF!-#REF!</f>
        <v>#REF!</v>
      </c>
      <c r="F2658" s="76"/>
      <c r="G2658" s="28"/>
      <c r="H2658" s="28"/>
      <c r="I2658" s="77"/>
      <c r="J2658" s="94" t="e">
        <f>#REF!-#REF!</f>
        <v>#REF!</v>
      </c>
      <c r="K2658" s="317" t="e">
        <f>#REF!-#REF!</f>
        <v>#REF!</v>
      </c>
    </row>
    <row r="2659" spans="1:11" ht="33.75" hidden="1" customHeight="1" x14ac:dyDescent="0.2">
      <c r="A2659" s="25" t="s">
        <v>7064</v>
      </c>
      <c r="B2659" s="26" t="s">
        <v>3363</v>
      </c>
      <c r="C2659" s="27" t="s">
        <v>5965</v>
      </c>
      <c r="D2659" s="28" t="e">
        <f>(#REF!+#REF!)-#REF!</f>
        <v>#REF!</v>
      </c>
      <c r="E2659" s="358" t="e">
        <f>#REF!-#REF!</f>
        <v>#REF!</v>
      </c>
      <c r="F2659" s="76"/>
      <c r="G2659" s="28"/>
      <c r="H2659" s="28"/>
      <c r="I2659" s="77"/>
      <c r="J2659" s="94" t="e">
        <f>#REF!-#REF!</f>
        <v>#REF!</v>
      </c>
      <c r="K2659" s="317" t="e">
        <f>#REF!-#REF!</f>
        <v>#REF!</v>
      </c>
    </row>
    <row r="2660" spans="1:11" ht="11.25" hidden="1" customHeight="1" x14ac:dyDescent="0.2">
      <c r="A2660" s="25" t="s">
        <v>6521</v>
      </c>
      <c r="B2660" s="26" t="s">
        <v>5109</v>
      </c>
      <c r="C2660" s="27" t="s">
        <v>3599</v>
      </c>
      <c r="D2660" s="28" t="e">
        <f>(#REF!+#REF!)-#REF!</f>
        <v>#REF!</v>
      </c>
      <c r="E2660" s="358" t="e">
        <f>#REF!-#REF!</f>
        <v>#REF!</v>
      </c>
      <c r="F2660" s="76"/>
      <c r="G2660" s="28"/>
      <c r="H2660" s="28"/>
      <c r="I2660" s="77"/>
      <c r="J2660" s="94" t="e">
        <f>#REF!-#REF!</f>
        <v>#REF!</v>
      </c>
      <c r="K2660" s="317" t="e">
        <f>#REF!-#REF!</f>
        <v>#REF!</v>
      </c>
    </row>
    <row r="2661" spans="1:11" ht="11.25" hidden="1" customHeight="1" x14ac:dyDescent="0.2">
      <c r="A2661" s="25" t="s">
        <v>5920</v>
      </c>
      <c r="B2661" s="26" t="s">
        <v>8592</v>
      </c>
      <c r="C2661" s="27" t="s">
        <v>879</v>
      </c>
      <c r="D2661" s="28" t="e">
        <f>(#REF!+#REF!)-#REF!</f>
        <v>#REF!</v>
      </c>
      <c r="E2661" s="358" t="e">
        <f>#REF!-#REF!</f>
        <v>#REF!</v>
      </c>
      <c r="F2661" s="76">
        <f>SUM(F2662:F2665)</f>
        <v>0</v>
      </c>
      <c r="G2661" s="28">
        <f>SUM(G2662:G2665)</f>
        <v>0</v>
      </c>
      <c r="H2661" s="28">
        <f>SUM(H2662:H2665)</f>
        <v>0</v>
      </c>
      <c r="I2661" s="77">
        <f>SUM(I2662:I2665)</f>
        <v>0</v>
      </c>
      <c r="J2661" s="94" t="e">
        <f>#REF!-#REF!</f>
        <v>#REF!</v>
      </c>
      <c r="K2661" s="317" t="e">
        <f>#REF!-#REF!</f>
        <v>#REF!</v>
      </c>
    </row>
    <row r="2662" spans="1:11" ht="11.25" hidden="1" customHeight="1" x14ac:dyDescent="0.2">
      <c r="A2662" s="25" t="s">
        <v>7210</v>
      </c>
      <c r="B2662" s="26" t="s">
        <v>8593</v>
      </c>
      <c r="C2662" s="27" t="s">
        <v>2596</v>
      </c>
      <c r="D2662" s="28" t="e">
        <f>(#REF!+#REF!)-#REF!</f>
        <v>#REF!</v>
      </c>
      <c r="E2662" s="358" t="e">
        <f>#REF!-#REF!</f>
        <v>#REF!</v>
      </c>
      <c r="F2662" s="76"/>
      <c r="G2662" s="28"/>
      <c r="H2662" s="28"/>
      <c r="I2662" s="77"/>
      <c r="J2662" s="94" t="e">
        <f>#REF!-#REF!</f>
        <v>#REF!</v>
      </c>
      <c r="K2662" s="317" t="e">
        <f>#REF!-#REF!</f>
        <v>#REF!</v>
      </c>
    </row>
    <row r="2663" spans="1:11" ht="22.5" hidden="1" customHeight="1" x14ac:dyDescent="0.2">
      <c r="A2663" s="25" t="s">
        <v>5050</v>
      </c>
      <c r="B2663" s="26" t="s">
        <v>8594</v>
      </c>
      <c r="C2663" s="27" t="s">
        <v>8019</v>
      </c>
      <c r="D2663" s="28" t="e">
        <f>(#REF!+#REF!)-#REF!</f>
        <v>#REF!</v>
      </c>
      <c r="E2663" s="358" t="e">
        <f>#REF!-#REF!</f>
        <v>#REF!</v>
      </c>
      <c r="F2663" s="76"/>
      <c r="G2663" s="28"/>
      <c r="H2663" s="28"/>
      <c r="I2663" s="77"/>
      <c r="J2663" s="94" t="e">
        <f>#REF!-#REF!</f>
        <v>#REF!</v>
      </c>
      <c r="K2663" s="317" t="e">
        <f>#REF!-#REF!</f>
        <v>#REF!</v>
      </c>
    </row>
    <row r="2664" spans="1:11" ht="22.5" hidden="1" customHeight="1" x14ac:dyDescent="0.2">
      <c r="A2664" s="25" t="s">
        <v>626</v>
      </c>
      <c r="B2664" s="26" t="s">
        <v>4713</v>
      </c>
      <c r="C2664" s="27" t="s">
        <v>4095</v>
      </c>
      <c r="D2664" s="28" t="e">
        <f>(#REF!+#REF!)-#REF!</f>
        <v>#REF!</v>
      </c>
      <c r="E2664" s="358" t="e">
        <f>#REF!-#REF!</f>
        <v>#REF!</v>
      </c>
      <c r="F2664" s="76"/>
      <c r="G2664" s="28"/>
      <c r="H2664" s="28"/>
      <c r="I2664" s="77"/>
      <c r="J2664" s="94" t="e">
        <f>#REF!-#REF!</f>
        <v>#REF!</v>
      </c>
      <c r="K2664" s="317" t="e">
        <f>#REF!-#REF!</f>
        <v>#REF!</v>
      </c>
    </row>
    <row r="2665" spans="1:11" ht="11.25" hidden="1" customHeight="1" x14ac:dyDescent="0.2">
      <c r="A2665" s="25" t="s">
        <v>7432</v>
      </c>
      <c r="B2665" s="26" t="s">
        <v>4786</v>
      </c>
      <c r="C2665" s="27" t="s">
        <v>4096</v>
      </c>
      <c r="D2665" s="28" t="e">
        <f>(#REF!+#REF!)-#REF!</f>
        <v>#REF!</v>
      </c>
      <c r="E2665" s="358" t="e">
        <f>#REF!-#REF!</f>
        <v>#REF!</v>
      </c>
      <c r="F2665" s="76"/>
      <c r="G2665" s="28"/>
      <c r="H2665" s="28"/>
      <c r="I2665" s="77"/>
      <c r="J2665" s="94" t="e">
        <f>#REF!-#REF!</f>
        <v>#REF!</v>
      </c>
      <c r="K2665" s="317" t="e">
        <f>#REF!-#REF!</f>
        <v>#REF!</v>
      </c>
    </row>
    <row r="2666" spans="1:11" ht="11.25" hidden="1" customHeight="1" x14ac:dyDescent="0.2">
      <c r="A2666" s="25" t="s">
        <v>3930</v>
      </c>
      <c r="B2666" s="26" t="s">
        <v>4787</v>
      </c>
      <c r="C2666" s="27" t="s">
        <v>4964</v>
      </c>
      <c r="D2666" s="28" t="e">
        <f>(#REF!+#REF!)-#REF!</f>
        <v>#REF!</v>
      </c>
      <c r="E2666" s="358" t="e">
        <f>#REF!-#REF!</f>
        <v>#REF!</v>
      </c>
      <c r="F2666" s="76"/>
      <c r="G2666" s="28"/>
      <c r="H2666" s="28"/>
      <c r="I2666" s="77"/>
      <c r="J2666" s="94" t="e">
        <f>#REF!-#REF!</f>
        <v>#REF!</v>
      </c>
      <c r="K2666" s="317" t="e">
        <f>#REF!-#REF!</f>
        <v>#REF!</v>
      </c>
    </row>
    <row r="2667" spans="1:11" ht="22.5" hidden="1" customHeight="1" x14ac:dyDescent="0.2">
      <c r="A2667" s="25" t="s">
        <v>6845</v>
      </c>
      <c r="B2667" s="26" t="s">
        <v>4788</v>
      </c>
      <c r="C2667" s="27" t="s">
        <v>6444</v>
      </c>
      <c r="D2667" s="28" t="e">
        <f>(#REF!+#REF!)-#REF!</f>
        <v>#REF!</v>
      </c>
      <c r="E2667" s="358" t="e">
        <f>#REF!-#REF!</f>
        <v>#REF!</v>
      </c>
      <c r="F2667" s="76"/>
      <c r="G2667" s="28"/>
      <c r="H2667" s="28"/>
      <c r="I2667" s="77"/>
      <c r="J2667" s="94" t="e">
        <f>#REF!-#REF!</f>
        <v>#REF!</v>
      </c>
      <c r="K2667" s="317" t="e">
        <f>#REF!-#REF!</f>
        <v>#REF!</v>
      </c>
    </row>
    <row r="2668" spans="1:11" ht="22.5" hidden="1" customHeight="1" x14ac:dyDescent="0.2">
      <c r="A2668" s="25" t="s">
        <v>5342</v>
      </c>
      <c r="B2668" s="26" t="s">
        <v>4789</v>
      </c>
      <c r="C2668" s="27" t="s">
        <v>7495</v>
      </c>
      <c r="D2668" s="28" t="e">
        <f>(#REF!+#REF!)-#REF!</f>
        <v>#REF!</v>
      </c>
      <c r="E2668" s="358" t="e">
        <f>#REF!-#REF!</f>
        <v>#REF!</v>
      </c>
      <c r="F2668" s="76">
        <f>F2669+F2696</f>
        <v>0</v>
      </c>
      <c r="G2668" s="28">
        <f>G2669+G2696</f>
        <v>0</v>
      </c>
      <c r="H2668" s="28">
        <f>H2669+H2696</f>
        <v>0</v>
      </c>
      <c r="I2668" s="77">
        <f>I2669+I2696</f>
        <v>0</v>
      </c>
      <c r="J2668" s="94" t="e">
        <f>#REF!-#REF!</f>
        <v>#REF!</v>
      </c>
      <c r="K2668" s="317" t="e">
        <f>#REF!-#REF!</f>
        <v>#REF!</v>
      </c>
    </row>
    <row r="2669" spans="1:11" ht="11.25" hidden="1" customHeight="1" x14ac:dyDescent="0.2">
      <c r="A2669" s="25" t="s">
        <v>5608</v>
      </c>
      <c r="B2669" s="26" t="s">
        <v>4790</v>
      </c>
      <c r="C2669" s="27" t="s">
        <v>6115</v>
      </c>
      <c r="D2669" s="28" t="e">
        <f>(#REF!+#REF!)-#REF!</f>
        <v>#REF!</v>
      </c>
      <c r="E2669" s="358" t="e">
        <f>#REF!-#REF!</f>
        <v>#REF!</v>
      </c>
      <c r="F2669" s="76">
        <f>F2670+F2674+F2681+F2684+F2687+F2691+F2695</f>
        <v>0</v>
      </c>
      <c r="G2669" s="28">
        <f>G2670+G2674+G2681+G2684+G2687+G2691+G2695</f>
        <v>0</v>
      </c>
      <c r="H2669" s="28">
        <f>H2670+H2674+H2681+H2684+H2687+H2691+H2695</f>
        <v>0</v>
      </c>
      <c r="I2669" s="77">
        <f>I2670+I2674+I2681+I2684+I2687+I2691+I2695</f>
        <v>0</v>
      </c>
      <c r="J2669" s="94" t="e">
        <f>#REF!-#REF!</f>
        <v>#REF!</v>
      </c>
      <c r="K2669" s="317" t="e">
        <f>#REF!-#REF!</f>
        <v>#REF!</v>
      </c>
    </row>
    <row r="2670" spans="1:11" ht="22.5" hidden="1" customHeight="1" x14ac:dyDescent="0.2">
      <c r="A2670" s="25" t="s">
        <v>5760</v>
      </c>
      <c r="B2670" s="26" t="s">
        <v>4791</v>
      </c>
      <c r="C2670" s="27" t="s">
        <v>5809</v>
      </c>
      <c r="D2670" s="28" t="e">
        <f>(#REF!+#REF!)-#REF!</f>
        <v>#REF!</v>
      </c>
      <c r="E2670" s="358" t="e">
        <f>#REF!-#REF!</f>
        <v>#REF!</v>
      </c>
      <c r="F2670" s="76">
        <f>SUM(F2671:F2673)</f>
        <v>0</v>
      </c>
      <c r="G2670" s="28">
        <f>SUM(G2671:G2673)</f>
        <v>0</v>
      </c>
      <c r="H2670" s="28">
        <f>SUM(H2671:H2673)</f>
        <v>0</v>
      </c>
      <c r="I2670" s="77">
        <f>SUM(I2671:I2673)</f>
        <v>0</v>
      </c>
      <c r="J2670" s="94" t="e">
        <f>#REF!-#REF!</f>
        <v>#REF!</v>
      </c>
      <c r="K2670" s="317" t="e">
        <f>#REF!-#REF!</f>
        <v>#REF!</v>
      </c>
    </row>
    <row r="2671" spans="1:11" ht="11.25" hidden="1" customHeight="1" x14ac:dyDescent="0.2">
      <c r="A2671" s="25" t="s">
        <v>7430</v>
      </c>
      <c r="B2671" s="26" t="s">
        <v>4805</v>
      </c>
      <c r="C2671" s="27" t="s">
        <v>124</v>
      </c>
      <c r="D2671" s="28" t="e">
        <f>(#REF!+#REF!)-#REF!</f>
        <v>#REF!</v>
      </c>
      <c r="E2671" s="358" t="e">
        <f>#REF!-#REF!</f>
        <v>#REF!</v>
      </c>
      <c r="F2671" s="76"/>
      <c r="G2671" s="28"/>
      <c r="H2671" s="28"/>
      <c r="I2671" s="77"/>
      <c r="J2671" s="94" t="e">
        <f>#REF!-#REF!</f>
        <v>#REF!</v>
      </c>
      <c r="K2671" s="317" t="e">
        <f>#REF!-#REF!</f>
        <v>#REF!</v>
      </c>
    </row>
    <row r="2672" spans="1:11" ht="11.25" hidden="1" customHeight="1" x14ac:dyDescent="0.2">
      <c r="A2672" s="25" t="s">
        <v>7308</v>
      </c>
      <c r="B2672" s="26" t="s">
        <v>5535</v>
      </c>
      <c r="C2672" s="27" t="s">
        <v>6427</v>
      </c>
      <c r="D2672" s="28" t="e">
        <f>(#REF!+#REF!)-#REF!</f>
        <v>#REF!</v>
      </c>
      <c r="E2672" s="358" t="e">
        <f>#REF!-#REF!</f>
        <v>#REF!</v>
      </c>
      <c r="F2672" s="76"/>
      <c r="G2672" s="28"/>
      <c r="H2672" s="28"/>
      <c r="I2672" s="77"/>
      <c r="J2672" s="94" t="e">
        <f>#REF!-#REF!</f>
        <v>#REF!</v>
      </c>
      <c r="K2672" s="317" t="e">
        <f>#REF!-#REF!</f>
        <v>#REF!</v>
      </c>
    </row>
    <row r="2673" spans="1:11" ht="11.25" hidden="1" customHeight="1" x14ac:dyDescent="0.2">
      <c r="A2673" s="25" t="s">
        <v>951</v>
      </c>
      <c r="B2673" s="26" t="s">
        <v>1292</v>
      </c>
      <c r="C2673" s="27" t="s">
        <v>7082</v>
      </c>
      <c r="D2673" s="28" t="e">
        <f>(#REF!+#REF!)-#REF!</f>
        <v>#REF!</v>
      </c>
      <c r="E2673" s="358" t="e">
        <f>#REF!-#REF!</f>
        <v>#REF!</v>
      </c>
      <c r="F2673" s="76"/>
      <c r="G2673" s="28"/>
      <c r="H2673" s="28"/>
      <c r="I2673" s="77"/>
      <c r="J2673" s="94" t="e">
        <f>#REF!-#REF!</f>
        <v>#REF!</v>
      </c>
      <c r="K2673" s="317" t="e">
        <f>#REF!-#REF!</f>
        <v>#REF!</v>
      </c>
    </row>
    <row r="2674" spans="1:11" ht="11.25" hidden="1" customHeight="1" x14ac:dyDescent="0.2">
      <c r="A2674" s="25" t="s">
        <v>1990</v>
      </c>
      <c r="B2674" s="26" t="s">
        <v>1293</v>
      </c>
      <c r="C2674" s="27" t="s">
        <v>6903</v>
      </c>
      <c r="D2674" s="28" t="e">
        <f>(#REF!+#REF!)-#REF!</f>
        <v>#REF!</v>
      </c>
      <c r="E2674" s="358" t="e">
        <f>#REF!-#REF!</f>
        <v>#REF!</v>
      </c>
      <c r="F2674" s="76">
        <f>SUM(F2675:F2680)</f>
        <v>0</v>
      </c>
      <c r="G2674" s="28">
        <f>SUM(G2675:G2680)</f>
        <v>0</v>
      </c>
      <c r="H2674" s="28">
        <f>SUM(H2675:H2680)</f>
        <v>0</v>
      </c>
      <c r="I2674" s="77">
        <f>SUM(I2675:I2680)</f>
        <v>0</v>
      </c>
      <c r="J2674" s="94" t="e">
        <f>#REF!-#REF!</f>
        <v>#REF!</v>
      </c>
      <c r="K2674" s="317" t="e">
        <f>#REF!-#REF!</f>
        <v>#REF!</v>
      </c>
    </row>
    <row r="2675" spans="1:11" ht="11.25" hidden="1" customHeight="1" x14ac:dyDescent="0.2">
      <c r="A2675" s="25" t="s">
        <v>7631</v>
      </c>
      <c r="B2675" s="26" t="s">
        <v>6077</v>
      </c>
      <c r="C2675" s="27" t="s">
        <v>8530</v>
      </c>
      <c r="D2675" s="28" t="e">
        <f>(#REF!+#REF!)-#REF!</f>
        <v>#REF!</v>
      </c>
      <c r="E2675" s="358" t="e">
        <f>#REF!-#REF!</f>
        <v>#REF!</v>
      </c>
      <c r="F2675" s="76"/>
      <c r="G2675" s="28"/>
      <c r="H2675" s="28"/>
      <c r="I2675" s="77"/>
      <c r="J2675" s="94" t="e">
        <f>#REF!-#REF!</f>
        <v>#REF!</v>
      </c>
      <c r="K2675" s="317" t="e">
        <f>#REF!-#REF!</f>
        <v>#REF!</v>
      </c>
    </row>
    <row r="2676" spans="1:11" ht="11.25" hidden="1" customHeight="1" x14ac:dyDescent="0.2">
      <c r="A2676" s="25" t="s">
        <v>550</v>
      </c>
      <c r="B2676" s="26" t="s">
        <v>6078</v>
      </c>
      <c r="C2676" s="27" t="s">
        <v>5093</v>
      </c>
      <c r="D2676" s="28" t="e">
        <f>(#REF!+#REF!)-#REF!</f>
        <v>#REF!</v>
      </c>
      <c r="E2676" s="358" t="e">
        <f>#REF!-#REF!</f>
        <v>#REF!</v>
      </c>
      <c r="F2676" s="76"/>
      <c r="G2676" s="28"/>
      <c r="H2676" s="28"/>
      <c r="I2676" s="77"/>
      <c r="J2676" s="94" t="e">
        <f>#REF!-#REF!</f>
        <v>#REF!</v>
      </c>
      <c r="K2676" s="317" t="e">
        <f>#REF!-#REF!</f>
        <v>#REF!</v>
      </c>
    </row>
    <row r="2677" spans="1:11" ht="11.25" hidden="1" customHeight="1" x14ac:dyDescent="0.2">
      <c r="A2677" s="25" t="s">
        <v>2752</v>
      </c>
      <c r="B2677" s="26" t="s">
        <v>6079</v>
      </c>
      <c r="C2677" s="27" t="s">
        <v>6195</v>
      </c>
      <c r="D2677" s="28" t="e">
        <f>(#REF!+#REF!)-#REF!</f>
        <v>#REF!</v>
      </c>
      <c r="E2677" s="358" t="e">
        <f>#REF!-#REF!</f>
        <v>#REF!</v>
      </c>
      <c r="F2677" s="76"/>
      <c r="G2677" s="28"/>
      <c r="H2677" s="28"/>
      <c r="I2677" s="77"/>
      <c r="J2677" s="94" t="e">
        <f>#REF!-#REF!</f>
        <v>#REF!</v>
      </c>
      <c r="K2677" s="317" t="e">
        <f>#REF!-#REF!</f>
        <v>#REF!</v>
      </c>
    </row>
    <row r="2678" spans="1:11" ht="11.25" hidden="1" customHeight="1" x14ac:dyDescent="0.2">
      <c r="A2678" s="25" t="s">
        <v>2296</v>
      </c>
      <c r="B2678" s="26" t="s">
        <v>2953</v>
      </c>
      <c r="C2678" s="27" t="s">
        <v>1287</v>
      </c>
      <c r="D2678" s="28" t="e">
        <f>(#REF!+#REF!)-#REF!</f>
        <v>#REF!</v>
      </c>
      <c r="E2678" s="358" t="e">
        <f>#REF!-#REF!</f>
        <v>#REF!</v>
      </c>
      <c r="F2678" s="76"/>
      <c r="G2678" s="28"/>
      <c r="H2678" s="28"/>
      <c r="I2678" s="77"/>
      <c r="J2678" s="94" t="e">
        <f>#REF!-#REF!</f>
        <v>#REF!</v>
      </c>
      <c r="K2678" s="317" t="e">
        <f>#REF!-#REF!</f>
        <v>#REF!</v>
      </c>
    </row>
    <row r="2679" spans="1:11" ht="11.25" hidden="1" customHeight="1" x14ac:dyDescent="0.2">
      <c r="A2679" s="25" t="s">
        <v>8501</v>
      </c>
      <c r="B2679" s="26" t="s">
        <v>2954</v>
      </c>
      <c r="C2679" s="27" t="s">
        <v>6442</v>
      </c>
      <c r="D2679" s="28" t="e">
        <f>(#REF!+#REF!)-#REF!</f>
        <v>#REF!</v>
      </c>
      <c r="E2679" s="358" t="e">
        <f>#REF!-#REF!</f>
        <v>#REF!</v>
      </c>
      <c r="F2679" s="76"/>
      <c r="G2679" s="28"/>
      <c r="H2679" s="28"/>
      <c r="I2679" s="77"/>
      <c r="J2679" s="94" t="e">
        <f>#REF!-#REF!</f>
        <v>#REF!</v>
      </c>
      <c r="K2679" s="317" t="e">
        <f>#REF!-#REF!</f>
        <v>#REF!</v>
      </c>
    </row>
    <row r="2680" spans="1:11" ht="11.25" hidden="1" customHeight="1" x14ac:dyDescent="0.2">
      <c r="A2680" s="25" t="s">
        <v>2995</v>
      </c>
      <c r="B2680" s="26" t="s">
        <v>2955</v>
      </c>
      <c r="C2680" s="27" t="s">
        <v>6443</v>
      </c>
      <c r="D2680" s="28" t="e">
        <f>(#REF!+#REF!)-#REF!</f>
        <v>#REF!</v>
      </c>
      <c r="E2680" s="358" t="e">
        <f>#REF!-#REF!</f>
        <v>#REF!</v>
      </c>
      <c r="F2680" s="76"/>
      <c r="G2680" s="28"/>
      <c r="H2680" s="28"/>
      <c r="I2680" s="77"/>
      <c r="J2680" s="94" t="e">
        <f>#REF!-#REF!</f>
        <v>#REF!</v>
      </c>
      <c r="K2680" s="317" t="e">
        <f>#REF!-#REF!</f>
        <v>#REF!</v>
      </c>
    </row>
    <row r="2681" spans="1:11" ht="22.5" hidden="1" customHeight="1" x14ac:dyDescent="0.2">
      <c r="A2681" s="25" t="s">
        <v>3639</v>
      </c>
      <c r="B2681" s="26" t="s">
        <v>6176</v>
      </c>
      <c r="C2681" s="27" t="s">
        <v>2284</v>
      </c>
      <c r="D2681" s="28" t="e">
        <f>(#REF!+#REF!)-#REF!</f>
        <v>#REF!</v>
      </c>
      <c r="E2681" s="358" t="e">
        <f>#REF!-#REF!</f>
        <v>#REF!</v>
      </c>
      <c r="F2681" s="76">
        <f>SUM(F2682:F2683)</f>
        <v>0</v>
      </c>
      <c r="G2681" s="28">
        <f>SUM(G2682:G2683)</f>
        <v>0</v>
      </c>
      <c r="H2681" s="28">
        <f>SUM(H2682:H2683)</f>
        <v>0</v>
      </c>
      <c r="I2681" s="77">
        <f>SUM(I2682:I2683)</f>
        <v>0</v>
      </c>
      <c r="J2681" s="94" t="e">
        <f>#REF!-#REF!</f>
        <v>#REF!</v>
      </c>
      <c r="K2681" s="317" t="e">
        <f>#REF!-#REF!</f>
        <v>#REF!</v>
      </c>
    </row>
    <row r="2682" spans="1:11" ht="11.25" hidden="1" customHeight="1" x14ac:dyDescent="0.2">
      <c r="A2682" s="25" t="s">
        <v>552</v>
      </c>
      <c r="B2682" s="26" t="s">
        <v>6177</v>
      </c>
      <c r="C2682" s="27" t="s">
        <v>5128</v>
      </c>
      <c r="D2682" s="28" t="e">
        <f>(#REF!+#REF!)-#REF!</f>
        <v>#REF!</v>
      </c>
      <c r="E2682" s="358" t="e">
        <f>#REF!-#REF!</f>
        <v>#REF!</v>
      </c>
      <c r="F2682" s="76"/>
      <c r="G2682" s="28"/>
      <c r="H2682" s="28"/>
      <c r="I2682" s="77"/>
      <c r="J2682" s="94" t="e">
        <f>#REF!-#REF!</f>
        <v>#REF!</v>
      </c>
      <c r="K2682" s="317" t="e">
        <f>#REF!-#REF!</f>
        <v>#REF!</v>
      </c>
    </row>
    <row r="2683" spans="1:11" ht="11.25" hidden="1" customHeight="1" x14ac:dyDescent="0.2">
      <c r="A2683" s="25" t="s">
        <v>5659</v>
      </c>
      <c r="B2683" s="26" t="s">
        <v>6178</v>
      </c>
      <c r="C2683" s="27" t="s">
        <v>530</v>
      </c>
      <c r="D2683" s="28" t="e">
        <f>(#REF!+#REF!)-#REF!</f>
        <v>#REF!</v>
      </c>
      <c r="E2683" s="358" t="e">
        <f>#REF!-#REF!</f>
        <v>#REF!</v>
      </c>
      <c r="F2683" s="76"/>
      <c r="G2683" s="28"/>
      <c r="H2683" s="28"/>
      <c r="I2683" s="77"/>
      <c r="J2683" s="94" t="e">
        <f>#REF!-#REF!</f>
        <v>#REF!</v>
      </c>
      <c r="K2683" s="317" t="e">
        <f>#REF!-#REF!</f>
        <v>#REF!</v>
      </c>
    </row>
    <row r="2684" spans="1:11" ht="11.25" hidden="1" customHeight="1" x14ac:dyDescent="0.2">
      <c r="A2684" s="25" t="s">
        <v>4340</v>
      </c>
      <c r="B2684" s="26" t="s">
        <v>1513</v>
      </c>
      <c r="C2684" s="27" t="s">
        <v>6636</v>
      </c>
      <c r="D2684" s="28" t="e">
        <f>(#REF!+#REF!)-#REF!</f>
        <v>#REF!</v>
      </c>
      <c r="E2684" s="358" t="e">
        <f>#REF!-#REF!</f>
        <v>#REF!</v>
      </c>
      <c r="F2684" s="76">
        <f>SUM(F2685:F2686)</f>
        <v>0</v>
      </c>
      <c r="G2684" s="28">
        <f>SUM(G2685:G2686)</f>
        <v>0</v>
      </c>
      <c r="H2684" s="28">
        <f>SUM(H2685:H2686)</f>
        <v>0</v>
      </c>
      <c r="I2684" s="77">
        <f>SUM(I2685:I2686)</f>
        <v>0</v>
      </c>
      <c r="J2684" s="94" t="e">
        <f>#REF!-#REF!</f>
        <v>#REF!</v>
      </c>
      <c r="K2684" s="317" t="e">
        <f>#REF!-#REF!</f>
        <v>#REF!</v>
      </c>
    </row>
    <row r="2685" spans="1:11" ht="22.5" hidden="1" customHeight="1" x14ac:dyDescent="0.2">
      <c r="A2685" s="25" t="s">
        <v>881</v>
      </c>
      <c r="B2685" s="26" t="s">
        <v>783</v>
      </c>
      <c r="C2685" s="27" t="s">
        <v>3532</v>
      </c>
      <c r="D2685" s="28" t="e">
        <f>(#REF!+#REF!)-#REF!</f>
        <v>#REF!</v>
      </c>
      <c r="E2685" s="358" t="e">
        <f>#REF!-#REF!</f>
        <v>#REF!</v>
      </c>
      <c r="F2685" s="76"/>
      <c r="G2685" s="28"/>
      <c r="H2685" s="28"/>
      <c r="I2685" s="77"/>
      <c r="J2685" s="94" t="e">
        <f>#REF!-#REF!</f>
        <v>#REF!</v>
      </c>
      <c r="K2685" s="317" t="e">
        <f>#REF!-#REF!</f>
        <v>#REF!</v>
      </c>
    </row>
    <row r="2686" spans="1:11" ht="33.75" hidden="1" customHeight="1" x14ac:dyDescent="0.2">
      <c r="A2686" s="25" t="s">
        <v>8427</v>
      </c>
      <c r="B2686" s="26" t="s">
        <v>4189</v>
      </c>
      <c r="C2686" s="27" t="s">
        <v>3533</v>
      </c>
      <c r="D2686" s="28" t="e">
        <f>(#REF!+#REF!)-#REF!</f>
        <v>#REF!</v>
      </c>
      <c r="E2686" s="358" t="e">
        <f>#REF!-#REF!</f>
        <v>#REF!</v>
      </c>
      <c r="F2686" s="76"/>
      <c r="G2686" s="28"/>
      <c r="H2686" s="28"/>
      <c r="I2686" s="77"/>
      <c r="J2686" s="94" t="e">
        <f>#REF!-#REF!</f>
        <v>#REF!</v>
      </c>
      <c r="K2686" s="317" t="e">
        <f>#REF!-#REF!</f>
        <v>#REF!</v>
      </c>
    </row>
    <row r="2687" spans="1:11" ht="11.25" hidden="1" customHeight="1" x14ac:dyDescent="0.2">
      <c r="A2687" s="25" t="s">
        <v>7453</v>
      </c>
      <c r="B2687" s="26" t="s">
        <v>7022</v>
      </c>
      <c r="C2687" s="27" t="s">
        <v>7611</v>
      </c>
      <c r="D2687" s="28" t="e">
        <f>(#REF!+#REF!)-#REF!</f>
        <v>#REF!</v>
      </c>
      <c r="E2687" s="358" t="e">
        <f>#REF!-#REF!</f>
        <v>#REF!</v>
      </c>
      <c r="F2687" s="76">
        <f>SUM(F2688:F2690)</f>
        <v>0</v>
      </c>
      <c r="G2687" s="28">
        <f>SUM(G2688:G2690)</f>
        <v>0</v>
      </c>
      <c r="H2687" s="28">
        <f>SUM(H2688:H2690)</f>
        <v>0</v>
      </c>
      <c r="I2687" s="77">
        <f>SUM(I2688:I2690)</f>
        <v>0</v>
      </c>
      <c r="J2687" s="94" t="e">
        <f>#REF!-#REF!</f>
        <v>#REF!</v>
      </c>
      <c r="K2687" s="317" t="e">
        <f>#REF!-#REF!</f>
        <v>#REF!</v>
      </c>
    </row>
    <row r="2688" spans="1:11" ht="22.5" hidden="1" customHeight="1" x14ac:dyDescent="0.2">
      <c r="A2688" s="25" t="s">
        <v>8490</v>
      </c>
      <c r="B2688" s="26" t="s">
        <v>7023</v>
      </c>
      <c r="C2688" s="27" t="s">
        <v>8653</v>
      </c>
      <c r="D2688" s="28" t="e">
        <f>(#REF!+#REF!)-#REF!</f>
        <v>#REF!</v>
      </c>
      <c r="E2688" s="358" t="e">
        <f>#REF!-#REF!</f>
        <v>#REF!</v>
      </c>
      <c r="F2688" s="76"/>
      <c r="G2688" s="28"/>
      <c r="H2688" s="28"/>
      <c r="I2688" s="77"/>
      <c r="J2688" s="94" t="e">
        <f>#REF!-#REF!</f>
        <v>#REF!</v>
      </c>
      <c r="K2688" s="317" t="e">
        <f>#REF!-#REF!</f>
        <v>#REF!</v>
      </c>
    </row>
    <row r="2689" spans="1:11" ht="22.5" hidden="1" customHeight="1" x14ac:dyDescent="0.2">
      <c r="A2689" s="25" t="s">
        <v>1057</v>
      </c>
      <c r="B2689" s="26" t="s">
        <v>7898</v>
      </c>
      <c r="C2689" s="27" t="s">
        <v>2637</v>
      </c>
      <c r="D2689" s="28" t="e">
        <f>(#REF!+#REF!)-#REF!</f>
        <v>#REF!</v>
      </c>
      <c r="E2689" s="358" t="e">
        <f>#REF!-#REF!</f>
        <v>#REF!</v>
      </c>
      <c r="F2689" s="76"/>
      <c r="G2689" s="28"/>
      <c r="H2689" s="28"/>
      <c r="I2689" s="77"/>
      <c r="J2689" s="94" t="e">
        <f>#REF!-#REF!</f>
        <v>#REF!</v>
      </c>
      <c r="K2689" s="317" t="e">
        <f>#REF!-#REF!</f>
        <v>#REF!</v>
      </c>
    </row>
    <row r="2690" spans="1:11" ht="11.25" hidden="1" customHeight="1" x14ac:dyDescent="0.2">
      <c r="A2690" s="25" t="s">
        <v>1761</v>
      </c>
      <c r="B2690" s="26" t="s">
        <v>4921</v>
      </c>
      <c r="C2690" s="27" t="s">
        <v>1191</v>
      </c>
      <c r="D2690" s="28" t="e">
        <f>(#REF!+#REF!)-#REF!</f>
        <v>#REF!</v>
      </c>
      <c r="E2690" s="358" t="e">
        <f>#REF!-#REF!</f>
        <v>#REF!</v>
      </c>
      <c r="F2690" s="76"/>
      <c r="G2690" s="28"/>
      <c r="H2690" s="28"/>
      <c r="I2690" s="77"/>
      <c r="J2690" s="94" t="e">
        <f>#REF!-#REF!</f>
        <v>#REF!</v>
      </c>
      <c r="K2690" s="317" t="e">
        <f>#REF!-#REF!</f>
        <v>#REF!</v>
      </c>
    </row>
    <row r="2691" spans="1:11" ht="11.25" hidden="1" customHeight="1" x14ac:dyDescent="0.2">
      <c r="A2691" s="25" t="s">
        <v>8998</v>
      </c>
      <c r="B2691" s="26" t="s">
        <v>2771</v>
      </c>
      <c r="C2691" s="27" t="s">
        <v>6554</v>
      </c>
      <c r="D2691" s="28" t="e">
        <f>(#REF!+#REF!)-#REF!</f>
        <v>#REF!</v>
      </c>
      <c r="E2691" s="358" t="e">
        <f>#REF!-#REF!</f>
        <v>#REF!</v>
      </c>
      <c r="F2691" s="76">
        <f>SUM(F2692:F2694)</f>
        <v>0</v>
      </c>
      <c r="G2691" s="28">
        <f>SUM(G2692:G2694)</f>
        <v>0</v>
      </c>
      <c r="H2691" s="28">
        <f>SUM(H2692:H2694)</f>
        <v>0</v>
      </c>
      <c r="I2691" s="77">
        <f>SUM(I2692:I2694)</f>
        <v>0</v>
      </c>
      <c r="J2691" s="94" t="e">
        <f>#REF!-#REF!</f>
        <v>#REF!</v>
      </c>
      <c r="K2691" s="317" t="e">
        <f>#REF!-#REF!</f>
        <v>#REF!</v>
      </c>
    </row>
    <row r="2692" spans="1:11" ht="33.75" hidden="1" customHeight="1" x14ac:dyDescent="0.2">
      <c r="A2692" s="25" t="s">
        <v>1668</v>
      </c>
      <c r="B2692" s="26" t="s">
        <v>1578</v>
      </c>
      <c r="C2692" s="27" t="s">
        <v>341</v>
      </c>
      <c r="D2692" s="28" t="e">
        <f>(#REF!+#REF!)-#REF!</f>
        <v>#REF!</v>
      </c>
      <c r="E2692" s="358" t="e">
        <f>#REF!-#REF!</f>
        <v>#REF!</v>
      </c>
      <c r="F2692" s="76"/>
      <c r="G2692" s="28"/>
      <c r="H2692" s="28"/>
      <c r="I2692" s="77"/>
      <c r="J2692" s="94" t="e">
        <f>#REF!-#REF!</f>
        <v>#REF!</v>
      </c>
      <c r="K2692" s="317" t="e">
        <f>#REF!-#REF!</f>
        <v>#REF!</v>
      </c>
    </row>
    <row r="2693" spans="1:11" ht="11.25" hidden="1" customHeight="1" x14ac:dyDescent="0.2">
      <c r="A2693" s="25" t="s">
        <v>54</v>
      </c>
      <c r="B2693" s="26" t="s">
        <v>232</v>
      </c>
      <c r="C2693" s="27" t="s">
        <v>4129</v>
      </c>
      <c r="D2693" s="28" t="e">
        <f>(#REF!+#REF!)-#REF!</f>
        <v>#REF!</v>
      </c>
      <c r="E2693" s="358" t="e">
        <f>#REF!-#REF!</f>
        <v>#REF!</v>
      </c>
      <c r="F2693" s="76"/>
      <c r="G2693" s="28"/>
      <c r="H2693" s="28"/>
      <c r="I2693" s="77"/>
      <c r="J2693" s="94" t="e">
        <f>#REF!-#REF!</f>
        <v>#REF!</v>
      </c>
      <c r="K2693" s="317" t="e">
        <f>#REF!-#REF!</f>
        <v>#REF!</v>
      </c>
    </row>
    <row r="2694" spans="1:11" ht="33.75" hidden="1" customHeight="1" x14ac:dyDescent="0.2">
      <c r="A2694" s="25" t="s">
        <v>7064</v>
      </c>
      <c r="B2694" s="26" t="s">
        <v>4037</v>
      </c>
      <c r="C2694" s="27" t="s">
        <v>6927</v>
      </c>
      <c r="D2694" s="28" t="e">
        <f>(#REF!+#REF!)-#REF!</f>
        <v>#REF!</v>
      </c>
      <c r="E2694" s="358" t="e">
        <f>#REF!-#REF!</f>
        <v>#REF!</v>
      </c>
      <c r="F2694" s="76"/>
      <c r="G2694" s="28"/>
      <c r="H2694" s="28"/>
      <c r="I2694" s="77"/>
      <c r="J2694" s="94" t="e">
        <f>#REF!-#REF!</f>
        <v>#REF!</v>
      </c>
      <c r="K2694" s="317" t="e">
        <f>#REF!-#REF!</f>
        <v>#REF!</v>
      </c>
    </row>
    <row r="2695" spans="1:11" ht="11.25" hidden="1" customHeight="1" x14ac:dyDescent="0.2">
      <c r="A2695" s="25" t="s">
        <v>6521</v>
      </c>
      <c r="B2695" s="26" t="s">
        <v>573</v>
      </c>
      <c r="C2695" s="27" t="s">
        <v>5504</v>
      </c>
      <c r="D2695" s="28" t="e">
        <f>(#REF!+#REF!)-#REF!</f>
        <v>#REF!</v>
      </c>
      <c r="E2695" s="358" t="e">
        <f>#REF!-#REF!</f>
        <v>#REF!</v>
      </c>
      <c r="F2695" s="76"/>
      <c r="G2695" s="28"/>
      <c r="H2695" s="28"/>
      <c r="I2695" s="77"/>
      <c r="J2695" s="94" t="e">
        <f>#REF!-#REF!</f>
        <v>#REF!</v>
      </c>
      <c r="K2695" s="317" t="e">
        <f>#REF!-#REF!</f>
        <v>#REF!</v>
      </c>
    </row>
    <row r="2696" spans="1:11" ht="11.25" hidden="1" customHeight="1" x14ac:dyDescent="0.2">
      <c r="A2696" s="25" t="s">
        <v>5920</v>
      </c>
      <c r="B2696" s="26" t="s">
        <v>574</v>
      </c>
      <c r="C2696" s="27" t="s">
        <v>5505</v>
      </c>
      <c r="D2696" s="28" t="e">
        <f>(#REF!+#REF!)-#REF!</f>
        <v>#REF!</v>
      </c>
      <c r="E2696" s="358" t="e">
        <f>#REF!-#REF!</f>
        <v>#REF!</v>
      </c>
      <c r="F2696" s="76">
        <f>SUM(F2697:F2700)</f>
        <v>0</v>
      </c>
      <c r="G2696" s="28">
        <f>SUM(G2697:G2700)</f>
        <v>0</v>
      </c>
      <c r="H2696" s="28">
        <f>SUM(H2697:H2700)</f>
        <v>0</v>
      </c>
      <c r="I2696" s="77">
        <f>SUM(I2697:I2700)</f>
        <v>0</v>
      </c>
      <c r="J2696" s="94" t="e">
        <f>#REF!-#REF!</f>
        <v>#REF!</v>
      </c>
      <c r="K2696" s="317" t="e">
        <f>#REF!-#REF!</f>
        <v>#REF!</v>
      </c>
    </row>
    <row r="2697" spans="1:11" ht="11.25" hidden="1" customHeight="1" x14ac:dyDescent="0.2">
      <c r="A2697" s="25" t="s">
        <v>7210</v>
      </c>
      <c r="B2697" s="26" t="s">
        <v>8603</v>
      </c>
      <c r="C2697" s="27" t="s">
        <v>2548</v>
      </c>
      <c r="D2697" s="28" t="e">
        <f>(#REF!+#REF!)-#REF!</f>
        <v>#REF!</v>
      </c>
      <c r="E2697" s="358" t="e">
        <f>#REF!-#REF!</f>
        <v>#REF!</v>
      </c>
      <c r="F2697" s="76"/>
      <c r="G2697" s="28"/>
      <c r="H2697" s="28"/>
      <c r="I2697" s="77"/>
      <c r="J2697" s="94" t="e">
        <f>#REF!-#REF!</f>
        <v>#REF!</v>
      </c>
      <c r="K2697" s="317" t="e">
        <f>#REF!-#REF!</f>
        <v>#REF!</v>
      </c>
    </row>
    <row r="2698" spans="1:11" ht="22.5" hidden="1" customHeight="1" x14ac:dyDescent="0.2">
      <c r="A2698" s="25" t="s">
        <v>5050</v>
      </c>
      <c r="B2698" s="26" t="s">
        <v>8604</v>
      </c>
      <c r="C2698" s="27" t="s">
        <v>5065</v>
      </c>
      <c r="D2698" s="28" t="e">
        <f>(#REF!+#REF!)-#REF!</f>
        <v>#REF!</v>
      </c>
      <c r="E2698" s="358" t="e">
        <f>#REF!-#REF!</f>
        <v>#REF!</v>
      </c>
      <c r="F2698" s="76"/>
      <c r="G2698" s="28"/>
      <c r="H2698" s="28"/>
      <c r="I2698" s="77"/>
      <c r="J2698" s="94" t="e">
        <f>#REF!-#REF!</f>
        <v>#REF!</v>
      </c>
      <c r="K2698" s="317" t="e">
        <f>#REF!-#REF!</f>
        <v>#REF!</v>
      </c>
    </row>
    <row r="2699" spans="1:11" ht="22.5" hidden="1" customHeight="1" x14ac:dyDescent="0.2">
      <c r="A2699" s="25" t="s">
        <v>626</v>
      </c>
      <c r="B2699" s="26" t="s">
        <v>622</v>
      </c>
      <c r="C2699" s="27" t="s">
        <v>8809</v>
      </c>
      <c r="D2699" s="28" t="e">
        <f>(#REF!+#REF!)-#REF!</f>
        <v>#REF!</v>
      </c>
      <c r="E2699" s="358" t="e">
        <f>#REF!-#REF!</f>
        <v>#REF!</v>
      </c>
      <c r="F2699" s="76"/>
      <c r="G2699" s="28"/>
      <c r="H2699" s="28"/>
      <c r="I2699" s="77"/>
      <c r="J2699" s="94" t="e">
        <f>#REF!-#REF!</f>
        <v>#REF!</v>
      </c>
      <c r="K2699" s="317" t="e">
        <f>#REF!-#REF!</f>
        <v>#REF!</v>
      </c>
    </row>
    <row r="2700" spans="1:11" ht="11.25" hidden="1" customHeight="1" x14ac:dyDescent="0.2">
      <c r="A2700" s="25" t="s">
        <v>7432</v>
      </c>
      <c r="B2700" s="26" t="s">
        <v>1201</v>
      </c>
      <c r="C2700" s="27" t="s">
        <v>237</v>
      </c>
      <c r="D2700" s="28" t="e">
        <f>(#REF!+#REF!)-#REF!</f>
        <v>#REF!</v>
      </c>
      <c r="E2700" s="358" t="e">
        <f>#REF!-#REF!</f>
        <v>#REF!</v>
      </c>
      <c r="F2700" s="76"/>
      <c r="G2700" s="28"/>
      <c r="H2700" s="28"/>
      <c r="I2700" s="77"/>
      <c r="J2700" s="94" t="e">
        <f>#REF!-#REF!</f>
        <v>#REF!</v>
      </c>
      <c r="K2700" s="317" t="e">
        <f>#REF!-#REF!</f>
        <v>#REF!</v>
      </c>
    </row>
    <row r="2701" spans="1:11" ht="11.25" hidden="1" customHeight="1" x14ac:dyDescent="0.2">
      <c r="A2701" s="25" t="s">
        <v>3930</v>
      </c>
      <c r="B2701" s="26" t="s">
        <v>1202</v>
      </c>
      <c r="C2701" s="27" t="s">
        <v>7081</v>
      </c>
      <c r="D2701" s="28" t="e">
        <f>(#REF!+#REF!)-#REF!</f>
        <v>#REF!</v>
      </c>
      <c r="E2701" s="358" t="e">
        <f>#REF!-#REF!</f>
        <v>#REF!</v>
      </c>
      <c r="F2701" s="76"/>
      <c r="G2701" s="28"/>
      <c r="H2701" s="28"/>
      <c r="I2701" s="77"/>
      <c r="J2701" s="94" t="e">
        <f>#REF!-#REF!</f>
        <v>#REF!</v>
      </c>
      <c r="K2701" s="317" t="e">
        <f>#REF!-#REF!</f>
        <v>#REF!</v>
      </c>
    </row>
    <row r="2702" spans="1:11" ht="22.5" hidden="1" customHeight="1" x14ac:dyDescent="0.2">
      <c r="A2702" s="25" t="s">
        <v>6845</v>
      </c>
      <c r="B2702" s="26" t="s">
        <v>3331</v>
      </c>
      <c r="C2702" s="27" t="s">
        <v>1384</v>
      </c>
      <c r="D2702" s="28" t="e">
        <f>(#REF!+#REF!)-#REF!</f>
        <v>#REF!</v>
      </c>
      <c r="E2702" s="358" t="e">
        <f>#REF!-#REF!</f>
        <v>#REF!</v>
      </c>
      <c r="F2702" s="76"/>
      <c r="G2702" s="28"/>
      <c r="H2702" s="28"/>
      <c r="I2702" s="77"/>
      <c r="J2702" s="94" t="e">
        <f>#REF!-#REF!</f>
        <v>#REF!</v>
      </c>
      <c r="K2702" s="317" t="e">
        <f>#REF!-#REF!</f>
        <v>#REF!</v>
      </c>
    </row>
    <row r="2703" spans="1:11" ht="11.25" hidden="1" customHeight="1" x14ac:dyDescent="0.2">
      <c r="A2703" s="25" t="s">
        <v>8838</v>
      </c>
      <c r="B2703" s="26" t="s">
        <v>1485</v>
      </c>
      <c r="C2703" s="27" t="s">
        <v>4180</v>
      </c>
      <c r="D2703" s="28" t="e">
        <f>(#REF!+#REF!)-#REF!</f>
        <v>#REF!</v>
      </c>
      <c r="E2703" s="358" t="e">
        <f>#REF!-#REF!</f>
        <v>#REF!</v>
      </c>
      <c r="F2703" s="76">
        <f>F2704+F2731</f>
        <v>0</v>
      </c>
      <c r="G2703" s="28">
        <f>G2704+G2731</f>
        <v>0</v>
      </c>
      <c r="H2703" s="28">
        <f>H2704+H2731</f>
        <v>0</v>
      </c>
      <c r="I2703" s="77">
        <f>I2704+I2731</f>
        <v>0</v>
      </c>
      <c r="J2703" s="94" t="e">
        <f>#REF!-#REF!</f>
        <v>#REF!</v>
      </c>
      <c r="K2703" s="317" t="e">
        <f>#REF!-#REF!</f>
        <v>#REF!</v>
      </c>
    </row>
    <row r="2704" spans="1:11" ht="11.25" hidden="1" customHeight="1" x14ac:dyDescent="0.2">
      <c r="A2704" s="25" t="s">
        <v>5608</v>
      </c>
      <c r="B2704" s="26" t="s">
        <v>1486</v>
      </c>
      <c r="C2704" s="27" t="s">
        <v>5001</v>
      </c>
      <c r="D2704" s="28" t="e">
        <f>(#REF!+#REF!)-#REF!</f>
        <v>#REF!</v>
      </c>
      <c r="E2704" s="358" t="e">
        <f>#REF!-#REF!</f>
        <v>#REF!</v>
      </c>
      <c r="F2704" s="76">
        <f>F2705+F2709+F2716+F2719+F2722+F2726+F2730</f>
        <v>0</v>
      </c>
      <c r="G2704" s="28">
        <f>G2705+G2709+G2716+G2719+G2722+G2726+G2730</f>
        <v>0</v>
      </c>
      <c r="H2704" s="28">
        <f>H2705+H2709+H2716+H2719+H2722+H2726+H2730</f>
        <v>0</v>
      </c>
      <c r="I2704" s="77">
        <f>I2705+I2709+I2716+I2719+I2722+I2726+I2730</f>
        <v>0</v>
      </c>
      <c r="J2704" s="94" t="e">
        <f>#REF!-#REF!</f>
        <v>#REF!</v>
      </c>
      <c r="K2704" s="317" t="e">
        <f>#REF!-#REF!</f>
        <v>#REF!</v>
      </c>
    </row>
    <row r="2705" spans="1:11" ht="22.5" hidden="1" customHeight="1" x14ac:dyDescent="0.2">
      <c r="A2705" s="25" t="s">
        <v>5760</v>
      </c>
      <c r="B2705" s="26" t="s">
        <v>1487</v>
      </c>
      <c r="C2705" s="27" t="s">
        <v>7049</v>
      </c>
      <c r="D2705" s="28" t="e">
        <f>(#REF!+#REF!)-#REF!</f>
        <v>#REF!</v>
      </c>
      <c r="E2705" s="358" t="e">
        <f>#REF!-#REF!</f>
        <v>#REF!</v>
      </c>
      <c r="F2705" s="76">
        <f>SUM(F2706:F2708)</f>
        <v>0</v>
      </c>
      <c r="G2705" s="28">
        <f>SUM(G2706:G2708)</f>
        <v>0</v>
      </c>
      <c r="H2705" s="28">
        <f>SUM(H2706:H2708)</f>
        <v>0</v>
      </c>
      <c r="I2705" s="77">
        <f>SUM(I2706:I2708)</f>
        <v>0</v>
      </c>
      <c r="J2705" s="94" t="e">
        <f>#REF!-#REF!</f>
        <v>#REF!</v>
      </c>
      <c r="K2705" s="317" t="e">
        <f>#REF!-#REF!</f>
        <v>#REF!</v>
      </c>
    </row>
    <row r="2706" spans="1:11" ht="11.25" hidden="1" customHeight="1" x14ac:dyDescent="0.2">
      <c r="A2706" s="25" t="s">
        <v>7430</v>
      </c>
      <c r="B2706" s="26" t="s">
        <v>1488</v>
      </c>
      <c r="C2706" s="27" t="s">
        <v>2528</v>
      </c>
      <c r="D2706" s="28" t="e">
        <f>(#REF!+#REF!)-#REF!</f>
        <v>#REF!</v>
      </c>
      <c r="E2706" s="358" t="e">
        <f>#REF!-#REF!</f>
        <v>#REF!</v>
      </c>
      <c r="F2706" s="76"/>
      <c r="G2706" s="28"/>
      <c r="H2706" s="28"/>
      <c r="I2706" s="77"/>
      <c r="J2706" s="94" t="e">
        <f>#REF!-#REF!</f>
        <v>#REF!</v>
      </c>
      <c r="K2706" s="317" t="e">
        <f>#REF!-#REF!</f>
        <v>#REF!</v>
      </c>
    </row>
    <row r="2707" spans="1:11" ht="11.25" hidden="1" customHeight="1" x14ac:dyDescent="0.2">
      <c r="A2707" s="25" t="s">
        <v>7308</v>
      </c>
      <c r="B2707" s="26" t="s">
        <v>1987</v>
      </c>
      <c r="C2707" s="27" t="s">
        <v>2802</v>
      </c>
      <c r="D2707" s="28" t="e">
        <f>(#REF!+#REF!)-#REF!</f>
        <v>#REF!</v>
      </c>
      <c r="E2707" s="358" t="e">
        <f>#REF!-#REF!</f>
        <v>#REF!</v>
      </c>
      <c r="F2707" s="76"/>
      <c r="G2707" s="28"/>
      <c r="H2707" s="28"/>
      <c r="I2707" s="77"/>
      <c r="J2707" s="94" t="e">
        <f>#REF!-#REF!</f>
        <v>#REF!</v>
      </c>
      <c r="K2707" s="317" t="e">
        <f>#REF!-#REF!</f>
        <v>#REF!</v>
      </c>
    </row>
    <row r="2708" spans="1:11" ht="11.25" hidden="1" customHeight="1" x14ac:dyDescent="0.2">
      <c r="A2708" s="25" t="s">
        <v>951</v>
      </c>
      <c r="B2708" s="26" t="s">
        <v>1988</v>
      </c>
      <c r="C2708" s="27" t="s">
        <v>3819</v>
      </c>
      <c r="D2708" s="28" t="e">
        <f>(#REF!+#REF!)-#REF!</f>
        <v>#REF!</v>
      </c>
      <c r="E2708" s="358" t="e">
        <f>#REF!-#REF!</f>
        <v>#REF!</v>
      </c>
      <c r="F2708" s="76"/>
      <c r="G2708" s="28"/>
      <c r="H2708" s="28"/>
      <c r="I2708" s="77"/>
      <c r="J2708" s="94" t="e">
        <f>#REF!-#REF!</f>
        <v>#REF!</v>
      </c>
      <c r="K2708" s="317" t="e">
        <f>#REF!-#REF!</f>
        <v>#REF!</v>
      </c>
    </row>
    <row r="2709" spans="1:11" ht="11.25" hidden="1" customHeight="1" x14ac:dyDescent="0.2">
      <c r="A2709" s="25" t="s">
        <v>1990</v>
      </c>
      <c r="B2709" s="26" t="s">
        <v>1989</v>
      </c>
      <c r="C2709" s="27" t="s">
        <v>9092</v>
      </c>
      <c r="D2709" s="28" t="e">
        <f>(#REF!+#REF!)-#REF!</f>
        <v>#REF!</v>
      </c>
      <c r="E2709" s="358" t="e">
        <f>#REF!-#REF!</f>
        <v>#REF!</v>
      </c>
      <c r="F2709" s="76">
        <f>SUM(F2710:F2715)</f>
        <v>0</v>
      </c>
      <c r="G2709" s="28">
        <f>SUM(G2710:G2715)</f>
        <v>0</v>
      </c>
      <c r="H2709" s="28">
        <f>SUM(H2710:H2715)</f>
        <v>0</v>
      </c>
      <c r="I2709" s="77">
        <f>SUM(I2710:I2715)</f>
        <v>0</v>
      </c>
      <c r="J2709" s="94" t="e">
        <f>#REF!-#REF!</f>
        <v>#REF!</v>
      </c>
      <c r="K2709" s="317" t="e">
        <f>#REF!-#REF!</f>
        <v>#REF!</v>
      </c>
    </row>
    <row r="2710" spans="1:11" ht="11.25" hidden="1" customHeight="1" x14ac:dyDescent="0.2">
      <c r="A2710" s="25" t="s">
        <v>7631</v>
      </c>
      <c r="B2710" s="26" t="s">
        <v>8129</v>
      </c>
      <c r="C2710" s="27" t="s">
        <v>4317</v>
      </c>
      <c r="D2710" s="28" t="e">
        <f>(#REF!+#REF!)-#REF!</f>
        <v>#REF!</v>
      </c>
      <c r="E2710" s="358" t="e">
        <f>#REF!-#REF!</f>
        <v>#REF!</v>
      </c>
      <c r="F2710" s="76"/>
      <c r="G2710" s="28"/>
      <c r="H2710" s="28"/>
      <c r="I2710" s="77"/>
      <c r="J2710" s="94" t="e">
        <f>#REF!-#REF!</f>
        <v>#REF!</v>
      </c>
      <c r="K2710" s="317" t="e">
        <f>#REF!-#REF!</f>
        <v>#REF!</v>
      </c>
    </row>
    <row r="2711" spans="1:11" ht="11.25" hidden="1" customHeight="1" x14ac:dyDescent="0.2">
      <c r="A2711" s="25" t="s">
        <v>550</v>
      </c>
      <c r="B2711" s="26" t="s">
        <v>6189</v>
      </c>
      <c r="C2711" s="27" t="s">
        <v>3200</v>
      </c>
      <c r="D2711" s="28" t="e">
        <f>(#REF!+#REF!)-#REF!</f>
        <v>#REF!</v>
      </c>
      <c r="E2711" s="358" t="e">
        <f>#REF!-#REF!</f>
        <v>#REF!</v>
      </c>
      <c r="F2711" s="76"/>
      <c r="G2711" s="28"/>
      <c r="H2711" s="28"/>
      <c r="I2711" s="77"/>
      <c r="J2711" s="94" t="e">
        <f>#REF!-#REF!</f>
        <v>#REF!</v>
      </c>
      <c r="K2711" s="317" t="e">
        <f>#REF!-#REF!</f>
        <v>#REF!</v>
      </c>
    </row>
    <row r="2712" spans="1:11" ht="11.25" hidden="1" customHeight="1" x14ac:dyDescent="0.2">
      <c r="A2712" s="25" t="s">
        <v>2752</v>
      </c>
      <c r="B2712" s="26" t="s">
        <v>6190</v>
      </c>
      <c r="C2712" s="27" t="s">
        <v>3201</v>
      </c>
      <c r="D2712" s="28" t="e">
        <f>(#REF!+#REF!)-#REF!</f>
        <v>#REF!</v>
      </c>
      <c r="E2712" s="358" t="e">
        <f>#REF!-#REF!</f>
        <v>#REF!</v>
      </c>
      <c r="F2712" s="76"/>
      <c r="G2712" s="28"/>
      <c r="H2712" s="28"/>
      <c r="I2712" s="77"/>
      <c r="J2712" s="94" t="e">
        <f>#REF!-#REF!</f>
        <v>#REF!</v>
      </c>
      <c r="K2712" s="317" t="e">
        <f>#REF!-#REF!</f>
        <v>#REF!</v>
      </c>
    </row>
    <row r="2713" spans="1:11" ht="11.25" hidden="1" customHeight="1" x14ac:dyDescent="0.2">
      <c r="A2713" s="25" t="s">
        <v>2296</v>
      </c>
      <c r="B2713" s="26" t="s">
        <v>6191</v>
      </c>
      <c r="C2713" s="27" t="s">
        <v>7147</v>
      </c>
      <c r="D2713" s="28" t="e">
        <f>(#REF!+#REF!)-#REF!</f>
        <v>#REF!</v>
      </c>
      <c r="E2713" s="358" t="e">
        <f>#REF!-#REF!</f>
        <v>#REF!</v>
      </c>
      <c r="F2713" s="76"/>
      <c r="G2713" s="28"/>
      <c r="H2713" s="28"/>
      <c r="I2713" s="77"/>
      <c r="J2713" s="94" t="e">
        <f>#REF!-#REF!</f>
        <v>#REF!</v>
      </c>
      <c r="K2713" s="317" t="e">
        <f>#REF!-#REF!</f>
        <v>#REF!</v>
      </c>
    </row>
    <row r="2714" spans="1:11" ht="11.25" hidden="1" customHeight="1" x14ac:dyDescent="0.2">
      <c r="A2714" s="25" t="s">
        <v>8501</v>
      </c>
      <c r="B2714" s="26" t="s">
        <v>6192</v>
      </c>
      <c r="C2714" s="27" t="s">
        <v>2027</v>
      </c>
      <c r="D2714" s="28" t="e">
        <f>(#REF!+#REF!)-#REF!</f>
        <v>#REF!</v>
      </c>
      <c r="E2714" s="358" t="e">
        <f>#REF!-#REF!</f>
        <v>#REF!</v>
      </c>
      <c r="F2714" s="76"/>
      <c r="G2714" s="28"/>
      <c r="H2714" s="28"/>
      <c r="I2714" s="77"/>
      <c r="J2714" s="94" t="e">
        <f>#REF!-#REF!</f>
        <v>#REF!</v>
      </c>
      <c r="K2714" s="317" t="e">
        <f>#REF!-#REF!</f>
        <v>#REF!</v>
      </c>
    </row>
    <row r="2715" spans="1:11" ht="11.25" hidden="1" customHeight="1" x14ac:dyDescent="0.2">
      <c r="A2715" s="25" t="s">
        <v>2995</v>
      </c>
      <c r="B2715" s="26" t="s">
        <v>6193</v>
      </c>
      <c r="C2715" s="27" t="s">
        <v>6389</v>
      </c>
      <c r="D2715" s="28" t="e">
        <f>(#REF!+#REF!)-#REF!</f>
        <v>#REF!</v>
      </c>
      <c r="E2715" s="358" t="e">
        <f>#REF!-#REF!</f>
        <v>#REF!</v>
      </c>
      <c r="F2715" s="76"/>
      <c r="G2715" s="28"/>
      <c r="H2715" s="28"/>
      <c r="I2715" s="77"/>
      <c r="J2715" s="94" t="e">
        <f>#REF!-#REF!</f>
        <v>#REF!</v>
      </c>
      <c r="K2715" s="317" t="e">
        <f>#REF!-#REF!</f>
        <v>#REF!</v>
      </c>
    </row>
    <row r="2716" spans="1:11" ht="22.5" hidden="1" customHeight="1" x14ac:dyDescent="0.2">
      <c r="A2716" s="25" t="s">
        <v>3639</v>
      </c>
      <c r="B2716" s="26" t="s">
        <v>6194</v>
      </c>
      <c r="C2716" s="27" t="s">
        <v>5661</v>
      </c>
      <c r="D2716" s="28" t="e">
        <f>(#REF!+#REF!)-#REF!</f>
        <v>#REF!</v>
      </c>
      <c r="E2716" s="358" t="e">
        <f>#REF!-#REF!</f>
        <v>#REF!</v>
      </c>
      <c r="F2716" s="76">
        <f>SUM(F2717:F2718)</f>
        <v>0</v>
      </c>
      <c r="G2716" s="28">
        <f>SUM(G2717:G2718)</f>
        <v>0</v>
      </c>
      <c r="H2716" s="28">
        <f>SUM(H2717:H2718)</f>
        <v>0</v>
      </c>
      <c r="I2716" s="77">
        <f>SUM(I2717:I2718)</f>
        <v>0</v>
      </c>
      <c r="J2716" s="94" t="e">
        <f>#REF!-#REF!</f>
        <v>#REF!</v>
      </c>
      <c r="K2716" s="317" t="e">
        <f>#REF!-#REF!</f>
        <v>#REF!</v>
      </c>
    </row>
    <row r="2717" spans="1:11" ht="11.25" hidden="1" customHeight="1" x14ac:dyDescent="0.2">
      <c r="A2717" s="25" t="s">
        <v>552</v>
      </c>
      <c r="B2717" s="26" t="s">
        <v>4536</v>
      </c>
      <c r="C2717" s="27" t="s">
        <v>5662</v>
      </c>
      <c r="D2717" s="28" t="e">
        <f>(#REF!+#REF!)-#REF!</f>
        <v>#REF!</v>
      </c>
      <c r="E2717" s="358" t="e">
        <f>#REF!-#REF!</f>
        <v>#REF!</v>
      </c>
      <c r="F2717" s="76"/>
      <c r="G2717" s="28"/>
      <c r="H2717" s="28"/>
      <c r="I2717" s="77"/>
      <c r="J2717" s="94" t="e">
        <f>#REF!-#REF!</f>
        <v>#REF!</v>
      </c>
      <c r="K2717" s="317" t="e">
        <f>#REF!-#REF!</f>
        <v>#REF!</v>
      </c>
    </row>
    <row r="2718" spans="1:11" ht="11.25" hidden="1" customHeight="1" x14ac:dyDescent="0.2">
      <c r="A2718" s="25" t="s">
        <v>5659</v>
      </c>
      <c r="B2718" s="26" t="s">
        <v>7508</v>
      </c>
      <c r="C2718" s="27" t="s">
        <v>2714</v>
      </c>
      <c r="D2718" s="28" t="e">
        <f>(#REF!+#REF!)-#REF!</f>
        <v>#REF!</v>
      </c>
      <c r="E2718" s="358" t="e">
        <f>#REF!-#REF!</f>
        <v>#REF!</v>
      </c>
      <c r="F2718" s="76"/>
      <c r="G2718" s="28"/>
      <c r="H2718" s="28"/>
      <c r="I2718" s="77"/>
      <c r="J2718" s="94" t="e">
        <f>#REF!-#REF!</f>
        <v>#REF!</v>
      </c>
      <c r="K2718" s="317" t="e">
        <f>#REF!-#REF!</f>
        <v>#REF!</v>
      </c>
    </row>
    <row r="2719" spans="1:11" ht="11.25" hidden="1" customHeight="1" x14ac:dyDescent="0.2">
      <c r="A2719" s="25" t="s">
        <v>4340</v>
      </c>
      <c r="B2719" s="26" t="s">
        <v>474</v>
      </c>
      <c r="C2719" s="27" t="s">
        <v>2715</v>
      </c>
      <c r="D2719" s="28" t="e">
        <f>(#REF!+#REF!)-#REF!</f>
        <v>#REF!</v>
      </c>
      <c r="E2719" s="358" t="e">
        <f>#REF!-#REF!</f>
        <v>#REF!</v>
      </c>
      <c r="F2719" s="76">
        <f>SUM(F2720:F2721)</f>
        <v>0</v>
      </c>
      <c r="G2719" s="28">
        <f>SUM(G2720:G2721)</f>
        <v>0</v>
      </c>
      <c r="H2719" s="28">
        <f>SUM(H2720:H2721)</f>
        <v>0</v>
      </c>
      <c r="I2719" s="77">
        <f>SUM(I2720:I2721)</f>
        <v>0</v>
      </c>
      <c r="J2719" s="94" t="e">
        <f>#REF!-#REF!</f>
        <v>#REF!</v>
      </c>
      <c r="K2719" s="317" t="e">
        <f>#REF!-#REF!</f>
        <v>#REF!</v>
      </c>
    </row>
    <row r="2720" spans="1:11" ht="22.5" hidden="1" customHeight="1" x14ac:dyDescent="0.2">
      <c r="A2720" s="25" t="s">
        <v>881</v>
      </c>
      <c r="B2720" s="26" t="s">
        <v>1915</v>
      </c>
      <c r="C2720" s="27" t="s">
        <v>2428</v>
      </c>
      <c r="D2720" s="28" t="e">
        <f>(#REF!+#REF!)-#REF!</f>
        <v>#REF!</v>
      </c>
      <c r="E2720" s="358" t="e">
        <f>#REF!-#REF!</f>
        <v>#REF!</v>
      </c>
      <c r="F2720" s="76"/>
      <c r="G2720" s="28"/>
      <c r="H2720" s="28"/>
      <c r="I2720" s="77"/>
      <c r="J2720" s="94" t="e">
        <f>#REF!-#REF!</f>
        <v>#REF!</v>
      </c>
      <c r="K2720" s="317" t="e">
        <f>#REF!-#REF!</f>
        <v>#REF!</v>
      </c>
    </row>
    <row r="2721" spans="1:11" ht="33.75" hidden="1" customHeight="1" x14ac:dyDescent="0.2">
      <c r="A2721" s="25" t="s">
        <v>8427</v>
      </c>
      <c r="B2721" s="26" t="s">
        <v>1916</v>
      </c>
      <c r="C2721" s="27" t="s">
        <v>5164</v>
      </c>
      <c r="D2721" s="28" t="e">
        <f>(#REF!+#REF!)-#REF!</f>
        <v>#REF!</v>
      </c>
      <c r="E2721" s="358" t="e">
        <f>#REF!-#REF!</f>
        <v>#REF!</v>
      </c>
      <c r="F2721" s="76"/>
      <c r="G2721" s="28"/>
      <c r="H2721" s="28"/>
      <c r="I2721" s="77"/>
      <c r="J2721" s="94" t="e">
        <f>#REF!-#REF!</f>
        <v>#REF!</v>
      </c>
      <c r="K2721" s="317" t="e">
        <f>#REF!-#REF!</f>
        <v>#REF!</v>
      </c>
    </row>
    <row r="2722" spans="1:11" ht="11.25" hidden="1" customHeight="1" x14ac:dyDescent="0.2">
      <c r="A2722" s="25" t="s">
        <v>7453</v>
      </c>
      <c r="B2722" s="26" t="s">
        <v>1917</v>
      </c>
      <c r="C2722" s="27" t="s">
        <v>2510</v>
      </c>
      <c r="D2722" s="28" t="e">
        <f>(#REF!+#REF!)-#REF!</f>
        <v>#REF!</v>
      </c>
      <c r="E2722" s="358" t="e">
        <f>#REF!-#REF!</f>
        <v>#REF!</v>
      </c>
      <c r="F2722" s="76">
        <f>SUM(F2723:F2725)</f>
        <v>0</v>
      </c>
      <c r="G2722" s="28">
        <f>SUM(G2723:G2725)</f>
        <v>0</v>
      </c>
      <c r="H2722" s="28">
        <f>SUM(H2723:H2725)</f>
        <v>0</v>
      </c>
      <c r="I2722" s="77">
        <f>SUM(I2723:I2725)</f>
        <v>0</v>
      </c>
      <c r="J2722" s="94" t="e">
        <f>#REF!-#REF!</f>
        <v>#REF!</v>
      </c>
      <c r="K2722" s="317" t="e">
        <f>#REF!-#REF!</f>
        <v>#REF!</v>
      </c>
    </row>
    <row r="2723" spans="1:11" ht="22.5" hidden="1" customHeight="1" x14ac:dyDescent="0.2">
      <c r="A2723" s="25" t="s">
        <v>8490</v>
      </c>
      <c r="B2723" s="26" t="s">
        <v>1918</v>
      </c>
      <c r="C2723" s="27" t="s">
        <v>7498</v>
      </c>
      <c r="D2723" s="28" t="e">
        <f>(#REF!+#REF!)-#REF!</f>
        <v>#REF!</v>
      </c>
      <c r="E2723" s="358" t="e">
        <f>#REF!-#REF!</f>
        <v>#REF!</v>
      </c>
      <c r="F2723" s="76"/>
      <c r="G2723" s="28"/>
      <c r="H2723" s="28"/>
      <c r="I2723" s="77"/>
      <c r="J2723" s="94" t="e">
        <f>#REF!-#REF!</f>
        <v>#REF!</v>
      </c>
      <c r="K2723" s="317" t="e">
        <f>#REF!-#REF!</f>
        <v>#REF!</v>
      </c>
    </row>
    <row r="2724" spans="1:11" ht="22.5" hidden="1" customHeight="1" x14ac:dyDescent="0.2">
      <c r="A2724" s="25" t="s">
        <v>1057</v>
      </c>
      <c r="B2724" s="26" t="s">
        <v>1919</v>
      </c>
      <c r="C2724" s="27" t="s">
        <v>766</v>
      </c>
      <c r="D2724" s="28" t="e">
        <f>(#REF!+#REF!)-#REF!</f>
        <v>#REF!</v>
      </c>
      <c r="E2724" s="358" t="e">
        <f>#REF!-#REF!</f>
        <v>#REF!</v>
      </c>
      <c r="F2724" s="76"/>
      <c r="G2724" s="28"/>
      <c r="H2724" s="28"/>
      <c r="I2724" s="77"/>
      <c r="J2724" s="94" t="e">
        <f>#REF!-#REF!</f>
        <v>#REF!</v>
      </c>
      <c r="K2724" s="317" t="e">
        <f>#REF!-#REF!</f>
        <v>#REF!</v>
      </c>
    </row>
    <row r="2725" spans="1:11" ht="11.25" hidden="1" customHeight="1" x14ac:dyDescent="0.2">
      <c r="A2725" s="25" t="s">
        <v>1761</v>
      </c>
      <c r="B2725" s="26" t="s">
        <v>1920</v>
      </c>
      <c r="C2725" s="27" t="s">
        <v>3666</v>
      </c>
      <c r="D2725" s="28" t="e">
        <f>(#REF!+#REF!)-#REF!</f>
        <v>#REF!</v>
      </c>
      <c r="E2725" s="358" t="e">
        <f>#REF!-#REF!</f>
        <v>#REF!</v>
      </c>
      <c r="F2725" s="76"/>
      <c r="G2725" s="28"/>
      <c r="H2725" s="28"/>
      <c r="I2725" s="77"/>
      <c r="J2725" s="94" t="e">
        <f>#REF!-#REF!</f>
        <v>#REF!</v>
      </c>
      <c r="K2725" s="317" t="e">
        <f>#REF!-#REF!</f>
        <v>#REF!</v>
      </c>
    </row>
    <row r="2726" spans="1:11" ht="11.25" hidden="1" customHeight="1" x14ac:dyDescent="0.2">
      <c r="A2726" s="25" t="s">
        <v>8998</v>
      </c>
      <c r="B2726" s="26" t="s">
        <v>5383</v>
      </c>
      <c r="C2726" s="27" t="s">
        <v>3540</v>
      </c>
      <c r="D2726" s="28" t="e">
        <f>(#REF!+#REF!)-#REF!</f>
        <v>#REF!</v>
      </c>
      <c r="E2726" s="358" t="e">
        <f>#REF!-#REF!</f>
        <v>#REF!</v>
      </c>
      <c r="F2726" s="76">
        <f>SUM(F2727:F2729)</f>
        <v>0</v>
      </c>
      <c r="G2726" s="28">
        <f>SUM(G2727:G2729)</f>
        <v>0</v>
      </c>
      <c r="H2726" s="28">
        <f>SUM(H2727:H2729)</f>
        <v>0</v>
      </c>
      <c r="I2726" s="77">
        <f>SUM(I2727:I2729)</f>
        <v>0</v>
      </c>
      <c r="J2726" s="94" t="e">
        <f>#REF!-#REF!</f>
        <v>#REF!</v>
      </c>
      <c r="K2726" s="317" t="e">
        <f>#REF!-#REF!</f>
        <v>#REF!</v>
      </c>
    </row>
    <row r="2727" spans="1:11" ht="33.75" hidden="1" customHeight="1" x14ac:dyDescent="0.2">
      <c r="A2727" s="25" t="s">
        <v>1668</v>
      </c>
      <c r="B2727" s="26" t="s">
        <v>5384</v>
      </c>
      <c r="C2727" s="27" t="s">
        <v>7596</v>
      </c>
      <c r="D2727" s="28" t="e">
        <f>(#REF!+#REF!)-#REF!</f>
        <v>#REF!</v>
      </c>
      <c r="E2727" s="358" t="e">
        <f>#REF!-#REF!</f>
        <v>#REF!</v>
      </c>
      <c r="F2727" s="76"/>
      <c r="G2727" s="28"/>
      <c r="H2727" s="28"/>
      <c r="I2727" s="77"/>
      <c r="J2727" s="94" t="e">
        <f>#REF!-#REF!</f>
        <v>#REF!</v>
      </c>
      <c r="K2727" s="317" t="e">
        <f>#REF!-#REF!</f>
        <v>#REF!</v>
      </c>
    </row>
    <row r="2728" spans="1:11" ht="11.25" hidden="1" customHeight="1" x14ac:dyDescent="0.2">
      <c r="A2728" s="25" t="s">
        <v>54</v>
      </c>
      <c r="B2728" s="26" t="s">
        <v>5385</v>
      </c>
      <c r="C2728" s="27" t="s">
        <v>7597</v>
      </c>
      <c r="D2728" s="28" t="e">
        <f>(#REF!+#REF!)-#REF!</f>
        <v>#REF!</v>
      </c>
      <c r="E2728" s="358" t="e">
        <f>#REF!-#REF!</f>
        <v>#REF!</v>
      </c>
      <c r="F2728" s="76"/>
      <c r="G2728" s="28"/>
      <c r="H2728" s="28"/>
      <c r="I2728" s="77"/>
      <c r="J2728" s="94" t="e">
        <f>#REF!-#REF!</f>
        <v>#REF!</v>
      </c>
      <c r="K2728" s="317" t="e">
        <f>#REF!-#REF!</f>
        <v>#REF!</v>
      </c>
    </row>
    <row r="2729" spans="1:11" ht="33.75" hidden="1" customHeight="1" x14ac:dyDescent="0.2">
      <c r="A2729" s="25" t="s">
        <v>7064</v>
      </c>
      <c r="B2729" s="26" t="s">
        <v>5622</v>
      </c>
      <c r="C2729" s="27" t="s">
        <v>4391</v>
      </c>
      <c r="D2729" s="28" t="e">
        <f>(#REF!+#REF!)-#REF!</f>
        <v>#REF!</v>
      </c>
      <c r="E2729" s="358" t="e">
        <f>#REF!-#REF!</f>
        <v>#REF!</v>
      </c>
      <c r="F2729" s="76"/>
      <c r="G2729" s="28"/>
      <c r="H2729" s="28"/>
      <c r="I2729" s="77"/>
      <c r="J2729" s="94" t="e">
        <f>#REF!-#REF!</f>
        <v>#REF!</v>
      </c>
      <c r="K2729" s="317" t="e">
        <f>#REF!-#REF!</f>
        <v>#REF!</v>
      </c>
    </row>
    <row r="2730" spans="1:11" ht="11.25" hidden="1" customHeight="1" x14ac:dyDescent="0.2">
      <c r="A2730" s="25" t="s">
        <v>6521</v>
      </c>
      <c r="B2730" s="26" t="s">
        <v>5623</v>
      </c>
      <c r="C2730" s="27" t="s">
        <v>8518</v>
      </c>
      <c r="D2730" s="28" t="e">
        <f>(#REF!+#REF!)-#REF!</f>
        <v>#REF!</v>
      </c>
      <c r="E2730" s="358" t="e">
        <f>#REF!-#REF!</f>
        <v>#REF!</v>
      </c>
      <c r="F2730" s="76"/>
      <c r="G2730" s="28"/>
      <c r="H2730" s="28"/>
      <c r="I2730" s="77"/>
      <c r="J2730" s="94" t="e">
        <f>#REF!-#REF!</f>
        <v>#REF!</v>
      </c>
      <c r="K2730" s="317" t="e">
        <f>#REF!-#REF!</f>
        <v>#REF!</v>
      </c>
    </row>
    <row r="2731" spans="1:11" ht="11.25" hidden="1" customHeight="1" x14ac:dyDescent="0.2">
      <c r="A2731" s="25" t="s">
        <v>5920</v>
      </c>
      <c r="B2731" s="26" t="s">
        <v>5624</v>
      </c>
      <c r="C2731" s="27" t="s">
        <v>9249</v>
      </c>
      <c r="D2731" s="28" t="e">
        <f>(#REF!+#REF!)-#REF!</f>
        <v>#REF!</v>
      </c>
      <c r="E2731" s="358" t="e">
        <f>#REF!-#REF!</f>
        <v>#REF!</v>
      </c>
      <c r="F2731" s="76">
        <f>SUM(F2732:F2735)</f>
        <v>0</v>
      </c>
      <c r="G2731" s="28">
        <f>SUM(G2732:G2735)</f>
        <v>0</v>
      </c>
      <c r="H2731" s="28">
        <f>SUM(H2732:H2735)</f>
        <v>0</v>
      </c>
      <c r="I2731" s="77">
        <f>SUM(I2732:I2735)</f>
        <v>0</v>
      </c>
      <c r="J2731" s="94" t="e">
        <f>#REF!-#REF!</f>
        <v>#REF!</v>
      </c>
      <c r="K2731" s="317" t="e">
        <f>#REF!-#REF!</f>
        <v>#REF!</v>
      </c>
    </row>
    <row r="2732" spans="1:11" ht="11.25" hidden="1" customHeight="1" x14ac:dyDescent="0.2">
      <c r="A2732" s="25" t="s">
        <v>7210</v>
      </c>
      <c r="B2732" s="26" t="s">
        <v>7127</v>
      </c>
      <c r="C2732" s="27" t="s">
        <v>375</v>
      </c>
      <c r="D2732" s="28" t="e">
        <f>(#REF!+#REF!)-#REF!</f>
        <v>#REF!</v>
      </c>
      <c r="E2732" s="358" t="e">
        <f>#REF!-#REF!</f>
        <v>#REF!</v>
      </c>
      <c r="F2732" s="76"/>
      <c r="G2732" s="28"/>
      <c r="H2732" s="28"/>
      <c r="I2732" s="77"/>
      <c r="J2732" s="94" t="e">
        <f>#REF!-#REF!</f>
        <v>#REF!</v>
      </c>
      <c r="K2732" s="317" t="e">
        <f>#REF!-#REF!</f>
        <v>#REF!</v>
      </c>
    </row>
    <row r="2733" spans="1:11" ht="22.5" hidden="1" customHeight="1" x14ac:dyDescent="0.2">
      <c r="A2733" s="25" t="s">
        <v>5050</v>
      </c>
      <c r="B2733" s="26" t="s">
        <v>7128</v>
      </c>
      <c r="C2733" s="27" t="s">
        <v>5287</v>
      </c>
      <c r="D2733" s="28" t="e">
        <f>(#REF!+#REF!)-#REF!</f>
        <v>#REF!</v>
      </c>
      <c r="E2733" s="358" t="e">
        <f>#REF!-#REF!</f>
        <v>#REF!</v>
      </c>
      <c r="F2733" s="76"/>
      <c r="G2733" s="28"/>
      <c r="H2733" s="28"/>
      <c r="I2733" s="77"/>
      <c r="J2733" s="94" t="e">
        <f>#REF!-#REF!</f>
        <v>#REF!</v>
      </c>
      <c r="K2733" s="317" t="e">
        <f>#REF!-#REF!</f>
        <v>#REF!</v>
      </c>
    </row>
    <row r="2734" spans="1:11" ht="22.5" hidden="1" customHeight="1" x14ac:dyDescent="0.2">
      <c r="A2734" s="25" t="s">
        <v>626</v>
      </c>
      <c r="B2734" s="26" t="s">
        <v>575</v>
      </c>
      <c r="C2734" s="27" t="s">
        <v>222</v>
      </c>
      <c r="D2734" s="28" t="e">
        <f>(#REF!+#REF!)-#REF!</f>
        <v>#REF!</v>
      </c>
      <c r="E2734" s="358" t="e">
        <f>#REF!-#REF!</f>
        <v>#REF!</v>
      </c>
      <c r="F2734" s="76"/>
      <c r="G2734" s="28"/>
      <c r="H2734" s="28"/>
      <c r="I2734" s="77"/>
      <c r="J2734" s="94" t="e">
        <f>#REF!-#REF!</f>
        <v>#REF!</v>
      </c>
      <c r="K2734" s="317" t="e">
        <f>#REF!-#REF!</f>
        <v>#REF!</v>
      </c>
    </row>
    <row r="2735" spans="1:11" ht="11.25" hidden="1" customHeight="1" x14ac:dyDescent="0.2">
      <c r="A2735" s="25" t="s">
        <v>7432</v>
      </c>
      <c r="B2735" s="26" t="s">
        <v>1837</v>
      </c>
      <c r="C2735" s="27" t="s">
        <v>3803</v>
      </c>
      <c r="D2735" s="28" t="e">
        <f>(#REF!+#REF!)-#REF!</f>
        <v>#REF!</v>
      </c>
      <c r="E2735" s="358" t="e">
        <f>#REF!-#REF!</f>
        <v>#REF!</v>
      </c>
      <c r="F2735" s="76"/>
      <c r="G2735" s="28"/>
      <c r="H2735" s="28"/>
      <c r="I2735" s="77"/>
      <c r="J2735" s="94" t="e">
        <f>#REF!-#REF!</f>
        <v>#REF!</v>
      </c>
      <c r="K2735" s="317" t="e">
        <f>#REF!-#REF!</f>
        <v>#REF!</v>
      </c>
    </row>
    <row r="2736" spans="1:11" ht="11.25" hidden="1" customHeight="1" x14ac:dyDescent="0.2">
      <c r="A2736" s="25" t="s">
        <v>3930</v>
      </c>
      <c r="B2736" s="26" t="s">
        <v>1838</v>
      </c>
      <c r="C2736" s="27" t="s">
        <v>4405</v>
      </c>
      <c r="D2736" s="28" t="e">
        <f>(#REF!+#REF!)-#REF!</f>
        <v>#REF!</v>
      </c>
      <c r="E2736" s="358" t="e">
        <f>#REF!-#REF!</f>
        <v>#REF!</v>
      </c>
      <c r="F2736" s="76"/>
      <c r="G2736" s="28"/>
      <c r="H2736" s="28"/>
      <c r="I2736" s="77"/>
      <c r="J2736" s="94" t="e">
        <f>#REF!-#REF!</f>
        <v>#REF!</v>
      </c>
      <c r="K2736" s="317" t="e">
        <f>#REF!-#REF!</f>
        <v>#REF!</v>
      </c>
    </row>
    <row r="2737" spans="1:11" ht="22.5" hidden="1" customHeight="1" x14ac:dyDescent="0.2">
      <c r="A2737" s="25" t="s">
        <v>6845</v>
      </c>
      <c r="B2737" s="26" t="s">
        <v>5103</v>
      </c>
      <c r="C2737" s="27" t="s">
        <v>2120</v>
      </c>
      <c r="D2737" s="28" t="e">
        <f>(#REF!+#REF!)-#REF!</f>
        <v>#REF!</v>
      </c>
      <c r="E2737" s="358" t="e">
        <f>#REF!-#REF!</f>
        <v>#REF!</v>
      </c>
      <c r="F2737" s="76"/>
      <c r="G2737" s="28"/>
      <c r="H2737" s="28"/>
      <c r="I2737" s="77"/>
      <c r="J2737" s="94" t="e">
        <f>#REF!-#REF!</f>
        <v>#REF!</v>
      </c>
      <c r="K2737" s="317" t="e">
        <f>#REF!-#REF!</f>
        <v>#REF!</v>
      </c>
    </row>
    <row r="2738" spans="1:11" ht="11.25" hidden="1" customHeight="1" x14ac:dyDescent="0.2">
      <c r="A2738" s="25" t="s">
        <v>3826</v>
      </c>
      <c r="B2738" s="26" t="s">
        <v>3074</v>
      </c>
      <c r="C2738" s="27" t="s">
        <v>3827</v>
      </c>
      <c r="D2738" s="28" t="e">
        <f>(#REF!+#REF!)-#REF!</f>
        <v>#REF!</v>
      </c>
      <c r="E2738" s="358" t="e">
        <f>#REF!-#REF!</f>
        <v>#REF!</v>
      </c>
      <c r="F2738" s="76"/>
      <c r="G2738" s="28"/>
      <c r="H2738" s="28"/>
      <c r="I2738" s="77"/>
      <c r="J2738" s="94" t="e">
        <f>#REF!-#REF!</f>
        <v>#REF!</v>
      </c>
      <c r="K2738" s="317" t="e">
        <f>#REF!-#REF!</f>
        <v>#REF!</v>
      </c>
    </row>
    <row r="2739" spans="1:11" ht="11.25" hidden="1" customHeight="1" x14ac:dyDescent="0.2">
      <c r="A2739" s="25" t="s">
        <v>5608</v>
      </c>
      <c r="B2739" s="26" t="s">
        <v>7997</v>
      </c>
      <c r="C2739" s="27" t="s">
        <v>3828</v>
      </c>
      <c r="D2739" s="28" t="e">
        <f>(#REF!+#REF!)-#REF!</f>
        <v>#REF!</v>
      </c>
      <c r="E2739" s="358" t="e">
        <f>#REF!-#REF!</f>
        <v>#REF!</v>
      </c>
      <c r="F2739" s="76"/>
      <c r="G2739" s="28"/>
      <c r="H2739" s="28"/>
      <c r="I2739" s="77"/>
      <c r="J2739" s="94" t="e">
        <f>#REF!-#REF!</f>
        <v>#REF!</v>
      </c>
      <c r="K2739" s="317" t="e">
        <f>#REF!-#REF!</f>
        <v>#REF!</v>
      </c>
    </row>
    <row r="2740" spans="1:11" ht="22.5" hidden="1" customHeight="1" x14ac:dyDescent="0.2">
      <c r="A2740" s="25" t="s">
        <v>5760</v>
      </c>
      <c r="B2740" s="26" t="s">
        <v>7998</v>
      </c>
      <c r="C2740" s="27" t="s">
        <v>3829</v>
      </c>
      <c r="D2740" s="28" t="e">
        <f>(#REF!+#REF!)-#REF!</f>
        <v>#REF!</v>
      </c>
      <c r="E2740" s="358" t="e">
        <f>#REF!-#REF!</f>
        <v>#REF!</v>
      </c>
      <c r="F2740" s="76"/>
      <c r="G2740" s="28"/>
      <c r="H2740" s="28"/>
      <c r="I2740" s="77"/>
      <c r="J2740" s="94" t="e">
        <f>#REF!-#REF!</f>
        <v>#REF!</v>
      </c>
      <c r="K2740" s="317" t="e">
        <f>#REF!-#REF!</f>
        <v>#REF!</v>
      </c>
    </row>
    <row r="2741" spans="1:11" ht="11.25" hidden="1" customHeight="1" x14ac:dyDescent="0.2">
      <c r="A2741" s="25" t="s">
        <v>7430</v>
      </c>
      <c r="B2741" s="26" t="s">
        <v>7999</v>
      </c>
      <c r="C2741" s="27" t="s">
        <v>8430</v>
      </c>
      <c r="D2741" s="28" t="e">
        <f>(#REF!+#REF!)-#REF!</f>
        <v>#REF!</v>
      </c>
      <c r="E2741" s="358" t="e">
        <f>#REF!-#REF!</f>
        <v>#REF!</v>
      </c>
      <c r="F2741" s="76"/>
      <c r="G2741" s="28"/>
      <c r="H2741" s="28"/>
      <c r="I2741" s="77"/>
      <c r="J2741" s="94" t="e">
        <f>#REF!-#REF!</f>
        <v>#REF!</v>
      </c>
      <c r="K2741" s="317" t="e">
        <f>#REF!-#REF!</f>
        <v>#REF!</v>
      </c>
    </row>
    <row r="2742" spans="1:11" ht="11.25" hidden="1" customHeight="1" x14ac:dyDescent="0.2">
      <c r="A2742" s="25" t="s">
        <v>7308</v>
      </c>
      <c r="B2742" s="26" t="s">
        <v>9029</v>
      </c>
      <c r="C2742" s="27" t="s">
        <v>4886</v>
      </c>
      <c r="D2742" s="28" t="e">
        <f>(#REF!+#REF!)-#REF!</f>
        <v>#REF!</v>
      </c>
      <c r="E2742" s="358" t="e">
        <f>#REF!-#REF!</f>
        <v>#REF!</v>
      </c>
      <c r="F2742" s="76"/>
      <c r="G2742" s="28"/>
      <c r="H2742" s="28"/>
      <c r="I2742" s="77"/>
      <c r="J2742" s="94" t="e">
        <f>#REF!-#REF!</f>
        <v>#REF!</v>
      </c>
      <c r="K2742" s="317" t="e">
        <f>#REF!-#REF!</f>
        <v>#REF!</v>
      </c>
    </row>
    <row r="2743" spans="1:11" ht="11.25" hidden="1" customHeight="1" x14ac:dyDescent="0.2">
      <c r="A2743" s="25" t="s">
        <v>951</v>
      </c>
      <c r="B2743" s="26" t="s">
        <v>9030</v>
      </c>
      <c r="C2743" s="27" t="s">
        <v>508</v>
      </c>
      <c r="D2743" s="28" t="e">
        <f>(#REF!+#REF!)-#REF!</f>
        <v>#REF!</v>
      </c>
      <c r="E2743" s="358" t="e">
        <f>#REF!-#REF!</f>
        <v>#REF!</v>
      </c>
      <c r="F2743" s="76"/>
      <c r="G2743" s="28"/>
      <c r="H2743" s="28"/>
      <c r="I2743" s="77"/>
      <c r="J2743" s="94" t="e">
        <f>#REF!-#REF!</f>
        <v>#REF!</v>
      </c>
      <c r="K2743" s="317" t="e">
        <f>#REF!-#REF!</f>
        <v>#REF!</v>
      </c>
    </row>
    <row r="2744" spans="1:11" ht="11.25" hidden="1" customHeight="1" x14ac:dyDescent="0.2">
      <c r="A2744" s="25" t="s">
        <v>1990</v>
      </c>
      <c r="B2744" s="26" t="s">
        <v>7612</v>
      </c>
      <c r="C2744" s="27" t="s">
        <v>2738</v>
      </c>
      <c r="D2744" s="28" t="e">
        <f>(#REF!+#REF!)-#REF!</f>
        <v>#REF!</v>
      </c>
      <c r="E2744" s="358" t="e">
        <f>#REF!-#REF!</f>
        <v>#REF!</v>
      </c>
      <c r="F2744" s="76"/>
      <c r="G2744" s="28"/>
      <c r="H2744" s="28"/>
      <c r="I2744" s="77"/>
      <c r="J2744" s="94" t="e">
        <f>#REF!-#REF!</f>
        <v>#REF!</v>
      </c>
      <c r="K2744" s="317" t="e">
        <f>#REF!-#REF!</f>
        <v>#REF!</v>
      </c>
    </row>
    <row r="2745" spans="1:11" ht="11.25" hidden="1" customHeight="1" x14ac:dyDescent="0.2">
      <c r="A2745" s="25" t="s">
        <v>7631</v>
      </c>
      <c r="B2745" s="26" t="s">
        <v>7613</v>
      </c>
      <c r="C2745" s="27" t="s">
        <v>2739</v>
      </c>
      <c r="D2745" s="28" t="e">
        <f>(#REF!+#REF!)-#REF!</f>
        <v>#REF!</v>
      </c>
      <c r="E2745" s="358" t="e">
        <f>#REF!-#REF!</f>
        <v>#REF!</v>
      </c>
      <c r="F2745" s="76"/>
      <c r="G2745" s="28"/>
      <c r="H2745" s="28"/>
      <c r="I2745" s="77"/>
      <c r="J2745" s="94" t="e">
        <f>#REF!-#REF!</f>
        <v>#REF!</v>
      </c>
      <c r="K2745" s="317" t="e">
        <f>#REF!-#REF!</f>
        <v>#REF!</v>
      </c>
    </row>
    <row r="2746" spans="1:11" ht="11.25" hidden="1" customHeight="1" x14ac:dyDescent="0.2">
      <c r="A2746" s="25" t="s">
        <v>550</v>
      </c>
      <c r="B2746" s="26" t="s">
        <v>7614</v>
      </c>
      <c r="C2746" s="27" t="s">
        <v>2534</v>
      </c>
      <c r="D2746" s="28" t="e">
        <f>(#REF!+#REF!)-#REF!</f>
        <v>#REF!</v>
      </c>
      <c r="E2746" s="358" t="e">
        <f>#REF!-#REF!</f>
        <v>#REF!</v>
      </c>
      <c r="F2746" s="76"/>
      <c r="G2746" s="28"/>
      <c r="H2746" s="28"/>
      <c r="I2746" s="77"/>
      <c r="J2746" s="94" t="e">
        <f>#REF!-#REF!</f>
        <v>#REF!</v>
      </c>
      <c r="K2746" s="317" t="e">
        <f>#REF!-#REF!</f>
        <v>#REF!</v>
      </c>
    </row>
    <row r="2747" spans="1:11" ht="11.25" hidden="1" customHeight="1" x14ac:dyDescent="0.2">
      <c r="A2747" s="25" t="s">
        <v>2752</v>
      </c>
      <c r="B2747" s="26" t="s">
        <v>3888</v>
      </c>
      <c r="C2747" s="27" t="s">
        <v>6555</v>
      </c>
      <c r="D2747" s="28" t="e">
        <f>(#REF!+#REF!)-#REF!</f>
        <v>#REF!</v>
      </c>
      <c r="E2747" s="358" t="e">
        <f>#REF!-#REF!</f>
        <v>#REF!</v>
      </c>
      <c r="F2747" s="76"/>
      <c r="G2747" s="28"/>
      <c r="H2747" s="28"/>
      <c r="I2747" s="77"/>
      <c r="J2747" s="94" t="e">
        <f>#REF!-#REF!</f>
        <v>#REF!</v>
      </c>
      <c r="K2747" s="317" t="e">
        <f>#REF!-#REF!</f>
        <v>#REF!</v>
      </c>
    </row>
    <row r="2748" spans="1:11" ht="11.25" hidden="1" customHeight="1" x14ac:dyDescent="0.2">
      <c r="A2748" s="25" t="s">
        <v>2296</v>
      </c>
      <c r="B2748" s="26" t="s">
        <v>3010</v>
      </c>
      <c r="C2748" s="27" t="s">
        <v>1366</v>
      </c>
      <c r="D2748" s="28" t="e">
        <f>(#REF!+#REF!)-#REF!</f>
        <v>#REF!</v>
      </c>
      <c r="E2748" s="358" t="e">
        <f>#REF!-#REF!</f>
        <v>#REF!</v>
      </c>
      <c r="F2748" s="76"/>
      <c r="G2748" s="28"/>
      <c r="H2748" s="28"/>
      <c r="I2748" s="77"/>
      <c r="J2748" s="94" t="e">
        <f>#REF!-#REF!</f>
        <v>#REF!</v>
      </c>
      <c r="K2748" s="317" t="e">
        <f>#REF!-#REF!</f>
        <v>#REF!</v>
      </c>
    </row>
    <row r="2749" spans="1:11" ht="11.25" hidden="1" customHeight="1" x14ac:dyDescent="0.2">
      <c r="A2749" s="25" t="s">
        <v>8501</v>
      </c>
      <c r="B2749" s="26" t="s">
        <v>3011</v>
      </c>
      <c r="C2749" s="27" t="s">
        <v>5463</v>
      </c>
      <c r="D2749" s="28" t="e">
        <f>(#REF!+#REF!)-#REF!</f>
        <v>#REF!</v>
      </c>
      <c r="E2749" s="358" t="e">
        <f>#REF!-#REF!</f>
        <v>#REF!</v>
      </c>
      <c r="F2749" s="76"/>
      <c r="G2749" s="28"/>
      <c r="H2749" s="28"/>
      <c r="I2749" s="77"/>
      <c r="J2749" s="94" t="e">
        <f>#REF!-#REF!</f>
        <v>#REF!</v>
      </c>
      <c r="K2749" s="317" t="e">
        <f>#REF!-#REF!</f>
        <v>#REF!</v>
      </c>
    </row>
    <row r="2750" spans="1:11" ht="11.25" hidden="1" customHeight="1" x14ac:dyDescent="0.2">
      <c r="A2750" s="25" t="s">
        <v>2995</v>
      </c>
      <c r="B2750" s="26" t="s">
        <v>3012</v>
      </c>
      <c r="C2750" s="27" t="s">
        <v>1033</v>
      </c>
      <c r="D2750" s="28" t="e">
        <f>(#REF!+#REF!)-#REF!</f>
        <v>#REF!</v>
      </c>
      <c r="E2750" s="358" t="e">
        <f>#REF!-#REF!</f>
        <v>#REF!</v>
      </c>
      <c r="F2750" s="76"/>
      <c r="G2750" s="28"/>
      <c r="H2750" s="28"/>
      <c r="I2750" s="77"/>
      <c r="J2750" s="94" t="e">
        <f>#REF!-#REF!</f>
        <v>#REF!</v>
      </c>
      <c r="K2750" s="317" t="e">
        <f>#REF!-#REF!</f>
        <v>#REF!</v>
      </c>
    </row>
    <row r="2751" spans="1:11" ht="22.5" hidden="1" customHeight="1" x14ac:dyDescent="0.2">
      <c r="A2751" s="25" t="s">
        <v>3639</v>
      </c>
      <c r="B2751" s="26" t="s">
        <v>5981</v>
      </c>
      <c r="C2751" s="27" t="s">
        <v>6841</v>
      </c>
      <c r="D2751" s="28" t="e">
        <f>(#REF!+#REF!)-#REF!</f>
        <v>#REF!</v>
      </c>
      <c r="E2751" s="358" t="e">
        <f>#REF!-#REF!</f>
        <v>#REF!</v>
      </c>
      <c r="F2751" s="76"/>
      <c r="G2751" s="28"/>
      <c r="H2751" s="28"/>
      <c r="I2751" s="77"/>
      <c r="J2751" s="94" t="e">
        <f>#REF!-#REF!</f>
        <v>#REF!</v>
      </c>
      <c r="K2751" s="317" t="e">
        <f>#REF!-#REF!</f>
        <v>#REF!</v>
      </c>
    </row>
    <row r="2752" spans="1:11" ht="11.25" hidden="1" customHeight="1" x14ac:dyDescent="0.2">
      <c r="A2752" s="25" t="s">
        <v>552</v>
      </c>
      <c r="B2752" s="26" t="s">
        <v>5982</v>
      </c>
      <c r="C2752" s="27" t="s">
        <v>8779</v>
      </c>
      <c r="D2752" s="28" t="e">
        <f>(#REF!+#REF!)-#REF!</f>
        <v>#REF!</v>
      </c>
      <c r="E2752" s="358" t="e">
        <f>#REF!-#REF!</f>
        <v>#REF!</v>
      </c>
      <c r="F2752" s="76"/>
      <c r="G2752" s="28"/>
      <c r="H2752" s="28"/>
      <c r="I2752" s="77"/>
      <c r="J2752" s="94" t="e">
        <f>#REF!-#REF!</f>
        <v>#REF!</v>
      </c>
      <c r="K2752" s="317" t="e">
        <f>#REF!-#REF!</f>
        <v>#REF!</v>
      </c>
    </row>
    <row r="2753" spans="1:11" ht="11.25" hidden="1" customHeight="1" x14ac:dyDescent="0.2">
      <c r="A2753" s="25" t="s">
        <v>5659</v>
      </c>
      <c r="B2753" s="26" t="s">
        <v>3713</v>
      </c>
      <c r="C2753" s="27" t="s">
        <v>8780</v>
      </c>
      <c r="D2753" s="28" t="e">
        <f>(#REF!+#REF!)-#REF!</f>
        <v>#REF!</v>
      </c>
      <c r="E2753" s="358" t="e">
        <f>#REF!-#REF!</f>
        <v>#REF!</v>
      </c>
      <c r="F2753" s="76"/>
      <c r="G2753" s="28"/>
      <c r="H2753" s="28"/>
      <c r="I2753" s="77"/>
      <c r="J2753" s="94" t="e">
        <f>#REF!-#REF!</f>
        <v>#REF!</v>
      </c>
      <c r="K2753" s="317" t="e">
        <f>#REF!-#REF!</f>
        <v>#REF!</v>
      </c>
    </row>
    <row r="2754" spans="1:11" ht="11.25" hidden="1" customHeight="1" x14ac:dyDescent="0.2">
      <c r="A2754" s="25" t="s">
        <v>4340</v>
      </c>
      <c r="B2754" s="26" t="s">
        <v>3714</v>
      </c>
      <c r="C2754" s="27" t="s">
        <v>52</v>
      </c>
      <c r="D2754" s="28" t="e">
        <f>(#REF!+#REF!)-#REF!</f>
        <v>#REF!</v>
      </c>
      <c r="E2754" s="358" t="e">
        <f>#REF!-#REF!</f>
        <v>#REF!</v>
      </c>
      <c r="F2754" s="76"/>
      <c r="G2754" s="28"/>
      <c r="H2754" s="28"/>
      <c r="I2754" s="77"/>
      <c r="J2754" s="94" t="e">
        <f>#REF!-#REF!</f>
        <v>#REF!</v>
      </c>
      <c r="K2754" s="317" t="e">
        <f>#REF!-#REF!</f>
        <v>#REF!</v>
      </c>
    </row>
    <row r="2755" spans="1:11" ht="22.5" hidden="1" customHeight="1" x14ac:dyDescent="0.2">
      <c r="A2755" s="25" t="s">
        <v>881</v>
      </c>
      <c r="B2755" s="26" t="s">
        <v>4831</v>
      </c>
      <c r="C2755" s="27" t="s">
        <v>922</v>
      </c>
      <c r="D2755" s="28" t="e">
        <f>(#REF!+#REF!)-#REF!</f>
        <v>#REF!</v>
      </c>
      <c r="E2755" s="358" t="e">
        <f>#REF!-#REF!</f>
        <v>#REF!</v>
      </c>
      <c r="F2755" s="76"/>
      <c r="G2755" s="28"/>
      <c r="H2755" s="28"/>
      <c r="I2755" s="77"/>
      <c r="J2755" s="94" t="e">
        <f>#REF!-#REF!</f>
        <v>#REF!</v>
      </c>
      <c r="K2755" s="317" t="e">
        <f>#REF!-#REF!</f>
        <v>#REF!</v>
      </c>
    </row>
    <row r="2756" spans="1:11" ht="33.75" hidden="1" customHeight="1" x14ac:dyDescent="0.2">
      <c r="A2756" s="25" t="s">
        <v>8427</v>
      </c>
      <c r="B2756" s="26" t="s">
        <v>7517</v>
      </c>
      <c r="C2756" s="27" t="s">
        <v>8303</v>
      </c>
      <c r="D2756" s="28" t="e">
        <f>(#REF!+#REF!)-#REF!</f>
        <v>#REF!</v>
      </c>
      <c r="E2756" s="358" t="e">
        <f>#REF!-#REF!</f>
        <v>#REF!</v>
      </c>
      <c r="F2756" s="76"/>
      <c r="G2756" s="28"/>
      <c r="H2756" s="28"/>
      <c r="I2756" s="77"/>
      <c r="J2756" s="94" t="e">
        <f>#REF!-#REF!</f>
        <v>#REF!</v>
      </c>
      <c r="K2756" s="317" t="e">
        <f>#REF!-#REF!</f>
        <v>#REF!</v>
      </c>
    </row>
    <row r="2757" spans="1:11" ht="11.25" hidden="1" customHeight="1" x14ac:dyDescent="0.2">
      <c r="A2757" s="25" t="s">
        <v>7453</v>
      </c>
      <c r="B2757" s="26" t="s">
        <v>50</v>
      </c>
      <c r="C2757" s="27" t="s">
        <v>2199</v>
      </c>
      <c r="D2757" s="28" t="e">
        <f>(#REF!+#REF!)-#REF!</f>
        <v>#REF!</v>
      </c>
      <c r="E2757" s="358" t="e">
        <f>#REF!-#REF!</f>
        <v>#REF!</v>
      </c>
      <c r="F2757" s="76"/>
      <c r="G2757" s="28"/>
      <c r="H2757" s="28"/>
      <c r="I2757" s="77"/>
      <c r="J2757" s="94" t="e">
        <f>#REF!-#REF!</f>
        <v>#REF!</v>
      </c>
      <c r="K2757" s="317" t="e">
        <f>#REF!-#REF!</f>
        <v>#REF!</v>
      </c>
    </row>
    <row r="2758" spans="1:11" ht="22.5" hidden="1" customHeight="1" x14ac:dyDescent="0.2">
      <c r="A2758" s="25" t="s">
        <v>8490</v>
      </c>
      <c r="B2758" s="26" t="s">
        <v>51</v>
      </c>
      <c r="C2758" s="27" t="s">
        <v>7336</v>
      </c>
      <c r="D2758" s="28" t="e">
        <f>(#REF!+#REF!)-#REF!</f>
        <v>#REF!</v>
      </c>
      <c r="E2758" s="358" t="e">
        <f>#REF!-#REF!</f>
        <v>#REF!</v>
      </c>
      <c r="F2758" s="76"/>
      <c r="G2758" s="28"/>
      <c r="H2758" s="28"/>
      <c r="I2758" s="77"/>
      <c r="J2758" s="94" t="e">
        <f>#REF!-#REF!</f>
        <v>#REF!</v>
      </c>
      <c r="K2758" s="317" t="e">
        <f>#REF!-#REF!</f>
        <v>#REF!</v>
      </c>
    </row>
    <row r="2759" spans="1:11" ht="22.5" hidden="1" customHeight="1" x14ac:dyDescent="0.2">
      <c r="A2759" s="25" t="s">
        <v>1057</v>
      </c>
      <c r="B2759" s="26" t="s">
        <v>5176</v>
      </c>
      <c r="C2759" s="27" t="s">
        <v>8938</v>
      </c>
      <c r="D2759" s="28" t="e">
        <f>(#REF!+#REF!)-#REF!</f>
        <v>#REF!</v>
      </c>
      <c r="E2759" s="358" t="e">
        <f>#REF!-#REF!</f>
        <v>#REF!</v>
      </c>
      <c r="F2759" s="76"/>
      <c r="G2759" s="28"/>
      <c r="H2759" s="28"/>
      <c r="I2759" s="77"/>
      <c r="J2759" s="94" t="e">
        <f>#REF!-#REF!</f>
        <v>#REF!</v>
      </c>
      <c r="K2759" s="317" t="e">
        <f>#REF!-#REF!</f>
        <v>#REF!</v>
      </c>
    </row>
    <row r="2760" spans="1:11" ht="11.25" hidden="1" customHeight="1" x14ac:dyDescent="0.2">
      <c r="A2760" s="25" t="s">
        <v>1761</v>
      </c>
      <c r="B2760" s="26" t="s">
        <v>5177</v>
      </c>
      <c r="C2760" s="27" t="s">
        <v>2508</v>
      </c>
      <c r="D2760" s="28" t="e">
        <f>(#REF!+#REF!)-#REF!</f>
        <v>#REF!</v>
      </c>
      <c r="E2760" s="358" t="e">
        <f>#REF!-#REF!</f>
        <v>#REF!</v>
      </c>
      <c r="F2760" s="76"/>
      <c r="G2760" s="28"/>
      <c r="H2760" s="28"/>
      <c r="I2760" s="77"/>
      <c r="J2760" s="94" t="e">
        <f>#REF!-#REF!</f>
        <v>#REF!</v>
      </c>
      <c r="K2760" s="317" t="e">
        <f>#REF!-#REF!</f>
        <v>#REF!</v>
      </c>
    </row>
    <row r="2761" spans="1:11" ht="11.25" hidden="1" customHeight="1" x14ac:dyDescent="0.2">
      <c r="A2761" s="25" t="s">
        <v>8998</v>
      </c>
      <c r="B2761" s="26" t="s">
        <v>5178</v>
      </c>
      <c r="C2761" s="27" t="s">
        <v>456</v>
      </c>
      <c r="D2761" s="28" t="e">
        <f>(#REF!+#REF!)-#REF!</f>
        <v>#REF!</v>
      </c>
      <c r="E2761" s="358" t="e">
        <f>#REF!-#REF!</f>
        <v>#REF!</v>
      </c>
      <c r="F2761" s="76"/>
      <c r="G2761" s="28"/>
      <c r="H2761" s="28"/>
      <c r="I2761" s="77"/>
      <c r="J2761" s="94" t="e">
        <f>#REF!-#REF!</f>
        <v>#REF!</v>
      </c>
      <c r="K2761" s="317" t="e">
        <f>#REF!-#REF!</f>
        <v>#REF!</v>
      </c>
    </row>
    <row r="2762" spans="1:11" ht="33.75" hidden="1" customHeight="1" x14ac:dyDescent="0.2">
      <c r="A2762" s="25" t="s">
        <v>1668</v>
      </c>
      <c r="B2762" s="26" t="s">
        <v>5179</v>
      </c>
      <c r="C2762" s="27" t="s">
        <v>5578</v>
      </c>
      <c r="D2762" s="28" t="e">
        <f>(#REF!+#REF!)-#REF!</f>
        <v>#REF!</v>
      </c>
      <c r="E2762" s="358" t="e">
        <f>#REF!-#REF!</f>
        <v>#REF!</v>
      </c>
      <c r="F2762" s="76"/>
      <c r="G2762" s="28"/>
      <c r="H2762" s="28"/>
      <c r="I2762" s="77"/>
      <c r="J2762" s="94" t="e">
        <f>#REF!-#REF!</f>
        <v>#REF!</v>
      </c>
      <c r="K2762" s="317" t="e">
        <f>#REF!-#REF!</f>
        <v>#REF!</v>
      </c>
    </row>
    <row r="2763" spans="1:11" ht="11.25" hidden="1" customHeight="1" x14ac:dyDescent="0.2">
      <c r="A2763" s="25" t="s">
        <v>54</v>
      </c>
      <c r="B2763" s="26" t="s">
        <v>6119</v>
      </c>
      <c r="C2763" s="27" t="s">
        <v>5579</v>
      </c>
      <c r="D2763" s="28" t="e">
        <f>(#REF!+#REF!)-#REF!</f>
        <v>#REF!</v>
      </c>
      <c r="E2763" s="358" t="e">
        <f>#REF!-#REF!</f>
        <v>#REF!</v>
      </c>
      <c r="F2763" s="76"/>
      <c r="G2763" s="28"/>
      <c r="H2763" s="28"/>
      <c r="I2763" s="77"/>
      <c r="J2763" s="94" t="e">
        <f>#REF!-#REF!</f>
        <v>#REF!</v>
      </c>
      <c r="K2763" s="317" t="e">
        <f>#REF!-#REF!</f>
        <v>#REF!</v>
      </c>
    </row>
    <row r="2764" spans="1:11" ht="33.75" hidden="1" customHeight="1" x14ac:dyDescent="0.2">
      <c r="A2764" s="25" t="s">
        <v>7064</v>
      </c>
      <c r="B2764" s="26" t="s">
        <v>6120</v>
      </c>
      <c r="C2764" s="27" t="s">
        <v>1146</v>
      </c>
      <c r="D2764" s="28" t="e">
        <f>(#REF!+#REF!)-#REF!</f>
        <v>#REF!</v>
      </c>
      <c r="E2764" s="358" t="e">
        <f>#REF!-#REF!</f>
        <v>#REF!</v>
      </c>
      <c r="F2764" s="76"/>
      <c r="G2764" s="28"/>
      <c r="H2764" s="28"/>
      <c r="I2764" s="77"/>
      <c r="J2764" s="94" t="e">
        <f>#REF!-#REF!</f>
        <v>#REF!</v>
      </c>
      <c r="K2764" s="317" t="e">
        <f>#REF!-#REF!</f>
        <v>#REF!</v>
      </c>
    </row>
    <row r="2765" spans="1:11" ht="11.25" hidden="1" customHeight="1" x14ac:dyDescent="0.2">
      <c r="A2765" s="25" t="s">
        <v>6521</v>
      </c>
      <c r="B2765" s="26" t="s">
        <v>6121</v>
      </c>
      <c r="C2765" s="27" t="s">
        <v>7870</v>
      </c>
      <c r="D2765" s="28" t="e">
        <f>(#REF!+#REF!)-#REF!</f>
        <v>#REF!</v>
      </c>
      <c r="E2765" s="358" t="e">
        <f>#REF!-#REF!</f>
        <v>#REF!</v>
      </c>
      <c r="F2765" s="76"/>
      <c r="G2765" s="28"/>
      <c r="H2765" s="28"/>
      <c r="I2765" s="77"/>
      <c r="J2765" s="94" t="e">
        <f>#REF!-#REF!</f>
        <v>#REF!</v>
      </c>
      <c r="K2765" s="317" t="e">
        <f>#REF!-#REF!</f>
        <v>#REF!</v>
      </c>
    </row>
    <row r="2766" spans="1:11" ht="11.25" hidden="1" customHeight="1" x14ac:dyDescent="0.2">
      <c r="A2766" s="25" t="s">
        <v>5920</v>
      </c>
      <c r="B2766" s="26" t="s">
        <v>5026</v>
      </c>
      <c r="C2766" s="27" t="s">
        <v>7871</v>
      </c>
      <c r="D2766" s="28" t="e">
        <f>(#REF!+#REF!)-#REF!</f>
        <v>#REF!</v>
      </c>
      <c r="E2766" s="358" t="e">
        <f>#REF!-#REF!</f>
        <v>#REF!</v>
      </c>
      <c r="F2766" s="76"/>
      <c r="G2766" s="28"/>
      <c r="H2766" s="28"/>
      <c r="I2766" s="77"/>
      <c r="J2766" s="94" t="e">
        <f>#REF!-#REF!</f>
        <v>#REF!</v>
      </c>
      <c r="K2766" s="317" t="e">
        <f>#REF!-#REF!</f>
        <v>#REF!</v>
      </c>
    </row>
    <row r="2767" spans="1:11" ht="11.25" hidden="1" customHeight="1" x14ac:dyDescent="0.2">
      <c r="A2767" s="25" t="s">
        <v>7210</v>
      </c>
      <c r="B2767" s="26" t="s">
        <v>6234</v>
      </c>
      <c r="C2767" s="27" t="s">
        <v>965</v>
      </c>
      <c r="D2767" s="28" t="e">
        <f>(#REF!+#REF!)-#REF!</f>
        <v>#REF!</v>
      </c>
      <c r="E2767" s="358" t="e">
        <f>#REF!-#REF!</f>
        <v>#REF!</v>
      </c>
      <c r="F2767" s="76"/>
      <c r="G2767" s="28"/>
      <c r="H2767" s="28"/>
      <c r="I2767" s="77"/>
      <c r="J2767" s="94" t="e">
        <f>#REF!-#REF!</f>
        <v>#REF!</v>
      </c>
      <c r="K2767" s="317" t="e">
        <f>#REF!-#REF!</f>
        <v>#REF!</v>
      </c>
    </row>
    <row r="2768" spans="1:11" ht="22.5" hidden="1" customHeight="1" x14ac:dyDescent="0.2">
      <c r="A2768" s="25" t="s">
        <v>5050</v>
      </c>
      <c r="B2768" s="26" t="s">
        <v>4834</v>
      </c>
      <c r="C2768" s="27" t="s">
        <v>966</v>
      </c>
      <c r="D2768" s="28" t="e">
        <f>(#REF!+#REF!)-#REF!</f>
        <v>#REF!</v>
      </c>
      <c r="E2768" s="358" t="e">
        <f>#REF!-#REF!</f>
        <v>#REF!</v>
      </c>
      <c r="F2768" s="76"/>
      <c r="G2768" s="28"/>
      <c r="H2768" s="28"/>
      <c r="I2768" s="77"/>
      <c r="J2768" s="94" t="e">
        <f>#REF!-#REF!</f>
        <v>#REF!</v>
      </c>
      <c r="K2768" s="317" t="e">
        <f>#REF!-#REF!</f>
        <v>#REF!</v>
      </c>
    </row>
    <row r="2769" spans="1:11" ht="22.5" hidden="1" customHeight="1" x14ac:dyDescent="0.2">
      <c r="A2769" s="25" t="s">
        <v>626</v>
      </c>
      <c r="B2769" s="26" t="s">
        <v>7153</v>
      </c>
      <c r="C2769" s="27" t="s">
        <v>967</v>
      </c>
      <c r="D2769" s="28" t="e">
        <f>(#REF!+#REF!)-#REF!</f>
        <v>#REF!</v>
      </c>
      <c r="E2769" s="358" t="e">
        <f>#REF!-#REF!</f>
        <v>#REF!</v>
      </c>
      <c r="F2769" s="76"/>
      <c r="G2769" s="28"/>
      <c r="H2769" s="28"/>
      <c r="I2769" s="77"/>
      <c r="J2769" s="94" t="e">
        <f>#REF!-#REF!</f>
        <v>#REF!</v>
      </c>
      <c r="K2769" s="317" t="e">
        <f>#REF!-#REF!</f>
        <v>#REF!</v>
      </c>
    </row>
    <row r="2770" spans="1:11" ht="11.25" hidden="1" customHeight="1" x14ac:dyDescent="0.2">
      <c r="A2770" s="25" t="s">
        <v>7432</v>
      </c>
      <c r="B2770" s="26" t="s">
        <v>7154</v>
      </c>
      <c r="C2770" s="27" t="s">
        <v>7388</v>
      </c>
      <c r="D2770" s="28" t="e">
        <f>(#REF!+#REF!)-#REF!</f>
        <v>#REF!</v>
      </c>
      <c r="E2770" s="358" t="e">
        <f>#REF!-#REF!</f>
        <v>#REF!</v>
      </c>
      <c r="F2770" s="76"/>
      <c r="G2770" s="28"/>
      <c r="H2770" s="28"/>
      <c r="I2770" s="77"/>
      <c r="J2770" s="94" t="e">
        <f>#REF!-#REF!</f>
        <v>#REF!</v>
      </c>
      <c r="K2770" s="317" t="e">
        <f>#REF!-#REF!</f>
        <v>#REF!</v>
      </c>
    </row>
    <row r="2771" spans="1:11" ht="11.25" hidden="1" customHeight="1" x14ac:dyDescent="0.2">
      <c r="A2771" s="25" t="s">
        <v>3930</v>
      </c>
      <c r="B2771" s="26" t="s">
        <v>7155</v>
      </c>
      <c r="C2771" s="27" t="s">
        <v>7389</v>
      </c>
      <c r="D2771" s="28" t="e">
        <f>(#REF!+#REF!)-#REF!</f>
        <v>#REF!</v>
      </c>
      <c r="E2771" s="358" t="e">
        <f>#REF!-#REF!</f>
        <v>#REF!</v>
      </c>
      <c r="F2771" s="76"/>
      <c r="G2771" s="28"/>
      <c r="H2771" s="28"/>
      <c r="I2771" s="77"/>
      <c r="J2771" s="94" t="e">
        <f>#REF!-#REF!</f>
        <v>#REF!</v>
      </c>
      <c r="K2771" s="317" t="e">
        <f>#REF!-#REF!</f>
        <v>#REF!</v>
      </c>
    </row>
    <row r="2772" spans="1:11" ht="22.5" hidden="1" customHeight="1" x14ac:dyDescent="0.2">
      <c r="A2772" s="25" t="s">
        <v>6845</v>
      </c>
      <c r="B2772" s="26" t="s">
        <v>7156</v>
      </c>
      <c r="C2772" s="27" t="s">
        <v>7390</v>
      </c>
      <c r="D2772" s="28" t="e">
        <f>(#REF!+#REF!)-#REF!</f>
        <v>#REF!</v>
      </c>
      <c r="E2772" s="358" t="e">
        <f>#REF!-#REF!</f>
        <v>#REF!</v>
      </c>
      <c r="F2772" s="76"/>
      <c r="G2772" s="28"/>
      <c r="H2772" s="28"/>
      <c r="I2772" s="77"/>
      <c r="J2772" s="94" t="e">
        <f>#REF!-#REF!</f>
        <v>#REF!</v>
      </c>
      <c r="K2772" s="317" t="e">
        <f>#REF!-#REF!</f>
        <v>#REF!</v>
      </c>
    </row>
    <row r="2773" spans="1:11" ht="33.75" hidden="1" customHeight="1" x14ac:dyDescent="0.2">
      <c r="A2773" s="25" t="s">
        <v>653</v>
      </c>
      <c r="B2773" s="26" t="s">
        <v>2997</v>
      </c>
      <c r="C2773" s="27" t="s">
        <v>654</v>
      </c>
      <c r="D2773" s="28" t="e">
        <f>(#REF!+#REF!)-#REF!</f>
        <v>#REF!</v>
      </c>
      <c r="E2773" s="358" t="e">
        <f>#REF!-#REF!</f>
        <v>#REF!</v>
      </c>
      <c r="F2773" s="76"/>
      <c r="G2773" s="28"/>
      <c r="H2773" s="28"/>
      <c r="I2773" s="77"/>
      <c r="J2773" s="94" t="e">
        <f>#REF!-#REF!</f>
        <v>#REF!</v>
      </c>
      <c r="K2773" s="317" t="e">
        <f>#REF!-#REF!</f>
        <v>#REF!</v>
      </c>
    </row>
    <row r="2774" spans="1:11" ht="11.25" hidden="1" customHeight="1" x14ac:dyDescent="0.2">
      <c r="A2774" s="25" t="s">
        <v>5608</v>
      </c>
      <c r="B2774" s="26" t="s">
        <v>8410</v>
      </c>
      <c r="C2774" s="27" t="s">
        <v>2442</v>
      </c>
      <c r="D2774" s="28" t="e">
        <f>(#REF!+#REF!)-#REF!</f>
        <v>#REF!</v>
      </c>
      <c r="E2774" s="358" t="e">
        <f>#REF!-#REF!</f>
        <v>#REF!</v>
      </c>
      <c r="F2774" s="76"/>
      <c r="G2774" s="28"/>
      <c r="H2774" s="28"/>
      <c r="I2774" s="77"/>
      <c r="J2774" s="94" t="e">
        <f>#REF!-#REF!</f>
        <v>#REF!</v>
      </c>
      <c r="K2774" s="317" t="e">
        <f>#REF!-#REF!</f>
        <v>#REF!</v>
      </c>
    </row>
    <row r="2775" spans="1:11" ht="22.5" hidden="1" customHeight="1" x14ac:dyDescent="0.2">
      <c r="A2775" s="25" t="s">
        <v>5760</v>
      </c>
      <c r="B2775" s="26" t="s">
        <v>8411</v>
      </c>
      <c r="C2775" s="27" t="s">
        <v>6565</v>
      </c>
      <c r="D2775" s="28" t="e">
        <f>(#REF!+#REF!)-#REF!</f>
        <v>#REF!</v>
      </c>
      <c r="E2775" s="358" t="e">
        <f>#REF!-#REF!</f>
        <v>#REF!</v>
      </c>
      <c r="F2775" s="76"/>
      <c r="G2775" s="28"/>
      <c r="H2775" s="28"/>
      <c r="I2775" s="77"/>
      <c r="J2775" s="94" t="e">
        <f>#REF!-#REF!</f>
        <v>#REF!</v>
      </c>
      <c r="K2775" s="317" t="e">
        <f>#REF!-#REF!</f>
        <v>#REF!</v>
      </c>
    </row>
    <row r="2776" spans="1:11" ht="11.25" hidden="1" customHeight="1" x14ac:dyDescent="0.2">
      <c r="A2776" s="25" t="s">
        <v>7430</v>
      </c>
      <c r="B2776" s="26" t="s">
        <v>8412</v>
      </c>
      <c r="C2776" s="27" t="s">
        <v>178</v>
      </c>
      <c r="D2776" s="28" t="e">
        <f>(#REF!+#REF!)-#REF!</f>
        <v>#REF!</v>
      </c>
      <c r="E2776" s="358" t="e">
        <f>#REF!-#REF!</f>
        <v>#REF!</v>
      </c>
      <c r="F2776" s="76"/>
      <c r="G2776" s="28"/>
      <c r="H2776" s="28"/>
      <c r="I2776" s="77"/>
      <c r="J2776" s="94" t="e">
        <f>#REF!-#REF!</f>
        <v>#REF!</v>
      </c>
      <c r="K2776" s="317" t="e">
        <f>#REF!-#REF!</f>
        <v>#REF!</v>
      </c>
    </row>
    <row r="2777" spans="1:11" ht="11.25" hidden="1" customHeight="1" x14ac:dyDescent="0.2">
      <c r="A2777" s="25" t="s">
        <v>7308</v>
      </c>
      <c r="B2777" s="26" t="s">
        <v>8413</v>
      </c>
      <c r="C2777" s="27" t="s">
        <v>7853</v>
      </c>
      <c r="D2777" s="28" t="e">
        <f>(#REF!+#REF!)-#REF!</f>
        <v>#REF!</v>
      </c>
      <c r="E2777" s="358" t="e">
        <f>#REF!-#REF!</f>
        <v>#REF!</v>
      </c>
      <c r="F2777" s="76"/>
      <c r="G2777" s="28"/>
      <c r="H2777" s="28"/>
      <c r="I2777" s="77"/>
      <c r="J2777" s="94" t="e">
        <f>#REF!-#REF!</f>
        <v>#REF!</v>
      </c>
      <c r="K2777" s="317" t="e">
        <f>#REF!-#REF!</f>
        <v>#REF!</v>
      </c>
    </row>
    <row r="2778" spans="1:11" ht="11.25" hidden="1" customHeight="1" x14ac:dyDescent="0.2">
      <c r="A2778" s="25" t="s">
        <v>951</v>
      </c>
      <c r="B2778" s="26" t="s">
        <v>8144</v>
      </c>
      <c r="C2778" s="27" t="s">
        <v>9250</v>
      </c>
      <c r="D2778" s="28" t="e">
        <f>(#REF!+#REF!)-#REF!</f>
        <v>#REF!</v>
      </c>
      <c r="E2778" s="358" t="e">
        <f>#REF!-#REF!</f>
        <v>#REF!</v>
      </c>
      <c r="F2778" s="76"/>
      <c r="G2778" s="28"/>
      <c r="H2778" s="28"/>
      <c r="I2778" s="77"/>
      <c r="J2778" s="94" t="e">
        <f>#REF!-#REF!</f>
        <v>#REF!</v>
      </c>
      <c r="K2778" s="317" t="e">
        <f>#REF!-#REF!</f>
        <v>#REF!</v>
      </c>
    </row>
    <row r="2779" spans="1:11" ht="11.25" hidden="1" customHeight="1" x14ac:dyDescent="0.2">
      <c r="A2779" s="25" t="s">
        <v>1990</v>
      </c>
      <c r="B2779" s="26" t="s">
        <v>3393</v>
      </c>
      <c r="C2779" s="27" t="s">
        <v>3876</v>
      </c>
      <c r="D2779" s="28" t="e">
        <f>(#REF!+#REF!)-#REF!</f>
        <v>#REF!</v>
      </c>
      <c r="E2779" s="358" t="e">
        <f>#REF!-#REF!</f>
        <v>#REF!</v>
      </c>
      <c r="F2779" s="76"/>
      <c r="G2779" s="28"/>
      <c r="H2779" s="28"/>
      <c r="I2779" s="77"/>
      <c r="J2779" s="94" t="e">
        <f>#REF!-#REF!</f>
        <v>#REF!</v>
      </c>
      <c r="K2779" s="317" t="e">
        <f>#REF!-#REF!</f>
        <v>#REF!</v>
      </c>
    </row>
    <row r="2780" spans="1:11" ht="11.25" hidden="1" customHeight="1" x14ac:dyDescent="0.2">
      <c r="A2780" s="25" t="s">
        <v>7631</v>
      </c>
      <c r="B2780" s="26" t="s">
        <v>3394</v>
      </c>
      <c r="C2780" s="27" t="s">
        <v>8741</v>
      </c>
      <c r="D2780" s="28" t="e">
        <f>(#REF!+#REF!)-#REF!</f>
        <v>#REF!</v>
      </c>
      <c r="E2780" s="358" t="e">
        <f>#REF!-#REF!</f>
        <v>#REF!</v>
      </c>
      <c r="F2780" s="76"/>
      <c r="G2780" s="28"/>
      <c r="H2780" s="28"/>
      <c r="I2780" s="77"/>
      <c r="J2780" s="94" t="e">
        <f>#REF!-#REF!</f>
        <v>#REF!</v>
      </c>
      <c r="K2780" s="317" t="e">
        <f>#REF!-#REF!</f>
        <v>#REF!</v>
      </c>
    </row>
    <row r="2781" spans="1:11" ht="11.25" hidden="1" customHeight="1" x14ac:dyDescent="0.2">
      <c r="A2781" s="25" t="s">
        <v>550</v>
      </c>
      <c r="B2781" s="26" t="s">
        <v>3395</v>
      </c>
      <c r="C2781" s="27" t="s">
        <v>8742</v>
      </c>
      <c r="D2781" s="28" t="e">
        <f>(#REF!+#REF!)-#REF!</f>
        <v>#REF!</v>
      </c>
      <c r="E2781" s="358" t="e">
        <f>#REF!-#REF!</f>
        <v>#REF!</v>
      </c>
      <c r="F2781" s="76"/>
      <c r="G2781" s="28"/>
      <c r="H2781" s="28"/>
      <c r="I2781" s="77"/>
      <c r="J2781" s="94" t="e">
        <f>#REF!-#REF!</f>
        <v>#REF!</v>
      </c>
      <c r="K2781" s="317" t="e">
        <f>#REF!-#REF!</f>
        <v>#REF!</v>
      </c>
    </row>
    <row r="2782" spans="1:11" ht="11.25" hidden="1" customHeight="1" x14ac:dyDescent="0.2">
      <c r="A2782" s="25" t="s">
        <v>2752</v>
      </c>
      <c r="B2782" s="26" t="s">
        <v>3396</v>
      </c>
      <c r="C2782" s="27" t="s">
        <v>6919</v>
      </c>
      <c r="D2782" s="28" t="e">
        <f>(#REF!+#REF!)-#REF!</f>
        <v>#REF!</v>
      </c>
      <c r="E2782" s="358" t="e">
        <f>#REF!-#REF!</f>
        <v>#REF!</v>
      </c>
      <c r="F2782" s="76"/>
      <c r="G2782" s="28"/>
      <c r="H2782" s="28"/>
      <c r="I2782" s="77"/>
      <c r="J2782" s="94" t="e">
        <f>#REF!-#REF!</f>
        <v>#REF!</v>
      </c>
      <c r="K2782" s="317" t="e">
        <f>#REF!-#REF!</f>
        <v>#REF!</v>
      </c>
    </row>
    <row r="2783" spans="1:11" ht="11.25" hidden="1" customHeight="1" x14ac:dyDescent="0.2">
      <c r="A2783" s="25" t="s">
        <v>2296</v>
      </c>
      <c r="B2783" s="26" t="s">
        <v>8371</v>
      </c>
      <c r="C2783" s="27" t="s">
        <v>2479</v>
      </c>
      <c r="D2783" s="28" t="e">
        <f>(#REF!+#REF!)-#REF!</f>
        <v>#REF!</v>
      </c>
      <c r="E2783" s="358" t="e">
        <f>#REF!-#REF!</f>
        <v>#REF!</v>
      </c>
      <c r="F2783" s="76"/>
      <c r="G2783" s="28"/>
      <c r="H2783" s="28"/>
      <c r="I2783" s="77"/>
      <c r="J2783" s="94" t="e">
        <f>#REF!-#REF!</f>
        <v>#REF!</v>
      </c>
      <c r="K2783" s="317" t="e">
        <f>#REF!-#REF!</f>
        <v>#REF!</v>
      </c>
    </row>
    <row r="2784" spans="1:11" ht="11.25" hidden="1" customHeight="1" x14ac:dyDescent="0.2">
      <c r="A2784" s="25" t="s">
        <v>8501</v>
      </c>
      <c r="B2784" s="26" t="s">
        <v>6711</v>
      </c>
      <c r="C2784" s="27" t="s">
        <v>3860</v>
      </c>
      <c r="D2784" s="28" t="e">
        <f>(#REF!+#REF!)-#REF!</f>
        <v>#REF!</v>
      </c>
      <c r="E2784" s="358" t="e">
        <f>#REF!-#REF!</f>
        <v>#REF!</v>
      </c>
      <c r="F2784" s="76"/>
      <c r="G2784" s="28"/>
      <c r="H2784" s="28"/>
      <c r="I2784" s="77"/>
      <c r="J2784" s="94" t="e">
        <f>#REF!-#REF!</f>
        <v>#REF!</v>
      </c>
      <c r="K2784" s="317" t="e">
        <f>#REF!-#REF!</f>
        <v>#REF!</v>
      </c>
    </row>
    <row r="2785" spans="1:11" ht="11.25" hidden="1" customHeight="1" x14ac:dyDescent="0.2">
      <c r="A2785" s="25" t="s">
        <v>2995</v>
      </c>
      <c r="B2785" s="26" t="s">
        <v>5479</v>
      </c>
      <c r="C2785" s="27" t="s">
        <v>3861</v>
      </c>
      <c r="D2785" s="28" t="e">
        <f>(#REF!+#REF!)-#REF!</f>
        <v>#REF!</v>
      </c>
      <c r="E2785" s="358" t="e">
        <f>#REF!-#REF!</f>
        <v>#REF!</v>
      </c>
      <c r="F2785" s="76"/>
      <c r="G2785" s="28"/>
      <c r="H2785" s="28"/>
      <c r="I2785" s="77"/>
      <c r="J2785" s="94" t="e">
        <f>#REF!-#REF!</f>
        <v>#REF!</v>
      </c>
      <c r="K2785" s="317" t="e">
        <f>#REF!-#REF!</f>
        <v>#REF!</v>
      </c>
    </row>
    <row r="2786" spans="1:11" ht="22.5" hidden="1" customHeight="1" x14ac:dyDescent="0.2">
      <c r="A2786" s="25" t="s">
        <v>3639</v>
      </c>
      <c r="B2786" s="26" t="s">
        <v>5480</v>
      </c>
      <c r="C2786" s="27" t="s">
        <v>2205</v>
      </c>
      <c r="D2786" s="28" t="e">
        <f>(#REF!+#REF!)-#REF!</f>
        <v>#REF!</v>
      </c>
      <c r="E2786" s="358" t="e">
        <f>#REF!-#REF!</f>
        <v>#REF!</v>
      </c>
      <c r="F2786" s="76"/>
      <c r="G2786" s="28"/>
      <c r="H2786" s="28"/>
      <c r="I2786" s="77"/>
      <c r="J2786" s="94" t="e">
        <f>#REF!-#REF!</f>
        <v>#REF!</v>
      </c>
      <c r="K2786" s="317" t="e">
        <f>#REF!-#REF!</f>
        <v>#REF!</v>
      </c>
    </row>
    <row r="2787" spans="1:11" ht="11.25" hidden="1" customHeight="1" x14ac:dyDescent="0.2">
      <c r="A2787" s="25" t="s">
        <v>552</v>
      </c>
      <c r="B2787" s="26" t="s">
        <v>5481</v>
      </c>
      <c r="C2787" s="27" t="s">
        <v>371</v>
      </c>
      <c r="D2787" s="28" t="e">
        <f>(#REF!+#REF!)-#REF!</f>
        <v>#REF!</v>
      </c>
      <c r="E2787" s="358" t="e">
        <f>#REF!-#REF!</f>
        <v>#REF!</v>
      </c>
      <c r="F2787" s="76"/>
      <c r="G2787" s="28"/>
      <c r="H2787" s="28"/>
      <c r="I2787" s="77"/>
      <c r="J2787" s="94" t="e">
        <f>#REF!-#REF!</f>
        <v>#REF!</v>
      </c>
      <c r="K2787" s="317" t="e">
        <f>#REF!-#REF!</f>
        <v>#REF!</v>
      </c>
    </row>
    <row r="2788" spans="1:11" ht="11.25" hidden="1" customHeight="1" x14ac:dyDescent="0.2">
      <c r="A2788" s="25" t="s">
        <v>5659</v>
      </c>
      <c r="B2788" s="26" t="s">
        <v>5482</v>
      </c>
      <c r="C2788" s="27" t="s">
        <v>433</v>
      </c>
      <c r="D2788" s="28" t="e">
        <f>(#REF!+#REF!)-#REF!</f>
        <v>#REF!</v>
      </c>
      <c r="E2788" s="358" t="e">
        <f>#REF!-#REF!</f>
        <v>#REF!</v>
      </c>
      <c r="F2788" s="76"/>
      <c r="G2788" s="28"/>
      <c r="H2788" s="28"/>
      <c r="I2788" s="77"/>
      <c r="J2788" s="94" t="e">
        <f>#REF!-#REF!</f>
        <v>#REF!</v>
      </c>
      <c r="K2788" s="317" t="e">
        <f>#REF!-#REF!</f>
        <v>#REF!</v>
      </c>
    </row>
    <row r="2789" spans="1:11" ht="11.25" hidden="1" customHeight="1" x14ac:dyDescent="0.2">
      <c r="A2789" s="25" t="s">
        <v>4340</v>
      </c>
      <c r="B2789" s="26" t="s">
        <v>5483</v>
      </c>
      <c r="C2789" s="27" t="s">
        <v>7152</v>
      </c>
      <c r="D2789" s="28" t="e">
        <f>(#REF!+#REF!)-#REF!</f>
        <v>#REF!</v>
      </c>
      <c r="E2789" s="358" t="e">
        <f>#REF!-#REF!</f>
        <v>#REF!</v>
      </c>
      <c r="F2789" s="76"/>
      <c r="G2789" s="28"/>
      <c r="H2789" s="28"/>
      <c r="I2789" s="77"/>
      <c r="J2789" s="94" t="e">
        <f>#REF!-#REF!</f>
        <v>#REF!</v>
      </c>
      <c r="K2789" s="317" t="e">
        <f>#REF!-#REF!</f>
        <v>#REF!</v>
      </c>
    </row>
    <row r="2790" spans="1:11" ht="22.5" hidden="1" customHeight="1" x14ac:dyDescent="0.2">
      <c r="A2790" s="25" t="s">
        <v>881</v>
      </c>
      <c r="B2790" s="26" t="s">
        <v>5484</v>
      </c>
      <c r="C2790" s="27" t="s">
        <v>1503</v>
      </c>
      <c r="D2790" s="28" t="e">
        <f>(#REF!+#REF!)-#REF!</f>
        <v>#REF!</v>
      </c>
      <c r="E2790" s="358" t="e">
        <f>#REF!-#REF!</f>
        <v>#REF!</v>
      </c>
      <c r="F2790" s="76"/>
      <c r="G2790" s="28"/>
      <c r="H2790" s="28"/>
      <c r="I2790" s="77"/>
      <c r="J2790" s="94" t="e">
        <f>#REF!-#REF!</f>
        <v>#REF!</v>
      </c>
      <c r="K2790" s="317" t="e">
        <f>#REF!-#REF!</f>
        <v>#REF!</v>
      </c>
    </row>
    <row r="2791" spans="1:11" ht="33.75" hidden="1" customHeight="1" x14ac:dyDescent="0.2">
      <c r="A2791" s="25" t="s">
        <v>8427</v>
      </c>
      <c r="B2791" s="26" t="s">
        <v>5485</v>
      </c>
      <c r="C2791" s="27" t="s">
        <v>1164</v>
      </c>
      <c r="D2791" s="28" t="e">
        <f>(#REF!+#REF!)-#REF!</f>
        <v>#REF!</v>
      </c>
      <c r="E2791" s="358" t="e">
        <f>#REF!-#REF!</f>
        <v>#REF!</v>
      </c>
      <c r="F2791" s="76"/>
      <c r="G2791" s="28"/>
      <c r="H2791" s="28"/>
      <c r="I2791" s="77"/>
      <c r="J2791" s="94" t="e">
        <f>#REF!-#REF!</f>
        <v>#REF!</v>
      </c>
      <c r="K2791" s="317" t="e">
        <f>#REF!-#REF!</f>
        <v>#REF!</v>
      </c>
    </row>
    <row r="2792" spans="1:11" ht="11.25" hidden="1" customHeight="1" x14ac:dyDescent="0.2">
      <c r="A2792" s="25" t="s">
        <v>7453</v>
      </c>
      <c r="B2792" s="26" t="s">
        <v>5486</v>
      </c>
      <c r="C2792" s="27" t="s">
        <v>3696</v>
      </c>
      <c r="D2792" s="28" t="e">
        <f>(#REF!+#REF!)-#REF!</f>
        <v>#REF!</v>
      </c>
      <c r="E2792" s="358" t="e">
        <f>#REF!-#REF!</f>
        <v>#REF!</v>
      </c>
      <c r="F2792" s="76"/>
      <c r="G2792" s="28"/>
      <c r="H2792" s="28"/>
      <c r="I2792" s="77"/>
      <c r="J2792" s="94" t="e">
        <f>#REF!-#REF!</f>
        <v>#REF!</v>
      </c>
      <c r="K2792" s="317" t="e">
        <f>#REF!-#REF!</f>
        <v>#REF!</v>
      </c>
    </row>
    <row r="2793" spans="1:11" ht="22.5" hidden="1" customHeight="1" x14ac:dyDescent="0.2">
      <c r="A2793" s="25" t="s">
        <v>8490</v>
      </c>
      <c r="B2793" s="26" t="s">
        <v>5487</v>
      </c>
      <c r="C2793" s="27" t="s">
        <v>43</v>
      </c>
      <c r="D2793" s="28" t="e">
        <f>(#REF!+#REF!)-#REF!</f>
        <v>#REF!</v>
      </c>
      <c r="E2793" s="358" t="e">
        <f>#REF!-#REF!</f>
        <v>#REF!</v>
      </c>
      <c r="F2793" s="76"/>
      <c r="G2793" s="28"/>
      <c r="H2793" s="28"/>
      <c r="I2793" s="77"/>
      <c r="J2793" s="94" t="e">
        <f>#REF!-#REF!</f>
        <v>#REF!</v>
      </c>
      <c r="K2793" s="317" t="e">
        <f>#REF!-#REF!</f>
        <v>#REF!</v>
      </c>
    </row>
    <row r="2794" spans="1:11" ht="22.5" hidden="1" customHeight="1" x14ac:dyDescent="0.2">
      <c r="A2794" s="25" t="s">
        <v>1057</v>
      </c>
      <c r="B2794" s="26" t="s">
        <v>239</v>
      </c>
      <c r="C2794" s="27" t="s">
        <v>7742</v>
      </c>
      <c r="D2794" s="28" t="e">
        <f>(#REF!+#REF!)-#REF!</f>
        <v>#REF!</v>
      </c>
      <c r="E2794" s="358" t="e">
        <f>#REF!-#REF!</f>
        <v>#REF!</v>
      </c>
      <c r="F2794" s="76"/>
      <c r="G2794" s="28"/>
      <c r="H2794" s="28"/>
      <c r="I2794" s="77"/>
      <c r="J2794" s="94" t="e">
        <f>#REF!-#REF!</f>
        <v>#REF!</v>
      </c>
      <c r="K2794" s="317" t="e">
        <f>#REF!-#REF!</f>
        <v>#REF!</v>
      </c>
    </row>
    <row r="2795" spans="1:11" ht="11.25" hidden="1" customHeight="1" x14ac:dyDescent="0.2">
      <c r="A2795" s="25" t="s">
        <v>1761</v>
      </c>
      <c r="B2795" s="26" t="s">
        <v>240</v>
      </c>
      <c r="C2795" s="27" t="s">
        <v>7743</v>
      </c>
      <c r="D2795" s="28" t="e">
        <f>(#REF!+#REF!)-#REF!</f>
        <v>#REF!</v>
      </c>
      <c r="E2795" s="358" t="e">
        <f>#REF!-#REF!</f>
        <v>#REF!</v>
      </c>
      <c r="F2795" s="76"/>
      <c r="G2795" s="28"/>
      <c r="H2795" s="28"/>
      <c r="I2795" s="77"/>
      <c r="J2795" s="94" t="e">
        <f>#REF!-#REF!</f>
        <v>#REF!</v>
      </c>
      <c r="K2795" s="317" t="e">
        <f>#REF!-#REF!</f>
        <v>#REF!</v>
      </c>
    </row>
    <row r="2796" spans="1:11" ht="11.25" hidden="1" customHeight="1" x14ac:dyDescent="0.2">
      <c r="A2796" s="25" t="s">
        <v>8998</v>
      </c>
      <c r="B2796" s="26" t="s">
        <v>241</v>
      </c>
      <c r="C2796" s="27" t="s">
        <v>7744</v>
      </c>
      <c r="D2796" s="28" t="e">
        <f>(#REF!+#REF!)-#REF!</f>
        <v>#REF!</v>
      </c>
      <c r="E2796" s="358" t="e">
        <f>#REF!-#REF!</f>
        <v>#REF!</v>
      </c>
      <c r="F2796" s="76"/>
      <c r="G2796" s="28"/>
      <c r="H2796" s="28"/>
      <c r="I2796" s="77"/>
      <c r="J2796" s="94" t="e">
        <f>#REF!-#REF!</f>
        <v>#REF!</v>
      </c>
      <c r="K2796" s="317" t="e">
        <f>#REF!-#REF!</f>
        <v>#REF!</v>
      </c>
    </row>
    <row r="2797" spans="1:11" ht="33.75" hidden="1" customHeight="1" x14ac:dyDescent="0.2">
      <c r="A2797" s="25" t="s">
        <v>1668</v>
      </c>
      <c r="B2797" s="26" t="s">
        <v>242</v>
      </c>
      <c r="C2797" s="27" t="s">
        <v>8855</v>
      </c>
      <c r="D2797" s="28" t="e">
        <f>(#REF!+#REF!)-#REF!</f>
        <v>#REF!</v>
      </c>
      <c r="E2797" s="358" t="e">
        <f>#REF!-#REF!</f>
        <v>#REF!</v>
      </c>
      <c r="F2797" s="76"/>
      <c r="G2797" s="28"/>
      <c r="H2797" s="28"/>
      <c r="I2797" s="77"/>
      <c r="J2797" s="94" t="e">
        <f>#REF!-#REF!</f>
        <v>#REF!</v>
      </c>
      <c r="K2797" s="317" t="e">
        <f>#REF!-#REF!</f>
        <v>#REF!</v>
      </c>
    </row>
    <row r="2798" spans="1:11" ht="11.25" hidden="1" customHeight="1" x14ac:dyDescent="0.2">
      <c r="A2798" s="25" t="s">
        <v>54</v>
      </c>
      <c r="B2798" s="26" t="s">
        <v>606</v>
      </c>
      <c r="C2798" s="27" t="s">
        <v>106</v>
      </c>
      <c r="D2798" s="28" t="e">
        <f>(#REF!+#REF!)-#REF!</f>
        <v>#REF!</v>
      </c>
      <c r="E2798" s="358" t="e">
        <f>#REF!-#REF!</f>
        <v>#REF!</v>
      </c>
      <c r="F2798" s="76"/>
      <c r="G2798" s="28"/>
      <c r="H2798" s="28"/>
      <c r="I2798" s="77"/>
      <c r="J2798" s="94" t="e">
        <f>#REF!-#REF!</f>
        <v>#REF!</v>
      </c>
      <c r="K2798" s="317" t="e">
        <f>#REF!-#REF!</f>
        <v>#REF!</v>
      </c>
    </row>
    <row r="2799" spans="1:11" ht="33.75" hidden="1" customHeight="1" x14ac:dyDescent="0.2">
      <c r="A2799" s="25" t="s">
        <v>7064</v>
      </c>
      <c r="B2799" s="26" t="s">
        <v>607</v>
      </c>
      <c r="C2799" s="27" t="s">
        <v>674</v>
      </c>
      <c r="D2799" s="28" t="e">
        <f>(#REF!+#REF!)-#REF!</f>
        <v>#REF!</v>
      </c>
      <c r="E2799" s="358" t="e">
        <f>#REF!-#REF!</f>
        <v>#REF!</v>
      </c>
      <c r="F2799" s="76"/>
      <c r="G2799" s="28"/>
      <c r="H2799" s="28"/>
      <c r="I2799" s="77"/>
      <c r="J2799" s="94" t="e">
        <f>#REF!-#REF!</f>
        <v>#REF!</v>
      </c>
      <c r="K2799" s="317" t="e">
        <f>#REF!-#REF!</f>
        <v>#REF!</v>
      </c>
    </row>
    <row r="2800" spans="1:11" ht="11.25" hidden="1" customHeight="1" x14ac:dyDescent="0.2">
      <c r="A2800" s="25" t="s">
        <v>6521</v>
      </c>
      <c r="B2800" s="26" t="s">
        <v>1855</v>
      </c>
      <c r="C2800" s="27" t="s">
        <v>7098</v>
      </c>
      <c r="D2800" s="28" t="e">
        <f>(#REF!+#REF!)-#REF!</f>
        <v>#REF!</v>
      </c>
      <c r="E2800" s="358" t="e">
        <f>#REF!-#REF!</f>
        <v>#REF!</v>
      </c>
      <c r="F2800" s="76"/>
      <c r="G2800" s="28"/>
      <c r="H2800" s="28"/>
      <c r="I2800" s="77"/>
      <c r="J2800" s="94" t="e">
        <f>#REF!-#REF!</f>
        <v>#REF!</v>
      </c>
      <c r="K2800" s="317" t="e">
        <f>#REF!-#REF!</f>
        <v>#REF!</v>
      </c>
    </row>
    <row r="2801" spans="1:11" ht="11.25" hidden="1" customHeight="1" x14ac:dyDescent="0.2">
      <c r="A2801" s="25" t="s">
        <v>5920</v>
      </c>
      <c r="B2801" s="26" t="s">
        <v>8878</v>
      </c>
      <c r="C2801" s="27" t="s">
        <v>795</v>
      </c>
      <c r="D2801" s="28" t="e">
        <f>(#REF!+#REF!)-#REF!</f>
        <v>#REF!</v>
      </c>
      <c r="E2801" s="358" t="e">
        <f>#REF!-#REF!</f>
        <v>#REF!</v>
      </c>
      <c r="F2801" s="76"/>
      <c r="G2801" s="28"/>
      <c r="H2801" s="28"/>
      <c r="I2801" s="77"/>
      <c r="J2801" s="94" t="e">
        <f>#REF!-#REF!</f>
        <v>#REF!</v>
      </c>
      <c r="K2801" s="317" t="e">
        <f>#REF!-#REF!</f>
        <v>#REF!</v>
      </c>
    </row>
    <row r="2802" spans="1:11" ht="11.25" hidden="1" customHeight="1" x14ac:dyDescent="0.2">
      <c r="A2802" s="25" t="s">
        <v>7210</v>
      </c>
      <c r="B2802" s="26" t="s">
        <v>904</v>
      </c>
      <c r="C2802" s="27" t="s">
        <v>773</v>
      </c>
      <c r="D2802" s="28" t="e">
        <f>(#REF!+#REF!)-#REF!</f>
        <v>#REF!</v>
      </c>
      <c r="E2802" s="358" t="e">
        <f>#REF!-#REF!</f>
        <v>#REF!</v>
      </c>
      <c r="F2802" s="76"/>
      <c r="G2802" s="28"/>
      <c r="H2802" s="28"/>
      <c r="I2802" s="77"/>
      <c r="J2802" s="94" t="e">
        <f>#REF!-#REF!</f>
        <v>#REF!</v>
      </c>
      <c r="K2802" s="317" t="e">
        <f>#REF!-#REF!</f>
        <v>#REF!</v>
      </c>
    </row>
    <row r="2803" spans="1:11" ht="22.5" hidden="1" customHeight="1" x14ac:dyDescent="0.2">
      <c r="A2803" s="25" t="s">
        <v>5050</v>
      </c>
      <c r="B2803" s="26" t="s">
        <v>905</v>
      </c>
      <c r="C2803" s="27" t="s">
        <v>2394</v>
      </c>
      <c r="D2803" s="28" t="e">
        <f>(#REF!+#REF!)-#REF!</f>
        <v>#REF!</v>
      </c>
      <c r="E2803" s="358" t="e">
        <f>#REF!-#REF!</f>
        <v>#REF!</v>
      </c>
      <c r="F2803" s="76"/>
      <c r="G2803" s="28"/>
      <c r="H2803" s="28"/>
      <c r="I2803" s="77"/>
      <c r="J2803" s="94" t="e">
        <f>#REF!-#REF!</f>
        <v>#REF!</v>
      </c>
      <c r="K2803" s="317" t="e">
        <f>#REF!-#REF!</f>
        <v>#REF!</v>
      </c>
    </row>
    <row r="2804" spans="1:11" ht="22.5" hidden="1" customHeight="1" x14ac:dyDescent="0.2">
      <c r="A2804" s="25" t="s">
        <v>626</v>
      </c>
      <c r="B2804" s="26" t="s">
        <v>2998</v>
      </c>
      <c r="C2804" s="27" t="s">
        <v>5241</v>
      </c>
      <c r="D2804" s="28" t="e">
        <f>(#REF!+#REF!)-#REF!</f>
        <v>#REF!</v>
      </c>
      <c r="E2804" s="358" t="e">
        <f>#REF!-#REF!</f>
        <v>#REF!</v>
      </c>
      <c r="F2804" s="76"/>
      <c r="G2804" s="28"/>
      <c r="H2804" s="28"/>
      <c r="I2804" s="77"/>
      <c r="J2804" s="94" t="e">
        <f>#REF!-#REF!</f>
        <v>#REF!</v>
      </c>
      <c r="K2804" s="317" t="e">
        <f>#REF!-#REF!</f>
        <v>#REF!</v>
      </c>
    </row>
    <row r="2805" spans="1:11" ht="11.25" hidden="1" customHeight="1" x14ac:dyDescent="0.2">
      <c r="A2805" s="25" t="s">
        <v>7432</v>
      </c>
      <c r="B2805" s="26" t="s">
        <v>2999</v>
      </c>
      <c r="C2805" s="27" t="s">
        <v>9184</v>
      </c>
      <c r="D2805" s="28" t="e">
        <f>(#REF!+#REF!)-#REF!</f>
        <v>#REF!</v>
      </c>
      <c r="E2805" s="358" t="e">
        <f>#REF!-#REF!</f>
        <v>#REF!</v>
      </c>
      <c r="F2805" s="76"/>
      <c r="G2805" s="28"/>
      <c r="H2805" s="28"/>
      <c r="I2805" s="77"/>
      <c r="J2805" s="94" t="e">
        <f>#REF!-#REF!</f>
        <v>#REF!</v>
      </c>
      <c r="K2805" s="317" t="e">
        <f>#REF!-#REF!</f>
        <v>#REF!</v>
      </c>
    </row>
    <row r="2806" spans="1:11" ht="11.25" hidden="1" customHeight="1" x14ac:dyDescent="0.2">
      <c r="A2806" s="25" t="s">
        <v>3930</v>
      </c>
      <c r="B2806" s="26" t="s">
        <v>7855</v>
      </c>
      <c r="C2806" s="27" t="s">
        <v>1568</v>
      </c>
      <c r="D2806" s="28" t="e">
        <f>(#REF!+#REF!)-#REF!</f>
        <v>#REF!</v>
      </c>
      <c r="E2806" s="358" t="e">
        <f>#REF!-#REF!</f>
        <v>#REF!</v>
      </c>
      <c r="F2806" s="76"/>
      <c r="G2806" s="28"/>
      <c r="H2806" s="28"/>
      <c r="I2806" s="77"/>
      <c r="J2806" s="94" t="e">
        <f>#REF!-#REF!</f>
        <v>#REF!</v>
      </c>
      <c r="K2806" s="317" t="e">
        <f>#REF!-#REF!</f>
        <v>#REF!</v>
      </c>
    </row>
    <row r="2807" spans="1:11" ht="22.5" hidden="1" customHeight="1" x14ac:dyDescent="0.2">
      <c r="A2807" s="25" t="s">
        <v>6845</v>
      </c>
      <c r="B2807" s="26" t="s">
        <v>3624</v>
      </c>
      <c r="C2807" s="27" t="s">
        <v>8139</v>
      </c>
      <c r="D2807" s="28" t="e">
        <f>(#REF!+#REF!)-#REF!</f>
        <v>#REF!</v>
      </c>
      <c r="E2807" s="358" t="e">
        <f>#REF!-#REF!</f>
        <v>#REF!</v>
      </c>
      <c r="F2807" s="76"/>
      <c r="G2807" s="28"/>
      <c r="H2807" s="28"/>
      <c r="I2807" s="77"/>
      <c r="J2807" s="94" t="e">
        <f>#REF!-#REF!</f>
        <v>#REF!</v>
      </c>
      <c r="K2807" s="317" t="e">
        <f>#REF!-#REF!</f>
        <v>#REF!</v>
      </c>
    </row>
    <row r="2808" spans="1:11" ht="11.25" hidden="1" customHeight="1" x14ac:dyDescent="0.2">
      <c r="A2808" s="25" t="s">
        <v>546</v>
      </c>
      <c r="B2808" s="26" t="s">
        <v>3625</v>
      </c>
      <c r="C2808" s="27" t="s">
        <v>547</v>
      </c>
      <c r="D2808" s="28" t="e">
        <f>(#REF!+#REF!)-#REF!</f>
        <v>#REF!</v>
      </c>
      <c r="E2808" s="358" t="e">
        <f>#REF!-#REF!</f>
        <v>#REF!</v>
      </c>
      <c r="F2808" s="76"/>
      <c r="G2808" s="28"/>
      <c r="H2808" s="28"/>
      <c r="I2808" s="77"/>
      <c r="J2808" s="94" t="e">
        <f>#REF!-#REF!</f>
        <v>#REF!</v>
      </c>
      <c r="K2808" s="317" t="e">
        <f>#REF!-#REF!</f>
        <v>#REF!</v>
      </c>
    </row>
    <row r="2809" spans="1:11" ht="11.25" hidden="1" customHeight="1" x14ac:dyDescent="0.2">
      <c r="A2809" s="25" t="s">
        <v>5608</v>
      </c>
      <c r="B2809" s="26" t="s">
        <v>3626</v>
      </c>
      <c r="C2809" s="27" t="s">
        <v>2779</v>
      </c>
      <c r="D2809" s="28" t="e">
        <f>(#REF!+#REF!)-#REF!</f>
        <v>#REF!</v>
      </c>
      <c r="E2809" s="358" t="e">
        <f>#REF!-#REF!</f>
        <v>#REF!</v>
      </c>
      <c r="F2809" s="76"/>
      <c r="G2809" s="28"/>
      <c r="H2809" s="28"/>
      <c r="I2809" s="77"/>
      <c r="J2809" s="94" t="e">
        <f>#REF!-#REF!</f>
        <v>#REF!</v>
      </c>
      <c r="K2809" s="317" t="e">
        <f>#REF!-#REF!</f>
        <v>#REF!</v>
      </c>
    </row>
    <row r="2810" spans="1:11" ht="22.5" hidden="1" customHeight="1" x14ac:dyDescent="0.2">
      <c r="A2810" s="25" t="s">
        <v>5760</v>
      </c>
      <c r="B2810" s="26" t="s">
        <v>3627</v>
      </c>
      <c r="C2810" s="27" t="s">
        <v>5388</v>
      </c>
      <c r="D2810" s="28" t="e">
        <f>(#REF!+#REF!)-#REF!</f>
        <v>#REF!</v>
      </c>
      <c r="E2810" s="358" t="e">
        <f>#REF!-#REF!</f>
        <v>#REF!</v>
      </c>
      <c r="F2810" s="76"/>
      <c r="G2810" s="28"/>
      <c r="H2810" s="28"/>
      <c r="I2810" s="77"/>
      <c r="J2810" s="94" t="e">
        <f>#REF!-#REF!</f>
        <v>#REF!</v>
      </c>
      <c r="K2810" s="317" t="e">
        <f>#REF!-#REF!</f>
        <v>#REF!</v>
      </c>
    </row>
    <row r="2811" spans="1:11" ht="11.25" hidden="1" customHeight="1" x14ac:dyDescent="0.2">
      <c r="A2811" s="25" t="s">
        <v>7430</v>
      </c>
      <c r="B2811" s="26" t="s">
        <v>3628</v>
      </c>
      <c r="C2811" s="27" t="s">
        <v>2350</v>
      </c>
      <c r="D2811" s="28" t="e">
        <f>(#REF!+#REF!)-#REF!</f>
        <v>#REF!</v>
      </c>
      <c r="E2811" s="358" t="e">
        <f>#REF!-#REF!</f>
        <v>#REF!</v>
      </c>
      <c r="F2811" s="76"/>
      <c r="G2811" s="28"/>
      <c r="H2811" s="28"/>
      <c r="I2811" s="77"/>
      <c r="J2811" s="94" t="e">
        <f>#REF!-#REF!</f>
        <v>#REF!</v>
      </c>
      <c r="K2811" s="317" t="e">
        <f>#REF!-#REF!</f>
        <v>#REF!</v>
      </c>
    </row>
    <row r="2812" spans="1:11" ht="11.25" hidden="1" customHeight="1" x14ac:dyDescent="0.2">
      <c r="A2812" s="25" t="s">
        <v>7308</v>
      </c>
      <c r="B2812" s="26" t="s">
        <v>2840</v>
      </c>
      <c r="C2812" s="27" t="s">
        <v>5005</v>
      </c>
      <c r="D2812" s="28" t="e">
        <f>(#REF!+#REF!)-#REF!</f>
        <v>#REF!</v>
      </c>
      <c r="E2812" s="358" t="e">
        <f>#REF!-#REF!</f>
        <v>#REF!</v>
      </c>
      <c r="F2812" s="76"/>
      <c r="G2812" s="28"/>
      <c r="H2812" s="28"/>
      <c r="I2812" s="77"/>
      <c r="J2812" s="94" t="e">
        <f>#REF!-#REF!</f>
        <v>#REF!</v>
      </c>
      <c r="K2812" s="317" t="e">
        <f>#REF!-#REF!</f>
        <v>#REF!</v>
      </c>
    </row>
    <row r="2813" spans="1:11" ht="11.25" hidden="1" customHeight="1" x14ac:dyDescent="0.2">
      <c r="A2813" s="25" t="s">
        <v>951</v>
      </c>
      <c r="B2813" s="26" t="s">
        <v>2841</v>
      </c>
      <c r="C2813" s="27" t="s">
        <v>5197</v>
      </c>
      <c r="D2813" s="28" t="e">
        <f>(#REF!+#REF!)-#REF!</f>
        <v>#REF!</v>
      </c>
      <c r="E2813" s="358" t="e">
        <f>#REF!-#REF!</f>
        <v>#REF!</v>
      </c>
      <c r="F2813" s="76"/>
      <c r="G2813" s="28"/>
      <c r="H2813" s="28"/>
      <c r="I2813" s="77"/>
      <c r="J2813" s="94" t="e">
        <f>#REF!-#REF!</f>
        <v>#REF!</v>
      </c>
      <c r="K2813" s="317" t="e">
        <f>#REF!-#REF!</f>
        <v>#REF!</v>
      </c>
    </row>
    <row r="2814" spans="1:11" ht="11.25" hidden="1" customHeight="1" x14ac:dyDescent="0.2">
      <c r="A2814" s="25" t="s">
        <v>1990</v>
      </c>
      <c r="B2814" s="26" t="s">
        <v>2842</v>
      </c>
      <c r="C2814" s="27" t="s">
        <v>7546</v>
      </c>
      <c r="D2814" s="28" t="e">
        <f>(#REF!+#REF!)-#REF!</f>
        <v>#REF!</v>
      </c>
      <c r="E2814" s="358" t="e">
        <f>#REF!-#REF!</f>
        <v>#REF!</v>
      </c>
      <c r="F2814" s="76"/>
      <c r="G2814" s="28"/>
      <c r="H2814" s="28"/>
      <c r="I2814" s="77"/>
      <c r="J2814" s="94" t="e">
        <f>#REF!-#REF!</f>
        <v>#REF!</v>
      </c>
      <c r="K2814" s="317" t="e">
        <f>#REF!-#REF!</f>
        <v>#REF!</v>
      </c>
    </row>
    <row r="2815" spans="1:11" ht="11.25" hidden="1" customHeight="1" x14ac:dyDescent="0.2">
      <c r="A2815" s="25" t="s">
        <v>7631</v>
      </c>
      <c r="B2815" s="26" t="s">
        <v>2843</v>
      </c>
      <c r="C2815" s="27" t="s">
        <v>5267</v>
      </c>
      <c r="D2815" s="28" t="e">
        <f>(#REF!+#REF!)-#REF!</f>
        <v>#REF!</v>
      </c>
      <c r="E2815" s="358" t="e">
        <f>#REF!-#REF!</f>
        <v>#REF!</v>
      </c>
      <c r="F2815" s="76"/>
      <c r="G2815" s="28"/>
      <c r="H2815" s="28"/>
      <c r="I2815" s="77"/>
      <c r="J2815" s="94" t="e">
        <f>#REF!-#REF!</f>
        <v>#REF!</v>
      </c>
      <c r="K2815" s="317" t="e">
        <f>#REF!-#REF!</f>
        <v>#REF!</v>
      </c>
    </row>
    <row r="2816" spans="1:11" ht="11.25" hidden="1" customHeight="1" x14ac:dyDescent="0.2">
      <c r="A2816" s="25" t="s">
        <v>550</v>
      </c>
      <c r="B2816" s="26" t="s">
        <v>6758</v>
      </c>
      <c r="C2816" s="27" t="s">
        <v>1650</v>
      </c>
      <c r="D2816" s="28" t="e">
        <f>(#REF!+#REF!)-#REF!</f>
        <v>#REF!</v>
      </c>
      <c r="E2816" s="358" t="e">
        <f>#REF!-#REF!</f>
        <v>#REF!</v>
      </c>
      <c r="F2816" s="76"/>
      <c r="G2816" s="28"/>
      <c r="H2816" s="28"/>
      <c r="I2816" s="77"/>
      <c r="J2816" s="94" t="e">
        <f>#REF!-#REF!</f>
        <v>#REF!</v>
      </c>
      <c r="K2816" s="317" t="e">
        <f>#REF!-#REF!</f>
        <v>#REF!</v>
      </c>
    </row>
    <row r="2817" spans="1:11" ht="11.25" hidden="1" customHeight="1" x14ac:dyDescent="0.2">
      <c r="A2817" s="25" t="s">
        <v>2752</v>
      </c>
      <c r="B2817" s="26" t="s">
        <v>6300</v>
      </c>
      <c r="C2817" s="27" t="s">
        <v>7000</v>
      </c>
      <c r="D2817" s="28" t="e">
        <f>(#REF!+#REF!)-#REF!</f>
        <v>#REF!</v>
      </c>
      <c r="E2817" s="358" t="e">
        <f>#REF!-#REF!</f>
        <v>#REF!</v>
      </c>
      <c r="F2817" s="76"/>
      <c r="G2817" s="28"/>
      <c r="H2817" s="28"/>
      <c r="I2817" s="77"/>
      <c r="J2817" s="94" t="e">
        <f>#REF!-#REF!</f>
        <v>#REF!</v>
      </c>
      <c r="K2817" s="317" t="e">
        <f>#REF!-#REF!</f>
        <v>#REF!</v>
      </c>
    </row>
    <row r="2818" spans="1:11" ht="11.25" hidden="1" customHeight="1" x14ac:dyDescent="0.2">
      <c r="A2818" s="25" t="s">
        <v>2296</v>
      </c>
      <c r="B2818" s="26" t="s">
        <v>2602</v>
      </c>
      <c r="C2818" s="27" t="s">
        <v>2960</v>
      </c>
      <c r="D2818" s="28" t="e">
        <f>(#REF!+#REF!)-#REF!</f>
        <v>#REF!</v>
      </c>
      <c r="E2818" s="358" t="e">
        <f>#REF!-#REF!</f>
        <v>#REF!</v>
      </c>
      <c r="F2818" s="76"/>
      <c r="G2818" s="28"/>
      <c r="H2818" s="28"/>
      <c r="I2818" s="77"/>
      <c r="J2818" s="94" t="e">
        <f>#REF!-#REF!</f>
        <v>#REF!</v>
      </c>
      <c r="K2818" s="317" t="e">
        <f>#REF!-#REF!</f>
        <v>#REF!</v>
      </c>
    </row>
    <row r="2819" spans="1:11" ht="11.25" hidden="1" customHeight="1" x14ac:dyDescent="0.2">
      <c r="A2819" s="25" t="s">
        <v>8501</v>
      </c>
      <c r="B2819" s="26" t="s">
        <v>417</v>
      </c>
      <c r="C2819" s="27" t="s">
        <v>7397</v>
      </c>
      <c r="D2819" s="28" t="e">
        <f>(#REF!+#REF!)-#REF!</f>
        <v>#REF!</v>
      </c>
      <c r="E2819" s="358" t="e">
        <f>#REF!-#REF!</f>
        <v>#REF!</v>
      </c>
      <c r="F2819" s="76"/>
      <c r="G2819" s="28"/>
      <c r="H2819" s="28"/>
      <c r="I2819" s="77"/>
      <c r="J2819" s="94" t="e">
        <f>#REF!-#REF!</f>
        <v>#REF!</v>
      </c>
      <c r="K2819" s="317" t="e">
        <f>#REF!-#REF!</f>
        <v>#REF!</v>
      </c>
    </row>
    <row r="2820" spans="1:11" ht="11.25" hidden="1" customHeight="1" x14ac:dyDescent="0.2">
      <c r="A2820" s="25" t="s">
        <v>2995</v>
      </c>
      <c r="B2820" s="26" t="s">
        <v>418</v>
      </c>
      <c r="C2820" s="27" t="s">
        <v>5762</v>
      </c>
      <c r="D2820" s="28" t="e">
        <f>(#REF!+#REF!)-#REF!</f>
        <v>#REF!</v>
      </c>
      <c r="E2820" s="358" t="e">
        <f>#REF!-#REF!</f>
        <v>#REF!</v>
      </c>
      <c r="F2820" s="76"/>
      <c r="G2820" s="28"/>
      <c r="H2820" s="28"/>
      <c r="I2820" s="77"/>
      <c r="J2820" s="94" t="e">
        <f>#REF!-#REF!</f>
        <v>#REF!</v>
      </c>
      <c r="K2820" s="317" t="e">
        <f>#REF!-#REF!</f>
        <v>#REF!</v>
      </c>
    </row>
    <row r="2821" spans="1:11" ht="22.5" hidden="1" customHeight="1" x14ac:dyDescent="0.2">
      <c r="A2821" s="25" t="s">
        <v>3639</v>
      </c>
      <c r="B2821" s="26" t="s">
        <v>419</v>
      </c>
      <c r="C2821" s="27" t="s">
        <v>8647</v>
      </c>
      <c r="D2821" s="28" t="e">
        <f>(#REF!+#REF!)-#REF!</f>
        <v>#REF!</v>
      </c>
      <c r="E2821" s="358" t="e">
        <f>#REF!-#REF!</f>
        <v>#REF!</v>
      </c>
      <c r="F2821" s="76"/>
      <c r="G2821" s="28"/>
      <c r="H2821" s="28"/>
      <c r="I2821" s="77"/>
      <c r="J2821" s="94" t="e">
        <f>#REF!-#REF!</f>
        <v>#REF!</v>
      </c>
      <c r="K2821" s="317" t="e">
        <f>#REF!-#REF!</f>
        <v>#REF!</v>
      </c>
    </row>
    <row r="2822" spans="1:11" ht="11.25" hidden="1" customHeight="1" x14ac:dyDescent="0.2">
      <c r="A2822" s="25" t="s">
        <v>552</v>
      </c>
      <c r="B2822" s="26" t="s">
        <v>420</v>
      </c>
      <c r="C2822" s="27" t="s">
        <v>8648</v>
      </c>
      <c r="D2822" s="28" t="e">
        <f>(#REF!+#REF!)-#REF!</f>
        <v>#REF!</v>
      </c>
      <c r="E2822" s="358" t="e">
        <f>#REF!-#REF!</f>
        <v>#REF!</v>
      </c>
      <c r="F2822" s="76"/>
      <c r="G2822" s="28"/>
      <c r="H2822" s="28"/>
      <c r="I2822" s="77"/>
      <c r="J2822" s="94" t="e">
        <f>#REF!-#REF!</f>
        <v>#REF!</v>
      </c>
      <c r="K2822" s="317" t="e">
        <f>#REF!-#REF!</f>
        <v>#REF!</v>
      </c>
    </row>
    <row r="2823" spans="1:11" ht="11.25" hidden="1" customHeight="1" x14ac:dyDescent="0.2">
      <c r="A2823" s="25" t="s">
        <v>5659</v>
      </c>
      <c r="B2823" s="26" t="s">
        <v>421</v>
      </c>
      <c r="C2823" s="27" t="s">
        <v>1733</v>
      </c>
      <c r="D2823" s="28" t="e">
        <f>(#REF!+#REF!)-#REF!</f>
        <v>#REF!</v>
      </c>
      <c r="E2823" s="358" t="e">
        <f>#REF!-#REF!</f>
        <v>#REF!</v>
      </c>
      <c r="F2823" s="76"/>
      <c r="G2823" s="28"/>
      <c r="H2823" s="28"/>
      <c r="I2823" s="77"/>
      <c r="J2823" s="94" t="e">
        <f>#REF!-#REF!</f>
        <v>#REF!</v>
      </c>
      <c r="K2823" s="317" t="e">
        <f>#REF!-#REF!</f>
        <v>#REF!</v>
      </c>
    </row>
    <row r="2824" spans="1:11" ht="11.25" hidden="1" customHeight="1" x14ac:dyDescent="0.2">
      <c r="A2824" s="25" t="s">
        <v>4340</v>
      </c>
      <c r="B2824" s="26" t="s">
        <v>422</v>
      </c>
      <c r="C2824" s="27" t="s">
        <v>145</v>
      </c>
      <c r="D2824" s="28" t="e">
        <f>(#REF!+#REF!)-#REF!</f>
        <v>#REF!</v>
      </c>
      <c r="E2824" s="358" t="e">
        <f>#REF!-#REF!</f>
        <v>#REF!</v>
      </c>
      <c r="F2824" s="76"/>
      <c r="G2824" s="28"/>
      <c r="H2824" s="28"/>
      <c r="I2824" s="77"/>
      <c r="J2824" s="94" t="e">
        <f>#REF!-#REF!</f>
        <v>#REF!</v>
      </c>
      <c r="K2824" s="317" t="e">
        <f>#REF!-#REF!</f>
        <v>#REF!</v>
      </c>
    </row>
    <row r="2825" spans="1:11" ht="22.5" hidden="1" customHeight="1" x14ac:dyDescent="0.2">
      <c r="A2825" s="25" t="s">
        <v>881</v>
      </c>
      <c r="B2825" s="26" t="s">
        <v>423</v>
      </c>
      <c r="C2825" s="27" t="s">
        <v>269</v>
      </c>
      <c r="D2825" s="28" t="e">
        <f>(#REF!+#REF!)-#REF!</f>
        <v>#REF!</v>
      </c>
      <c r="E2825" s="358" t="e">
        <f>#REF!-#REF!</f>
        <v>#REF!</v>
      </c>
      <c r="F2825" s="76"/>
      <c r="G2825" s="28"/>
      <c r="H2825" s="28"/>
      <c r="I2825" s="77"/>
      <c r="J2825" s="94" t="e">
        <f>#REF!-#REF!</f>
        <v>#REF!</v>
      </c>
      <c r="K2825" s="317" t="e">
        <f>#REF!-#REF!</f>
        <v>#REF!</v>
      </c>
    </row>
    <row r="2826" spans="1:11" ht="33.75" hidden="1" customHeight="1" x14ac:dyDescent="0.2">
      <c r="A2826" s="25" t="s">
        <v>8427</v>
      </c>
      <c r="B2826" s="26" t="s">
        <v>3719</v>
      </c>
      <c r="C2826" s="27" t="s">
        <v>270</v>
      </c>
      <c r="D2826" s="28" t="e">
        <f>(#REF!+#REF!)-#REF!</f>
        <v>#REF!</v>
      </c>
      <c r="E2826" s="358" t="e">
        <f>#REF!-#REF!</f>
        <v>#REF!</v>
      </c>
      <c r="F2826" s="76"/>
      <c r="G2826" s="28"/>
      <c r="H2826" s="28"/>
      <c r="I2826" s="77"/>
      <c r="J2826" s="94" t="e">
        <f>#REF!-#REF!</f>
        <v>#REF!</v>
      </c>
      <c r="K2826" s="317" t="e">
        <f>#REF!-#REF!</f>
        <v>#REF!</v>
      </c>
    </row>
    <row r="2827" spans="1:11" ht="11.25" hidden="1" customHeight="1" x14ac:dyDescent="0.2">
      <c r="A2827" s="25" t="s">
        <v>7453</v>
      </c>
      <c r="B2827" s="26" t="s">
        <v>3720</v>
      </c>
      <c r="C2827" s="27" t="s">
        <v>271</v>
      </c>
      <c r="D2827" s="28" t="e">
        <f>(#REF!+#REF!)-#REF!</f>
        <v>#REF!</v>
      </c>
      <c r="E2827" s="358" t="e">
        <f>#REF!-#REF!</f>
        <v>#REF!</v>
      </c>
      <c r="F2827" s="76"/>
      <c r="G2827" s="28"/>
      <c r="H2827" s="28"/>
      <c r="I2827" s="77"/>
      <c r="J2827" s="94" t="e">
        <f>#REF!-#REF!</f>
        <v>#REF!</v>
      </c>
      <c r="K2827" s="317" t="e">
        <f>#REF!-#REF!</f>
        <v>#REF!</v>
      </c>
    </row>
    <row r="2828" spans="1:11" ht="22.5" hidden="1" customHeight="1" x14ac:dyDescent="0.2">
      <c r="A2828" s="25" t="s">
        <v>8490</v>
      </c>
      <c r="B2828" s="26" t="s">
        <v>3520</v>
      </c>
      <c r="C2828" s="27" t="s">
        <v>6451</v>
      </c>
      <c r="D2828" s="28" t="e">
        <f>(#REF!+#REF!)-#REF!</f>
        <v>#REF!</v>
      </c>
      <c r="E2828" s="358" t="e">
        <f>#REF!-#REF!</f>
        <v>#REF!</v>
      </c>
      <c r="F2828" s="76"/>
      <c r="G2828" s="28"/>
      <c r="H2828" s="28"/>
      <c r="I2828" s="77"/>
      <c r="J2828" s="94" t="e">
        <f>#REF!-#REF!</f>
        <v>#REF!</v>
      </c>
      <c r="K2828" s="317" t="e">
        <f>#REF!-#REF!</f>
        <v>#REF!</v>
      </c>
    </row>
    <row r="2829" spans="1:11" ht="22.5" hidden="1" customHeight="1" x14ac:dyDescent="0.2">
      <c r="A2829" s="25" t="s">
        <v>1057</v>
      </c>
      <c r="B2829" s="26" t="s">
        <v>7661</v>
      </c>
      <c r="C2829" s="27" t="s">
        <v>4262</v>
      </c>
      <c r="D2829" s="28" t="e">
        <f>(#REF!+#REF!)-#REF!</f>
        <v>#REF!</v>
      </c>
      <c r="E2829" s="358" t="e">
        <f>#REF!-#REF!</f>
        <v>#REF!</v>
      </c>
      <c r="F2829" s="76"/>
      <c r="G2829" s="28"/>
      <c r="H2829" s="28"/>
      <c r="I2829" s="77"/>
      <c r="J2829" s="94" t="e">
        <f>#REF!-#REF!</f>
        <v>#REF!</v>
      </c>
      <c r="K2829" s="317" t="e">
        <f>#REF!-#REF!</f>
        <v>#REF!</v>
      </c>
    </row>
    <row r="2830" spans="1:11" ht="11.25" hidden="1" customHeight="1" x14ac:dyDescent="0.2">
      <c r="A2830" s="25" t="s">
        <v>1761</v>
      </c>
      <c r="B2830" s="26" t="s">
        <v>7662</v>
      </c>
      <c r="C2830" s="27" t="s">
        <v>7923</v>
      </c>
      <c r="D2830" s="28" t="e">
        <f>(#REF!+#REF!)-#REF!</f>
        <v>#REF!</v>
      </c>
      <c r="E2830" s="358" t="e">
        <f>#REF!-#REF!</f>
        <v>#REF!</v>
      </c>
      <c r="F2830" s="76"/>
      <c r="G2830" s="28"/>
      <c r="H2830" s="28"/>
      <c r="I2830" s="77"/>
      <c r="J2830" s="94" t="e">
        <f>#REF!-#REF!</f>
        <v>#REF!</v>
      </c>
      <c r="K2830" s="317" t="e">
        <f>#REF!-#REF!</f>
        <v>#REF!</v>
      </c>
    </row>
    <row r="2831" spans="1:11" ht="11.25" hidden="1" customHeight="1" x14ac:dyDescent="0.2">
      <c r="A2831" s="25" t="s">
        <v>8998</v>
      </c>
      <c r="B2831" s="26" t="s">
        <v>7497</v>
      </c>
      <c r="C2831" s="27" t="s">
        <v>2733</v>
      </c>
      <c r="D2831" s="28" t="e">
        <f>(#REF!+#REF!)-#REF!</f>
        <v>#REF!</v>
      </c>
      <c r="E2831" s="358" t="e">
        <f>#REF!-#REF!</f>
        <v>#REF!</v>
      </c>
      <c r="F2831" s="76"/>
      <c r="G2831" s="28"/>
      <c r="H2831" s="28"/>
      <c r="I2831" s="77"/>
      <c r="J2831" s="94" t="e">
        <f>#REF!-#REF!</f>
        <v>#REF!</v>
      </c>
      <c r="K2831" s="317" t="e">
        <f>#REF!-#REF!</f>
        <v>#REF!</v>
      </c>
    </row>
    <row r="2832" spans="1:11" ht="33.75" hidden="1" customHeight="1" x14ac:dyDescent="0.2">
      <c r="A2832" s="25" t="s">
        <v>1668</v>
      </c>
      <c r="B2832" s="26" t="s">
        <v>4562</v>
      </c>
      <c r="C2832" s="27" t="s">
        <v>2734</v>
      </c>
      <c r="D2832" s="28" t="e">
        <f>(#REF!+#REF!)-#REF!</f>
        <v>#REF!</v>
      </c>
      <c r="E2832" s="358" t="e">
        <f>#REF!-#REF!</f>
        <v>#REF!</v>
      </c>
      <c r="F2832" s="76"/>
      <c r="G2832" s="28"/>
      <c r="H2832" s="28"/>
      <c r="I2832" s="77"/>
      <c r="J2832" s="94" t="e">
        <f>#REF!-#REF!</f>
        <v>#REF!</v>
      </c>
      <c r="K2832" s="317" t="e">
        <f>#REF!-#REF!</f>
        <v>#REF!</v>
      </c>
    </row>
    <row r="2833" spans="1:11" ht="11.25" hidden="1" customHeight="1" x14ac:dyDescent="0.2">
      <c r="A2833" s="25" t="s">
        <v>54</v>
      </c>
      <c r="B2833" s="26" t="s">
        <v>1035</v>
      </c>
      <c r="C2833" s="27" t="s">
        <v>5742</v>
      </c>
      <c r="D2833" s="28" t="e">
        <f>(#REF!+#REF!)-#REF!</f>
        <v>#REF!</v>
      </c>
      <c r="E2833" s="358" t="e">
        <f>#REF!-#REF!</f>
        <v>#REF!</v>
      </c>
      <c r="F2833" s="76"/>
      <c r="G2833" s="28"/>
      <c r="H2833" s="28"/>
      <c r="I2833" s="77"/>
      <c r="J2833" s="94" t="e">
        <f>#REF!-#REF!</f>
        <v>#REF!</v>
      </c>
      <c r="K2833" s="317" t="e">
        <f>#REF!-#REF!</f>
        <v>#REF!</v>
      </c>
    </row>
    <row r="2834" spans="1:11" ht="33.75" hidden="1" customHeight="1" x14ac:dyDescent="0.2">
      <c r="A2834" s="25" t="s">
        <v>7064</v>
      </c>
      <c r="B2834" s="26" t="s">
        <v>1036</v>
      </c>
      <c r="C2834" s="27" t="s">
        <v>5567</v>
      </c>
      <c r="D2834" s="28" t="e">
        <f>(#REF!+#REF!)-#REF!</f>
        <v>#REF!</v>
      </c>
      <c r="E2834" s="358" t="e">
        <f>#REF!-#REF!</f>
        <v>#REF!</v>
      </c>
      <c r="F2834" s="76"/>
      <c r="G2834" s="28"/>
      <c r="H2834" s="28"/>
      <c r="I2834" s="77"/>
      <c r="J2834" s="94" t="e">
        <f>#REF!-#REF!</f>
        <v>#REF!</v>
      </c>
      <c r="K2834" s="317" t="e">
        <f>#REF!-#REF!</f>
        <v>#REF!</v>
      </c>
    </row>
    <row r="2835" spans="1:11" ht="11.25" hidden="1" customHeight="1" x14ac:dyDescent="0.2">
      <c r="A2835" s="25" t="s">
        <v>6521</v>
      </c>
      <c r="B2835" s="26" t="s">
        <v>1037</v>
      </c>
      <c r="C2835" s="27" t="s">
        <v>672</v>
      </c>
      <c r="D2835" s="28" t="e">
        <f>(#REF!+#REF!)-#REF!</f>
        <v>#REF!</v>
      </c>
      <c r="E2835" s="358" t="e">
        <f>#REF!-#REF!</f>
        <v>#REF!</v>
      </c>
      <c r="F2835" s="76"/>
      <c r="G2835" s="28"/>
      <c r="H2835" s="28"/>
      <c r="I2835" s="77"/>
      <c r="J2835" s="94" t="e">
        <f>#REF!-#REF!</f>
        <v>#REF!</v>
      </c>
      <c r="K2835" s="317" t="e">
        <f>#REF!-#REF!</f>
        <v>#REF!</v>
      </c>
    </row>
    <row r="2836" spans="1:11" ht="11.25" hidden="1" customHeight="1" x14ac:dyDescent="0.2">
      <c r="A2836" s="25" t="s">
        <v>5920</v>
      </c>
      <c r="B2836" s="26" t="s">
        <v>1038</v>
      </c>
      <c r="C2836" s="27" t="s">
        <v>3049</v>
      </c>
      <c r="D2836" s="28" t="e">
        <f>(#REF!+#REF!)-#REF!</f>
        <v>#REF!</v>
      </c>
      <c r="E2836" s="358" t="e">
        <f>#REF!-#REF!</f>
        <v>#REF!</v>
      </c>
      <c r="F2836" s="76"/>
      <c r="G2836" s="28"/>
      <c r="H2836" s="28"/>
      <c r="I2836" s="77"/>
      <c r="J2836" s="94" t="e">
        <f>#REF!-#REF!</f>
        <v>#REF!</v>
      </c>
      <c r="K2836" s="317" t="e">
        <f>#REF!-#REF!</f>
        <v>#REF!</v>
      </c>
    </row>
    <row r="2837" spans="1:11" ht="11.25" hidden="1" customHeight="1" x14ac:dyDescent="0.2">
      <c r="A2837" s="25" t="s">
        <v>7210</v>
      </c>
      <c r="B2837" s="26" t="s">
        <v>6035</v>
      </c>
      <c r="C2837" s="27" t="s">
        <v>3050</v>
      </c>
      <c r="D2837" s="28" t="e">
        <f>(#REF!+#REF!)-#REF!</f>
        <v>#REF!</v>
      </c>
      <c r="E2837" s="358" t="e">
        <f>#REF!-#REF!</f>
        <v>#REF!</v>
      </c>
      <c r="F2837" s="76"/>
      <c r="G2837" s="28"/>
      <c r="H2837" s="28"/>
      <c r="I2837" s="77"/>
      <c r="J2837" s="94" t="e">
        <f>#REF!-#REF!</f>
        <v>#REF!</v>
      </c>
      <c r="K2837" s="317" t="e">
        <f>#REF!-#REF!</f>
        <v>#REF!</v>
      </c>
    </row>
    <row r="2838" spans="1:11" ht="22.5" hidden="1" customHeight="1" x14ac:dyDescent="0.2">
      <c r="A2838" s="25" t="s">
        <v>5050</v>
      </c>
      <c r="B2838" s="26" t="s">
        <v>6036</v>
      </c>
      <c r="C2838" s="27" t="s">
        <v>1947</v>
      </c>
      <c r="D2838" s="28" t="e">
        <f>(#REF!+#REF!)-#REF!</f>
        <v>#REF!</v>
      </c>
      <c r="E2838" s="358" t="e">
        <f>#REF!-#REF!</f>
        <v>#REF!</v>
      </c>
      <c r="F2838" s="76"/>
      <c r="G2838" s="28"/>
      <c r="H2838" s="28"/>
      <c r="I2838" s="77"/>
      <c r="J2838" s="94" t="e">
        <f>#REF!-#REF!</f>
        <v>#REF!</v>
      </c>
      <c r="K2838" s="317" t="e">
        <f>#REF!-#REF!</f>
        <v>#REF!</v>
      </c>
    </row>
    <row r="2839" spans="1:11" ht="22.5" hidden="1" customHeight="1" x14ac:dyDescent="0.2">
      <c r="A2839" s="25" t="s">
        <v>626</v>
      </c>
      <c r="B2839" s="26" t="s">
        <v>8684</v>
      </c>
      <c r="C2839" s="27" t="s">
        <v>5508</v>
      </c>
      <c r="D2839" s="28" t="e">
        <f>(#REF!+#REF!)-#REF!</f>
        <v>#REF!</v>
      </c>
      <c r="E2839" s="358" t="e">
        <f>#REF!-#REF!</f>
        <v>#REF!</v>
      </c>
      <c r="F2839" s="76"/>
      <c r="G2839" s="28"/>
      <c r="H2839" s="28"/>
      <c r="I2839" s="77"/>
      <c r="J2839" s="94" t="e">
        <f>#REF!-#REF!</f>
        <v>#REF!</v>
      </c>
      <c r="K2839" s="317" t="e">
        <f>#REF!-#REF!</f>
        <v>#REF!</v>
      </c>
    </row>
    <row r="2840" spans="1:11" ht="11.25" hidden="1" customHeight="1" x14ac:dyDescent="0.2">
      <c r="A2840" s="25" t="s">
        <v>7432</v>
      </c>
      <c r="B2840" s="26" t="s">
        <v>3233</v>
      </c>
      <c r="C2840" s="27" t="s">
        <v>3065</v>
      </c>
      <c r="D2840" s="28" t="e">
        <f>(#REF!+#REF!)-#REF!</f>
        <v>#REF!</v>
      </c>
      <c r="E2840" s="358" t="e">
        <f>#REF!-#REF!</f>
        <v>#REF!</v>
      </c>
      <c r="F2840" s="76"/>
      <c r="G2840" s="28"/>
      <c r="H2840" s="28"/>
      <c r="I2840" s="77"/>
      <c r="J2840" s="94" t="e">
        <f>#REF!-#REF!</f>
        <v>#REF!</v>
      </c>
      <c r="K2840" s="317" t="e">
        <f>#REF!-#REF!</f>
        <v>#REF!</v>
      </c>
    </row>
    <row r="2841" spans="1:11" ht="11.25" hidden="1" customHeight="1" x14ac:dyDescent="0.2">
      <c r="A2841" s="25" t="s">
        <v>3930</v>
      </c>
      <c r="B2841" s="26" t="s">
        <v>3234</v>
      </c>
      <c r="C2841" s="27" t="s">
        <v>8237</v>
      </c>
      <c r="D2841" s="28" t="e">
        <f>(#REF!+#REF!)-#REF!</f>
        <v>#REF!</v>
      </c>
      <c r="E2841" s="358" t="e">
        <f>#REF!-#REF!</f>
        <v>#REF!</v>
      </c>
      <c r="F2841" s="76"/>
      <c r="G2841" s="28"/>
      <c r="H2841" s="28"/>
      <c r="I2841" s="77"/>
      <c r="J2841" s="94" t="e">
        <f>#REF!-#REF!</f>
        <v>#REF!</v>
      </c>
      <c r="K2841" s="317" t="e">
        <f>#REF!-#REF!</f>
        <v>#REF!</v>
      </c>
    </row>
    <row r="2842" spans="1:11" ht="22.5" hidden="1" customHeight="1" x14ac:dyDescent="0.2">
      <c r="A2842" s="25" t="s">
        <v>6845</v>
      </c>
      <c r="B2842" s="26" t="s">
        <v>3235</v>
      </c>
      <c r="C2842" s="27" t="s">
        <v>9139</v>
      </c>
      <c r="D2842" s="28" t="e">
        <f>(#REF!+#REF!)-#REF!</f>
        <v>#REF!</v>
      </c>
      <c r="E2842" s="358" t="e">
        <f>#REF!-#REF!</f>
        <v>#REF!</v>
      </c>
      <c r="F2842" s="76"/>
      <c r="G2842" s="28"/>
      <c r="H2842" s="28"/>
      <c r="I2842" s="77"/>
      <c r="J2842" s="94" t="e">
        <f>#REF!-#REF!</f>
        <v>#REF!</v>
      </c>
      <c r="K2842" s="317" t="e">
        <f>#REF!-#REF!</f>
        <v>#REF!</v>
      </c>
    </row>
    <row r="2843" spans="1:11" ht="22.5" hidden="1" customHeight="1" x14ac:dyDescent="0.2">
      <c r="A2843" s="25" t="s">
        <v>9140</v>
      </c>
      <c r="B2843" s="26" t="s">
        <v>3236</v>
      </c>
      <c r="C2843" s="27" t="s">
        <v>9141</v>
      </c>
      <c r="D2843" s="28" t="e">
        <f>(#REF!+#REF!)-#REF!</f>
        <v>#REF!</v>
      </c>
      <c r="E2843" s="358" t="e">
        <f>#REF!-#REF!</f>
        <v>#REF!</v>
      </c>
      <c r="F2843" s="76"/>
      <c r="G2843" s="28"/>
      <c r="H2843" s="28"/>
      <c r="I2843" s="77"/>
      <c r="J2843" s="94" t="e">
        <f>#REF!-#REF!</f>
        <v>#REF!</v>
      </c>
      <c r="K2843" s="317" t="e">
        <f>#REF!-#REF!</f>
        <v>#REF!</v>
      </c>
    </row>
    <row r="2844" spans="1:11" ht="11.25" hidden="1" customHeight="1" x14ac:dyDescent="0.2">
      <c r="A2844" s="25" t="s">
        <v>5608</v>
      </c>
      <c r="B2844" s="26" t="s">
        <v>3237</v>
      </c>
      <c r="C2844" s="27" t="s">
        <v>997</v>
      </c>
      <c r="D2844" s="28" t="e">
        <f>(#REF!+#REF!)-#REF!</f>
        <v>#REF!</v>
      </c>
      <c r="E2844" s="358" t="e">
        <f>#REF!-#REF!</f>
        <v>#REF!</v>
      </c>
      <c r="F2844" s="76"/>
      <c r="G2844" s="28"/>
      <c r="H2844" s="28"/>
      <c r="I2844" s="77"/>
      <c r="J2844" s="94" t="e">
        <f>#REF!-#REF!</f>
        <v>#REF!</v>
      </c>
      <c r="K2844" s="317" t="e">
        <f>#REF!-#REF!</f>
        <v>#REF!</v>
      </c>
    </row>
    <row r="2845" spans="1:11" ht="22.5" hidden="1" customHeight="1" x14ac:dyDescent="0.2">
      <c r="A2845" s="25" t="s">
        <v>5760</v>
      </c>
      <c r="B2845" s="26" t="s">
        <v>3457</v>
      </c>
      <c r="C2845" s="27" t="s">
        <v>8829</v>
      </c>
      <c r="D2845" s="28" t="e">
        <f>(#REF!+#REF!)-#REF!</f>
        <v>#REF!</v>
      </c>
      <c r="E2845" s="358" t="e">
        <f>#REF!-#REF!</f>
        <v>#REF!</v>
      </c>
      <c r="F2845" s="76"/>
      <c r="G2845" s="28"/>
      <c r="H2845" s="28"/>
      <c r="I2845" s="77"/>
      <c r="J2845" s="94" t="e">
        <f>#REF!-#REF!</f>
        <v>#REF!</v>
      </c>
      <c r="K2845" s="317" t="e">
        <f>#REF!-#REF!</f>
        <v>#REF!</v>
      </c>
    </row>
    <row r="2846" spans="1:11" ht="11.25" hidden="1" customHeight="1" x14ac:dyDescent="0.2">
      <c r="A2846" s="25" t="s">
        <v>7430</v>
      </c>
      <c r="B2846" s="26" t="s">
        <v>2514</v>
      </c>
      <c r="C2846" s="27" t="s">
        <v>9049</v>
      </c>
      <c r="D2846" s="28" t="e">
        <f>(#REF!+#REF!)-#REF!</f>
        <v>#REF!</v>
      </c>
      <c r="E2846" s="358" t="e">
        <f>#REF!-#REF!</f>
        <v>#REF!</v>
      </c>
      <c r="F2846" s="76"/>
      <c r="G2846" s="28"/>
      <c r="H2846" s="28"/>
      <c r="I2846" s="77"/>
      <c r="J2846" s="94" t="e">
        <f>#REF!-#REF!</f>
        <v>#REF!</v>
      </c>
      <c r="K2846" s="317" t="e">
        <f>#REF!-#REF!</f>
        <v>#REF!</v>
      </c>
    </row>
    <row r="2847" spans="1:11" ht="11.25" hidden="1" customHeight="1" x14ac:dyDescent="0.2">
      <c r="A2847" s="25" t="s">
        <v>7308</v>
      </c>
      <c r="B2847" s="26" t="s">
        <v>2515</v>
      </c>
      <c r="C2847" s="27" t="s">
        <v>9050</v>
      </c>
      <c r="D2847" s="28" t="e">
        <f>(#REF!+#REF!)-#REF!</f>
        <v>#REF!</v>
      </c>
      <c r="E2847" s="358" t="e">
        <f>#REF!-#REF!</f>
        <v>#REF!</v>
      </c>
      <c r="F2847" s="76"/>
      <c r="G2847" s="28"/>
      <c r="H2847" s="28"/>
      <c r="I2847" s="77"/>
      <c r="J2847" s="94" t="e">
        <f>#REF!-#REF!</f>
        <v>#REF!</v>
      </c>
      <c r="K2847" s="317" t="e">
        <f>#REF!-#REF!</f>
        <v>#REF!</v>
      </c>
    </row>
    <row r="2848" spans="1:11" ht="11.25" hidden="1" customHeight="1" x14ac:dyDescent="0.2">
      <c r="A2848" s="25" t="s">
        <v>951</v>
      </c>
      <c r="B2848" s="26" t="s">
        <v>2516</v>
      </c>
      <c r="C2848" s="27" t="s">
        <v>1825</v>
      </c>
      <c r="D2848" s="28" t="e">
        <f>(#REF!+#REF!)-#REF!</f>
        <v>#REF!</v>
      </c>
      <c r="E2848" s="358" t="e">
        <f>#REF!-#REF!</f>
        <v>#REF!</v>
      </c>
      <c r="F2848" s="76"/>
      <c r="G2848" s="28"/>
      <c r="H2848" s="28"/>
      <c r="I2848" s="77"/>
      <c r="J2848" s="94" t="e">
        <f>#REF!-#REF!</f>
        <v>#REF!</v>
      </c>
      <c r="K2848" s="317" t="e">
        <f>#REF!-#REF!</f>
        <v>#REF!</v>
      </c>
    </row>
    <row r="2849" spans="1:11" ht="11.25" hidden="1" customHeight="1" x14ac:dyDescent="0.2">
      <c r="A2849" s="25" t="s">
        <v>1990</v>
      </c>
      <c r="B2849" s="26" t="s">
        <v>2517</v>
      </c>
      <c r="C2849" s="27" t="s">
        <v>9089</v>
      </c>
      <c r="D2849" s="28" t="e">
        <f>(#REF!+#REF!)-#REF!</f>
        <v>#REF!</v>
      </c>
      <c r="E2849" s="358" t="e">
        <f>#REF!-#REF!</f>
        <v>#REF!</v>
      </c>
      <c r="F2849" s="76"/>
      <c r="G2849" s="28"/>
      <c r="H2849" s="28"/>
      <c r="I2849" s="77"/>
      <c r="J2849" s="94" t="e">
        <f>#REF!-#REF!</f>
        <v>#REF!</v>
      </c>
      <c r="K2849" s="317" t="e">
        <f>#REF!-#REF!</f>
        <v>#REF!</v>
      </c>
    </row>
    <row r="2850" spans="1:11" ht="11.25" hidden="1" customHeight="1" x14ac:dyDescent="0.2">
      <c r="A2850" s="25" t="s">
        <v>7631</v>
      </c>
      <c r="B2850" s="26" t="s">
        <v>2518</v>
      </c>
      <c r="C2850" s="27" t="s">
        <v>9090</v>
      </c>
      <c r="D2850" s="28" t="e">
        <f>(#REF!+#REF!)-#REF!</f>
        <v>#REF!</v>
      </c>
      <c r="E2850" s="358" t="e">
        <f>#REF!-#REF!</f>
        <v>#REF!</v>
      </c>
      <c r="F2850" s="76"/>
      <c r="G2850" s="28"/>
      <c r="H2850" s="28"/>
      <c r="I2850" s="77"/>
      <c r="J2850" s="94" t="e">
        <f>#REF!-#REF!</f>
        <v>#REF!</v>
      </c>
      <c r="K2850" s="317" t="e">
        <f>#REF!-#REF!</f>
        <v>#REF!</v>
      </c>
    </row>
    <row r="2851" spans="1:11" ht="11.25" hidden="1" customHeight="1" x14ac:dyDescent="0.2">
      <c r="A2851" s="25" t="s">
        <v>550</v>
      </c>
      <c r="B2851" s="26" t="s">
        <v>2519</v>
      </c>
      <c r="C2851" s="27" t="s">
        <v>1083</v>
      </c>
      <c r="D2851" s="28" t="e">
        <f>(#REF!+#REF!)-#REF!</f>
        <v>#REF!</v>
      </c>
      <c r="E2851" s="358" t="e">
        <f>#REF!-#REF!</f>
        <v>#REF!</v>
      </c>
      <c r="F2851" s="76"/>
      <c r="G2851" s="28"/>
      <c r="H2851" s="28"/>
      <c r="I2851" s="77"/>
      <c r="J2851" s="94" t="e">
        <f>#REF!-#REF!</f>
        <v>#REF!</v>
      </c>
      <c r="K2851" s="317" t="e">
        <f>#REF!-#REF!</f>
        <v>#REF!</v>
      </c>
    </row>
    <row r="2852" spans="1:11" ht="11.25" hidden="1" customHeight="1" x14ac:dyDescent="0.2">
      <c r="A2852" s="25" t="s">
        <v>2752</v>
      </c>
      <c r="B2852" s="26" t="s">
        <v>2520</v>
      </c>
      <c r="C2852" s="27" t="s">
        <v>5019</v>
      </c>
      <c r="D2852" s="28" t="e">
        <f>(#REF!+#REF!)-#REF!</f>
        <v>#REF!</v>
      </c>
      <c r="E2852" s="358" t="e">
        <f>#REF!-#REF!</f>
        <v>#REF!</v>
      </c>
      <c r="F2852" s="76"/>
      <c r="G2852" s="28"/>
      <c r="H2852" s="28"/>
      <c r="I2852" s="77"/>
      <c r="J2852" s="94" t="e">
        <f>#REF!-#REF!</f>
        <v>#REF!</v>
      </c>
      <c r="K2852" s="317" t="e">
        <f>#REF!-#REF!</f>
        <v>#REF!</v>
      </c>
    </row>
    <row r="2853" spans="1:11" ht="11.25" hidden="1" customHeight="1" x14ac:dyDescent="0.2">
      <c r="A2853" s="25" t="s">
        <v>2296</v>
      </c>
      <c r="B2853" s="26" t="s">
        <v>2521</v>
      </c>
      <c r="C2853" s="27" t="s">
        <v>8163</v>
      </c>
      <c r="D2853" s="28" t="e">
        <f>(#REF!+#REF!)-#REF!</f>
        <v>#REF!</v>
      </c>
      <c r="E2853" s="358" t="e">
        <f>#REF!-#REF!</f>
        <v>#REF!</v>
      </c>
      <c r="F2853" s="76"/>
      <c r="G2853" s="28"/>
      <c r="H2853" s="28"/>
      <c r="I2853" s="77"/>
      <c r="J2853" s="94" t="e">
        <f>#REF!-#REF!</f>
        <v>#REF!</v>
      </c>
      <c r="K2853" s="317" t="e">
        <f>#REF!-#REF!</f>
        <v>#REF!</v>
      </c>
    </row>
    <row r="2854" spans="1:11" ht="11.25" hidden="1" customHeight="1" x14ac:dyDescent="0.2">
      <c r="A2854" s="25" t="s">
        <v>8501</v>
      </c>
      <c r="B2854" s="26" t="s">
        <v>8469</v>
      </c>
      <c r="C2854" s="27" t="s">
        <v>981</v>
      </c>
      <c r="D2854" s="28" t="e">
        <f>(#REF!+#REF!)-#REF!</f>
        <v>#REF!</v>
      </c>
      <c r="E2854" s="358" t="e">
        <f>#REF!-#REF!</f>
        <v>#REF!</v>
      </c>
      <c r="F2854" s="76"/>
      <c r="G2854" s="28"/>
      <c r="H2854" s="28"/>
      <c r="I2854" s="77"/>
      <c r="J2854" s="94" t="e">
        <f>#REF!-#REF!</f>
        <v>#REF!</v>
      </c>
      <c r="K2854" s="317" t="e">
        <f>#REF!-#REF!</f>
        <v>#REF!</v>
      </c>
    </row>
    <row r="2855" spans="1:11" ht="11.25" hidden="1" customHeight="1" x14ac:dyDescent="0.2">
      <c r="A2855" s="25" t="s">
        <v>2995</v>
      </c>
      <c r="B2855" s="26" t="s">
        <v>8470</v>
      </c>
      <c r="C2855" s="27" t="s">
        <v>3076</v>
      </c>
      <c r="D2855" s="28" t="e">
        <f>(#REF!+#REF!)-#REF!</f>
        <v>#REF!</v>
      </c>
      <c r="E2855" s="358" t="e">
        <f>#REF!-#REF!</f>
        <v>#REF!</v>
      </c>
      <c r="F2855" s="76"/>
      <c r="G2855" s="28"/>
      <c r="H2855" s="28"/>
      <c r="I2855" s="77"/>
      <c r="J2855" s="94" t="e">
        <f>#REF!-#REF!</f>
        <v>#REF!</v>
      </c>
      <c r="K2855" s="317" t="e">
        <f>#REF!-#REF!</f>
        <v>#REF!</v>
      </c>
    </row>
    <row r="2856" spans="1:11" ht="22.5" hidden="1" customHeight="1" x14ac:dyDescent="0.2">
      <c r="A2856" s="25" t="s">
        <v>3639</v>
      </c>
      <c r="B2856" s="26" t="s">
        <v>1627</v>
      </c>
      <c r="C2856" s="27" t="s">
        <v>3077</v>
      </c>
      <c r="D2856" s="28" t="e">
        <f>(#REF!+#REF!)-#REF!</f>
        <v>#REF!</v>
      </c>
      <c r="E2856" s="358" t="e">
        <f>#REF!-#REF!</f>
        <v>#REF!</v>
      </c>
      <c r="F2856" s="76"/>
      <c r="G2856" s="28"/>
      <c r="H2856" s="28"/>
      <c r="I2856" s="77"/>
      <c r="J2856" s="94" t="e">
        <f>#REF!-#REF!</f>
        <v>#REF!</v>
      </c>
      <c r="K2856" s="317" t="e">
        <f>#REF!-#REF!</f>
        <v>#REF!</v>
      </c>
    </row>
    <row r="2857" spans="1:11" ht="11.25" hidden="1" customHeight="1" x14ac:dyDescent="0.2">
      <c r="A2857" s="25" t="s">
        <v>552</v>
      </c>
      <c r="B2857" s="26" t="s">
        <v>1628</v>
      </c>
      <c r="C2857" s="27" t="s">
        <v>2895</v>
      </c>
      <c r="D2857" s="28" t="e">
        <f>(#REF!+#REF!)-#REF!</f>
        <v>#REF!</v>
      </c>
      <c r="E2857" s="358" t="e">
        <f>#REF!-#REF!</f>
        <v>#REF!</v>
      </c>
      <c r="F2857" s="76"/>
      <c r="G2857" s="28"/>
      <c r="H2857" s="28"/>
      <c r="I2857" s="77"/>
      <c r="J2857" s="94" t="e">
        <f>#REF!-#REF!</f>
        <v>#REF!</v>
      </c>
      <c r="K2857" s="317" t="e">
        <f>#REF!-#REF!</f>
        <v>#REF!</v>
      </c>
    </row>
    <row r="2858" spans="1:11" ht="11.25" hidden="1" customHeight="1" x14ac:dyDescent="0.2">
      <c r="A2858" s="25" t="s">
        <v>5659</v>
      </c>
      <c r="B2858" s="26" t="s">
        <v>1629</v>
      </c>
      <c r="C2858" s="27" t="s">
        <v>7129</v>
      </c>
      <c r="D2858" s="28" t="e">
        <f>(#REF!+#REF!)-#REF!</f>
        <v>#REF!</v>
      </c>
      <c r="E2858" s="358" t="e">
        <f>#REF!-#REF!</f>
        <v>#REF!</v>
      </c>
      <c r="F2858" s="76"/>
      <c r="G2858" s="28"/>
      <c r="H2858" s="28"/>
      <c r="I2858" s="77"/>
      <c r="J2858" s="94" t="e">
        <f>#REF!-#REF!</f>
        <v>#REF!</v>
      </c>
      <c r="K2858" s="317" t="e">
        <f>#REF!-#REF!</f>
        <v>#REF!</v>
      </c>
    </row>
    <row r="2859" spans="1:11" ht="11.25" hidden="1" customHeight="1" x14ac:dyDescent="0.2">
      <c r="A2859" s="25" t="s">
        <v>4340</v>
      </c>
      <c r="B2859" s="26" t="s">
        <v>2377</v>
      </c>
      <c r="C2859" s="27" t="s">
        <v>2976</v>
      </c>
      <c r="D2859" s="28" t="e">
        <f>(#REF!+#REF!)-#REF!</f>
        <v>#REF!</v>
      </c>
      <c r="E2859" s="358" t="e">
        <f>#REF!-#REF!</f>
        <v>#REF!</v>
      </c>
      <c r="F2859" s="76"/>
      <c r="G2859" s="28"/>
      <c r="H2859" s="28"/>
      <c r="I2859" s="77"/>
      <c r="J2859" s="94" t="e">
        <f>#REF!-#REF!</f>
        <v>#REF!</v>
      </c>
      <c r="K2859" s="317" t="e">
        <f>#REF!-#REF!</f>
        <v>#REF!</v>
      </c>
    </row>
    <row r="2860" spans="1:11" ht="22.5" hidden="1" customHeight="1" x14ac:dyDescent="0.2">
      <c r="A2860" s="25" t="s">
        <v>881</v>
      </c>
      <c r="B2860" s="26" t="s">
        <v>2378</v>
      </c>
      <c r="C2860" s="27" t="s">
        <v>4455</v>
      </c>
      <c r="D2860" s="28" t="e">
        <f>(#REF!+#REF!)-#REF!</f>
        <v>#REF!</v>
      </c>
      <c r="E2860" s="358" t="e">
        <f>#REF!-#REF!</f>
        <v>#REF!</v>
      </c>
      <c r="F2860" s="76"/>
      <c r="G2860" s="28"/>
      <c r="H2860" s="28"/>
      <c r="I2860" s="77"/>
      <c r="J2860" s="94" t="e">
        <f>#REF!-#REF!</f>
        <v>#REF!</v>
      </c>
      <c r="K2860" s="317" t="e">
        <f>#REF!-#REF!</f>
        <v>#REF!</v>
      </c>
    </row>
    <row r="2861" spans="1:11" ht="33.75" hidden="1" customHeight="1" x14ac:dyDescent="0.2">
      <c r="A2861" s="25" t="s">
        <v>8427</v>
      </c>
      <c r="B2861" s="26" t="s">
        <v>680</v>
      </c>
      <c r="C2861" s="27" t="s">
        <v>7199</v>
      </c>
      <c r="D2861" s="28" t="e">
        <f>(#REF!+#REF!)-#REF!</f>
        <v>#REF!</v>
      </c>
      <c r="E2861" s="358" t="e">
        <f>#REF!-#REF!</f>
        <v>#REF!</v>
      </c>
      <c r="F2861" s="76"/>
      <c r="G2861" s="28"/>
      <c r="H2861" s="28"/>
      <c r="I2861" s="77"/>
      <c r="J2861" s="94" t="e">
        <f>#REF!-#REF!</f>
        <v>#REF!</v>
      </c>
      <c r="K2861" s="317" t="e">
        <f>#REF!-#REF!</f>
        <v>#REF!</v>
      </c>
    </row>
    <row r="2862" spans="1:11" ht="11.25" hidden="1" customHeight="1" x14ac:dyDescent="0.2">
      <c r="A2862" s="25" t="s">
        <v>7453</v>
      </c>
      <c r="B2862" s="26" t="s">
        <v>5126</v>
      </c>
      <c r="C2862" s="27" t="s">
        <v>1777</v>
      </c>
      <c r="D2862" s="28" t="e">
        <f>(#REF!+#REF!)-#REF!</f>
        <v>#REF!</v>
      </c>
      <c r="E2862" s="358" t="e">
        <f>#REF!-#REF!</f>
        <v>#REF!</v>
      </c>
      <c r="F2862" s="76"/>
      <c r="G2862" s="28"/>
      <c r="H2862" s="28"/>
      <c r="I2862" s="77"/>
      <c r="J2862" s="94" t="e">
        <f>#REF!-#REF!</f>
        <v>#REF!</v>
      </c>
      <c r="K2862" s="317" t="e">
        <f>#REF!-#REF!</f>
        <v>#REF!</v>
      </c>
    </row>
    <row r="2863" spans="1:11" ht="22.5" hidden="1" customHeight="1" x14ac:dyDescent="0.2">
      <c r="A2863" s="25" t="s">
        <v>8490</v>
      </c>
      <c r="B2863" s="26" t="s">
        <v>3983</v>
      </c>
      <c r="C2863" s="27" t="s">
        <v>5666</v>
      </c>
      <c r="D2863" s="28" t="e">
        <f>(#REF!+#REF!)-#REF!</f>
        <v>#REF!</v>
      </c>
      <c r="E2863" s="358" t="e">
        <f>#REF!-#REF!</f>
        <v>#REF!</v>
      </c>
      <c r="F2863" s="76"/>
      <c r="G2863" s="28"/>
      <c r="H2863" s="28"/>
      <c r="I2863" s="77"/>
      <c r="J2863" s="94" t="e">
        <f>#REF!-#REF!</f>
        <v>#REF!</v>
      </c>
      <c r="K2863" s="317" t="e">
        <f>#REF!-#REF!</f>
        <v>#REF!</v>
      </c>
    </row>
    <row r="2864" spans="1:11" ht="22.5" hidden="1" customHeight="1" x14ac:dyDescent="0.2">
      <c r="A2864" s="25" t="s">
        <v>1057</v>
      </c>
      <c r="B2864" s="26" t="s">
        <v>2959</v>
      </c>
      <c r="C2864" s="27" t="s">
        <v>4225</v>
      </c>
      <c r="D2864" s="28" t="e">
        <f>(#REF!+#REF!)-#REF!</f>
        <v>#REF!</v>
      </c>
      <c r="E2864" s="358" t="e">
        <f>#REF!-#REF!</f>
        <v>#REF!</v>
      </c>
      <c r="F2864" s="76"/>
      <c r="G2864" s="28"/>
      <c r="H2864" s="28"/>
      <c r="I2864" s="77"/>
      <c r="J2864" s="94" t="e">
        <f>#REF!-#REF!</f>
        <v>#REF!</v>
      </c>
      <c r="K2864" s="317" t="e">
        <f>#REF!-#REF!</f>
        <v>#REF!</v>
      </c>
    </row>
    <row r="2865" spans="1:11" ht="11.25" hidden="1" customHeight="1" x14ac:dyDescent="0.2">
      <c r="A2865" s="25" t="s">
        <v>1761</v>
      </c>
      <c r="B2865" s="26" t="s">
        <v>8694</v>
      </c>
      <c r="C2865" s="27" t="s">
        <v>4226</v>
      </c>
      <c r="D2865" s="28" t="e">
        <f>(#REF!+#REF!)-#REF!</f>
        <v>#REF!</v>
      </c>
      <c r="E2865" s="358" t="e">
        <f>#REF!-#REF!</f>
        <v>#REF!</v>
      </c>
      <c r="F2865" s="76"/>
      <c r="G2865" s="28"/>
      <c r="H2865" s="28"/>
      <c r="I2865" s="77"/>
      <c r="J2865" s="94" t="e">
        <f>#REF!-#REF!</f>
        <v>#REF!</v>
      </c>
      <c r="K2865" s="317" t="e">
        <f>#REF!-#REF!</f>
        <v>#REF!</v>
      </c>
    </row>
    <row r="2866" spans="1:11" ht="11.25" hidden="1" customHeight="1" x14ac:dyDescent="0.2">
      <c r="A2866" s="25" t="s">
        <v>8998</v>
      </c>
      <c r="B2866" s="26" t="s">
        <v>8695</v>
      </c>
      <c r="C2866" s="27" t="s">
        <v>4266</v>
      </c>
      <c r="D2866" s="28" t="e">
        <f>(#REF!+#REF!)-#REF!</f>
        <v>#REF!</v>
      </c>
      <c r="E2866" s="358" t="e">
        <f>#REF!-#REF!</f>
        <v>#REF!</v>
      </c>
      <c r="F2866" s="76"/>
      <c r="G2866" s="28"/>
      <c r="H2866" s="28"/>
      <c r="I2866" s="77"/>
      <c r="J2866" s="94" t="e">
        <f>#REF!-#REF!</f>
        <v>#REF!</v>
      </c>
      <c r="K2866" s="317" t="e">
        <f>#REF!-#REF!</f>
        <v>#REF!</v>
      </c>
    </row>
    <row r="2867" spans="1:11" ht="33.75" hidden="1" customHeight="1" x14ac:dyDescent="0.2">
      <c r="A2867" s="25" t="s">
        <v>1668</v>
      </c>
      <c r="B2867" s="26" t="s">
        <v>8696</v>
      </c>
      <c r="C2867" s="27" t="s">
        <v>257</v>
      </c>
      <c r="D2867" s="28" t="e">
        <f>(#REF!+#REF!)-#REF!</f>
        <v>#REF!</v>
      </c>
      <c r="E2867" s="358" t="e">
        <f>#REF!-#REF!</f>
        <v>#REF!</v>
      </c>
      <c r="F2867" s="76"/>
      <c r="G2867" s="28"/>
      <c r="H2867" s="28"/>
      <c r="I2867" s="77"/>
      <c r="J2867" s="94" t="e">
        <f>#REF!-#REF!</f>
        <v>#REF!</v>
      </c>
      <c r="K2867" s="317" t="e">
        <f>#REF!-#REF!</f>
        <v>#REF!</v>
      </c>
    </row>
    <row r="2868" spans="1:11" ht="11.25" hidden="1" customHeight="1" x14ac:dyDescent="0.2">
      <c r="A2868" s="25" t="s">
        <v>54</v>
      </c>
      <c r="B2868" s="26" t="s">
        <v>8697</v>
      </c>
      <c r="C2868" s="27" t="s">
        <v>839</v>
      </c>
      <c r="D2868" s="28" t="e">
        <f>(#REF!+#REF!)-#REF!</f>
        <v>#REF!</v>
      </c>
      <c r="E2868" s="358" t="e">
        <f>#REF!-#REF!</f>
        <v>#REF!</v>
      </c>
      <c r="F2868" s="76"/>
      <c r="G2868" s="28"/>
      <c r="H2868" s="28"/>
      <c r="I2868" s="77"/>
      <c r="J2868" s="94" t="e">
        <f>#REF!-#REF!</f>
        <v>#REF!</v>
      </c>
      <c r="K2868" s="317" t="e">
        <f>#REF!-#REF!</f>
        <v>#REF!</v>
      </c>
    </row>
    <row r="2869" spans="1:11" ht="33.75" hidden="1" customHeight="1" x14ac:dyDescent="0.2">
      <c r="A2869" s="25" t="s">
        <v>7064</v>
      </c>
      <c r="B2869" s="26" t="s">
        <v>8698</v>
      </c>
      <c r="C2869" s="27" t="s">
        <v>6635</v>
      </c>
      <c r="D2869" s="28" t="e">
        <f>(#REF!+#REF!)-#REF!</f>
        <v>#REF!</v>
      </c>
      <c r="E2869" s="358" t="e">
        <f>#REF!-#REF!</f>
        <v>#REF!</v>
      </c>
      <c r="F2869" s="76"/>
      <c r="G2869" s="28"/>
      <c r="H2869" s="28"/>
      <c r="I2869" s="77"/>
      <c r="J2869" s="94" t="e">
        <f>#REF!-#REF!</f>
        <v>#REF!</v>
      </c>
      <c r="K2869" s="317" t="e">
        <f>#REF!-#REF!</f>
        <v>#REF!</v>
      </c>
    </row>
    <row r="2870" spans="1:11" ht="11.25" hidden="1" customHeight="1" x14ac:dyDescent="0.2">
      <c r="A2870" s="25" t="s">
        <v>6521</v>
      </c>
      <c r="B2870" s="26" t="s">
        <v>8699</v>
      </c>
      <c r="C2870" s="27" t="s">
        <v>798</v>
      </c>
      <c r="D2870" s="28" t="e">
        <f>(#REF!+#REF!)-#REF!</f>
        <v>#REF!</v>
      </c>
      <c r="E2870" s="358" t="e">
        <f>#REF!-#REF!</f>
        <v>#REF!</v>
      </c>
      <c r="F2870" s="76"/>
      <c r="G2870" s="28"/>
      <c r="H2870" s="28"/>
      <c r="I2870" s="77"/>
      <c r="J2870" s="94" t="e">
        <f>#REF!-#REF!</f>
        <v>#REF!</v>
      </c>
      <c r="K2870" s="317" t="e">
        <f>#REF!-#REF!</f>
        <v>#REF!</v>
      </c>
    </row>
    <row r="2871" spans="1:11" ht="11.25" hidden="1" customHeight="1" x14ac:dyDescent="0.2">
      <c r="A2871" s="25" t="s">
        <v>5920</v>
      </c>
      <c r="B2871" s="26" t="s">
        <v>8700</v>
      </c>
      <c r="C2871" s="27" t="s">
        <v>4</v>
      </c>
      <c r="D2871" s="28" t="e">
        <f>(#REF!+#REF!)-#REF!</f>
        <v>#REF!</v>
      </c>
      <c r="E2871" s="358" t="e">
        <f>#REF!-#REF!</f>
        <v>#REF!</v>
      </c>
      <c r="F2871" s="76"/>
      <c r="G2871" s="28"/>
      <c r="H2871" s="28"/>
      <c r="I2871" s="77"/>
      <c r="J2871" s="94" t="e">
        <f>#REF!-#REF!</f>
        <v>#REF!</v>
      </c>
      <c r="K2871" s="317" t="e">
        <f>#REF!-#REF!</f>
        <v>#REF!</v>
      </c>
    </row>
    <row r="2872" spans="1:11" ht="11.25" hidden="1" customHeight="1" x14ac:dyDescent="0.2">
      <c r="A2872" s="25" t="s">
        <v>7210</v>
      </c>
      <c r="B2872" s="26" t="s">
        <v>8025</v>
      </c>
      <c r="C2872" s="27" t="s">
        <v>5</v>
      </c>
      <c r="D2872" s="28" t="e">
        <f>(#REF!+#REF!)-#REF!</f>
        <v>#REF!</v>
      </c>
      <c r="E2872" s="358" t="e">
        <f>#REF!-#REF!</f>
        <v>#REF!</v>
      </c>
      <c r="F2872" s="76"/>
      <c r="G2872" s="28"/>
      <c r="H2872" s="28"/>
      <c r="I2872" s="77"/>
      <c r="J2872" s="94" t="e">
        <f>#REF!-#REF!</f>
        <v>#REF!</v>
      </c>
      <c r="K2872" s="317" t="e">
        <f>#REF!-#REF!</f>
        <v>#REF!</v>
      </c>
    </row>
    <row r="2873" spans="1:11" ht="22.5" hidden="1" customHeight="1" x14ac:dyDescent="0.2">
      <c r="A2873" s="25" t="s">
        <v>5050</v>
      </c>
      <c r="B2873" s="26" t="s">
        <v>8026</v>
      </c>
      <c r="C2873" s="27" t="s">
        <v>7329</v>
      </c>
      <c r="D2873" s="28" t="e">
        <f>(#REF!+#REF!)-#REF!</f>
        <v>#REF!</v>
      </c>
      <c r="E2873" s="358" t="e">
        <f>#REF!-#REF!</f>
        <v>#REF!</v>
      </c>
      <c r="F2873" s="76"/>
      <c r="G2873" s="28"/>
      <c r="H2873" s="28"/>
      <c r="I2873" s="77"/>
      <c r="J2873" s="94" t="e">
        <f>#REF!-#REF!</f>
        <v>#REF!</v>
      </c>
      <c r="K2873" s="317" t="e">
        <f>#REF!-#REF!</f>
        <v>#REF!</v>
      </c>
    </row>
    <row r="2874" spans="1:11" ht="22.5" hidden="1" customHeight="1" x14ac:dyDescent="0.2">
      <c r="A2874" s="25" t="s">
        <v>626</v>
      </c>
      <c r="B2874" s="26" t="s">
        <v>8027</v>
      </c>
      <c r="C2874" s="27" t="s">
        <v>9100</v>
      </c>
      <c r="D2874" s="28" t="e">
        <f>(#REF!+#REF!)-#REF!</f>
        <v>#REF!</v>
      </c>
      <c r="E2874" s="358" t="e">
        <f>#REF!-#REF!</f>
        <v>#REF!</v>
      </c>
      <c r="F2874" s="76"/>
      <c r="G2874" s="28"/>
      <c r="H2874" s="28"/>
      <c r="I2874" s="77"/>
      <c r="J2874" s="94" t="e">
        <f>#REF!-#REF!</f>
        <v>#REF!</v>
      </c>
      <c r="K2874" s="317" t="e">
        <f>#REF!-#REF!</f>
        <v>#REF!</v>
      </c>
    </row>
    <row r="2875" spans="1:11" ht="11.25" hidden="1" customHeight="1" x14ac:dyDescent="0.2">
      <c r="A2875" s="25" t="s">
        <v>7432</v>
      </c>
      <c r="B2875" s="26" t="s">
        <v>8028</v>
      </c>
      <c r="C2875" s="27" t="s">
        <v>3404</v>
      </c>
      <c r="D2875" s="28" t="e">
        <f>(#REF!+#REF!)-#REF!</f>
        <v>#REF!</v>
      </c>
      <c r="E2875" s="358" t="e">
        <f>#REF!-#REF!</f>
        <v>#REF!</v>
      </c>
      <c r="F2875" s="76"/>
      <c r="G2875" s="28"/>
      <c r="H2875" s="28"/>
      <c r="I2875" s="77"/>
      <c r="J2875" s="94" t="e">
        <f>#REF!-#REF!</f>
        <v>#REF!</v>
      </c>
      <c r="K2875" s="317" t="e">
        <f>#REF!-#REF!</f>
        <v>#REF!</v>
      </c>
    </row>
    <row r="2876" spans="1:11" ht="11.25" hidden="1" customHeight="1" x14ac:dyDescent="0.2">
      <c r="A2876" s="25" t="s">
        <v>3930</v>
      </c>
      <c r="B2876" s="26" t="s">
        <v>8029</v>
      </c>
      <c r="C2876" s="27" t="s">
        <v>3405</v>
      </c>
      <c r="D2876" s="28" t="e">
        <f>(#REF!+#REF!)-#REF!</f>
        <v>#REF!</v>
      </c>
      <c r="E2876" s="358" t="e">
        <f>#REF!-#REF!</f>
        <v>#REF!</v>
      </c>
      <c r="F2876" s="76"/>
      <c r="G2876" s="28"/>
      <c r="H2876" s="28"/>
      <c r="I2876" s="77"/>
      <c r="J2876" s="94" t="e">
        <f>#REF!-#REF!</f>
        <v>#REF!</v>
      </c>
      <c r="K2876" s="317" t="e">
        <f>#REF!-#REF!</f>
        <v>#REF!</v>
      </c>
    </row>
    <row r="2877" spans="1:11" ht="22.5" hidden="1" customHeight="1" x14ac:dyDescent="0.2">
      <c r="A2877" s="25" t="s">
        <v>6845</v>
      </c>
      <c r="B2877" s="26" t="s">
        <v>9084</v>
      </c>
      <c r="C2877" s="27" t="s">
        <v>9002</v>
      </c>
      <c r="D2877" s="28" t="e">
        <f>(#REF!+#REF!)-#REF!</f>
        <v>#REF!</v>
      </c>
      <c r="E2877" s="358" t="e">
        <f>#REF!-#REF!</f>
        <v>#REF!</v>
      </c>
      <c r="F2877" s="76"/>
      <c r="G2877" s="28"/>
      <c r="H2877" s="28"/>
      <c r="I2877" s="77"/>
      <c r="J2877" s="94" t="e">
        <f>#REF!-#REF!</f>
        <v>#REF!</v>
      </c>
      <c r="K2877" s="317" t="e">
        <f>#REF!-#REF!</f>
        <v>#REF!</v>
      </c>
    </row>
    <row r="2878" spans="1:11" ht="11.25" hidden="1" customHeight="1" x14ac:dyDescent="0.2">
      <c r="A2878" s="25" t="s">
        <v>1729</v>
      </c>
      <c r="B2878" s="26" t="s">
        <v>3611</v>
      </c>
      <c r="C2878" s="27" t="s">
        <v>4837</v>
      </c>
      <c r="D2878" s="28" t="e">
        <f>(#REF!+#REF!)-#REF!</f>
        <v>#REF!</v>
      </c>
      <c r="E2878" s="358" t="e">
        <f>#REF!-#REF!</f>
        <v>#REF!</v>
      </c>
      <c r="F2878" s="76"/>
      <c r="G2878" s="28"/>
      <c r="H2878" s="28"/>
      <c r="I2878" s="77"/>
      <c r="J2878" s="94" t="e">
        <f>#REF!-#REF!</f>
        <v>#REF!</v>
      </c>
      <c r="K2878" s="317" t="e">
        <f>#REF!-#REF!</f>
        <v>#REF!</v>
      </c>
    </row>
    <row r="2879" spans="1:11" ht="11.25" hidden="1" customHeight="1" x14ac:dyDescent="0.2">
      <c r="A2879" s="25" t="s">
        <v>5608</v>
      </c>
      <c r="B2879" s="26" t="s">
        <v>3612</v>
      </c>
      <c r="C2879" s="27" t="s">
        <v>7655</v>
      </c>
      <c r="D2879" s="28" t="e">
        <f>(#REF!+#REF!)-#REF!</f>
        <v>#REF!</v>
      </c>
      <c r="E2879" s="358" t="e">
        <f>#REF!-#REF!</f>
        <v>#REF!</v>
      </c>
      <c r="F2879" s="76"/>
      <c r="G2879" s="28"/>
      <c r="H2879" s="28"/>
      <c r="I2879" s="77"/>
      <c r="J2879" s="94" t="e">
        <f>#REF!-#REF!</f>
        <v>#REF!</v>
      </c>
      <c r="K2879" s="317" t="e">
        <f>#REF!-#REF!</f>
        <v>#REF!</v>
      </c>
    </row>
    <row r="2880" spans="1:11" ht="22.5" hidden="1" customHeight="1" x14ac:dyDescent="0.2">
      <c r="A2880" s="25" t="s">
        <v>5760</v>
      </c>
      <c r="B2880" s="26" t="s">
        <v>4822</v>
      </c>
      <c r="C2880" s="27" t="s">
        <v>7915</v>
      </c>
      <c r="D2880" s="28" t="e">
        <f>(#REF!+#REF!)-#REF!</f>
        <v>#REF!</v>
      </c>
      <c r="E2880" s="358" t="e">
        <f>#REF!-#REF!</f>
        <v>#REF!</v>
      </c>
      <c r="F2880" s="76"/>
      <c r="G2880" s="28"/>
      <c r="H2880" s="28"/>
      <c r="I2880" s="77"/>
      <c r="J2880" s="94" t="e">
        <f>#REF!-#REF!</f>
        <v>#REF!</v>
      </c>
      <c r="K2880" s="317" t="e">
        <f>#REF!-#REF!</f>
        <v>#REF!</v>
      </c>
    </row>
    <row r="2881" spans="1:11" ht="11.25" hidden="1" customHeight="1" x14ac:dyDescent="0.2">
      <c r="A2881" s="25" t="s">
        <v>7430</v>
      </c>
      <c r="B2881" s="26" t="s">
        <v>8456</v>
      </c>
      <c r="C2881" s="27" t="s">
        <v>4795</v>
      </c>
      <c r="D2881" s="28" t="e">
        <f>(#REF!+#REF!)-#REF!</f>
        <v>#REF!</v>
      </c>
      <c r="E2881" s="358" t="e">
        <f>#REF!-#REF!</f>
        <v>#REF!</v>
      </c>
      <c r="F2881" s="76"/>
      <c r="G2881" s="28"/>
      <c r="H2881" s="28"/>
      <c r="I2881" s="77"/>
      <c r="J2881" s="94" t="e">
        <f>#REF!-#REF!</f>
        <v>#REF!</v>
      </c>
      <c r="K2881" s="317" t="e">
        <f>#REF!-#REF!</f>
        <v>#REF!</v>
      </c>
    </row>
    <row r="2882" spans="1:11" ht="11.25" hidden="1" customHeight="1" x14ac:dyDescent="0.2">
      <c r="A2882" s="25" t="s">
        <v>7308</v>
      </c>
      <c r="B2882" s="26" t="s">
        <v>1332</v>
      </c>
      <c r="C2882" s="27" t="s">
        <v>7032</v>
      </c>
      <c r="D2882" s="28" t="e">
        <f>(#REF!+#REF!)-#REF!</f>
        <v>#REF!</v>
      </c>
      <c r="E2882" s="358" t="e">
        <f>#REF!-#REF!</f>
        <v>#REF!</v>
      </c>
      <c r="F2882" s="76"/>
      <c r="G2882" s="28"/>
      <c r="H2882" s="28"/>
      <c r="I2882" s="77"/>
      <c r="J2882" s="94" t="e">
        <f>#REF!-#REF!</f>
        <v>#REF!</v>
      </c>
      <c r="K2882" s="317" t="e">
        <f>#REF!-#REF!</f>
        <v>#REF!</v>
      </c>
    </row>
    <row r="2883" spans="1:11" ht="11.25" hidden="1" customHeight="1" x14ac:dyDescent="0.2">
      <c r="A2883" s="25" t="s">
        <v>951</v>
      </c>
      <c r="B2883" s="26" t="s">
        <v>2352</v>
      </c>
      <c r="C2883" s="27" t="s">
        <v>7033</v>
      </c>
      <c r="D2883" s="28" t="e">
        <f>(#REF!+#REF!)-#REF!</f>
        <v>#REF!</v>
      </c>
      <c r="E2883" s="358" t="e">
        <f>#REF!-#REF!</f>
        <v>#REF!</v>
      </c>
      <c r="F2883" s="76"/>
      <c r="G2883" s="28"/>
      <c r="H2883" s="28"/>
      <c r="I2883" s="77"/>
      <c r="J2883" s="94" t="e">
        <f>#REF!-#REF!</f>
        <v>#REF!</v>
      </c>
      <c r="K2883" s="317" t="e">
        <f>#REF!-#REF!</f>
        <v>#REF!</v>
      </c>
    </row>
    <row r="2884" spans="1:11" ht="11.25" hidden="1" customHeight="1" x14ac:dyDescent="0.2">
      <c r="A2884" s="25" t="s">
        <v>1990</v>
      </c>
      <c r="B2884" s="26" t="s">
        <v>2353</v>
      </c>
      <c r="C2884" s="27" t="s">
        <v>7034</v>
      </c>
      <c r="D2884" s="28" t="e">
        <f>(#REF!+#REF!)-#REF!</f>
        <v>#REF!</v>
      </c>
      <c r="E2884" s="358" t="e">
        <f>#REF!-#REF!</f>
        <v>#REF!</v>
      </c>
      <c r="F2884" s="76"/>
      <c r="G2884" s="28"/>
      <c r="H2884" s="28"/>
      <c r="I2884" s="77"/>
      <c r="J2884" s="94" t="e">
        <f>#REF!-#REF!</f>
        <v>#REF!</v>
      </c>
      <c r="K2884" s="317" t="e">
        <f>#REF!-#REF!</f>
        <v>#REF!</v>
      </c>
    </row>
    <row r="2885" spans="1:11" ht="11.25" hidden="1" customHeight="1" x14ac:dyDescent="0.2">
      <c r="A2885" s="25" t="s">
        <v>7631</v>
      </c>
      <c r="B2885" s="26" t="s">
        <v>1501</v>
      </c>
      <c r="C2885" s="27" t="s">
        <v>6847</v>
      </c>
      <c r="D2885" s="28" t="e">
        <f>(#REF!+#REF!)-#REF!</f>
        <v>#REF!</v>
      </c>
      <c r="E2885" s="358" t="e">
        <f>#REF!-#REF!</f>
        <v>#REF!</v>
      </c>
      <c r="F2885" s="76"/>
      <c r="G2885" s="28"/>
      <c r="H2885" s="28"/>
      <c r="I2885" s="77"/>
      <c r="J2885" s="94" t="e">
        <f>#REF!-#REF!</f>
        <v>#REF!</v>
      </c>
      <c r="K2885" s="317" t="e">
        <f>#REF!-#REF!</f>
        <v>#REF!</v>
      </c>
    </row>
    <row r="2886" spans="1:11" ht="11.25" hidden="1" customHeight="1" x14ac:dyDescent="0.2">
      <c r="A2886" s="25" t="s">
        <v>550</v>
      </c>
      <c r="B2886" s="26" t="s">
        <v>8250</v>
      </c>
      <c r="C2886" s="27" t="s">
        <v>3793</v>
      </c>
      <c r="D2886" s="28" t="e">
        <f>(#REF!+#REF!)-#REF!</f>
        <v>#REF!</v>
      </c>
      <c r="E2886" s="358" t="e">
        <f>#REF!-#REF!</f>
        <v>#REF!</v>
      </c>
      <c r="F2886" s="76"/>
      <c r="G2886" s="28"/>
      <c r="H2886" s="28"/>
      <c r="I2886" s="77"/>
      <c r="J2886" s="94" t="e">
        <f>#REF!-#REF!</f>
        <v>#REF!</v>
      </c>
      <c r="K2886" s="317" t="e">
        <f>#REF!-#REF!</f>
        <v>#REF!</v>
      </c>
    </row>
    <row r="2887" spans="1:11" ht="11.25" hidden="1" customHeight="1" x14ac:dyDescent="0.2">
      <c r="A2887" s="25" t="s">
        <v>2752</v>
      </c>
      <c r="B2887" s="26" t="s">
        <v>8251</v>
      </c>
      <c r="C2887" s="27" t="s">
        <v>3794</v>
      </c>
      <c r="D2887" s="28" t="e">
        <f>(#REF!+#REF!)-#REF!</f>
        <v>#REF!</v>
      </c>
      <c r="E2887" s="358" t="e">
        <f>#REF!-#REF!</f>
        <v>#REF!</v>
      </c>
      <c r="F2887" s="76"/>
      <c r="G2887" s="28"/>
      <c r="H2887" s="28"/>
      <c r="I2887" s="77"/>
      <c r="J2887" s="94" t="e">
        <f>#REF!-#REF!</f>
        <v>#REF!</v>
      </c>
      <c r="K2887" s="317" t="e">
        <f>#REF!-#REF!</f>
        <v>#REF!</v>
      </c>
    </row>
    <row r="2888" spans="1:11" ht="11.25" hidden="1" customHeight="1" x14ac:dyDescent="0.2">
      <c r="A2888" s="25" t="s">
        <v>2296</v>
      </c>
      <c r="B2888" s="26" t="s">
        <v>3550</v>
      </c>
      <c r="C2888" s="27" t="s">
        <v>805</v>
      </c>
      <c r="D2888" s="28" t="e">
        <f>(#REF!+#REF!)-#REF!</f>
        <v>#REF!</v>
      </c>
      <c r="E2888" s="358" t="e">
        <f>#REF!-#REF!</f>
        <v>#REF!</v>
      </c>
      <c r="F2888" s="76"/>
      <c r="G2888" s="28"/>
      <c r="H2888" s="28"/>
      <c r="I2888" s="77"/>
      <c r="J2888" s="94" t="e">
        <f>#REF!-#REF!</f>
        <v>#REF!</v>
      </c>
      <c r="K2888" s="317" t="e">
        <f>#REF!-#REF!</f>
        <v>#REF!</v>
      </c>
    </row>
    <row r="2889" spans="1:11" ht="11.25" hidden="1" customHeight="1" x14ac:dyDescent="0.2">
      <c r="A2889" s="25" t="s">
        <v>8501</v>
      </c>
      <c r="B2889" s="26" t="s">
        <v>3551</v>
      </c>
      <c r="C2889" s="27" t="s">
        <v>2525</v>
      </c>
      <c r="D2889" s="28" t="e">
        <f>(#REF!+#REF!)-#REF!</f>
        <v>#REF!</v>
      </c>
      <c r="E2889" s="358" t="e">
        <f>#REF!-#REF!</f>
        <v>#REF!</v>
      </c>
      <c r="F2889" s="76"/>
      <c r="G2889" s="28"/>
      <c r="H2889" s="28"/>
      <c r="I2889" s="77"/>
      <c r="J2889" s="94" t="e">
        <f>#REF!-#REF!</f>
        <v>#REF!</v>
      </c>
      <c r="K2889" s="317" t="e">
        <f>#REF!-#REF!</f>
        <v>#REF!</v>
      </c>
    </row>
    <row r="2890" spans="1:11" ht="11.25" hidden="1" customHeight="1" x14ac:dyDescent="0.2">
      <c r="A2890" s="25" t="s">
        <v>2995</v>
      </c>
      <c r="B2890" s="26" t="s">
        <v>2134</v>
      </c>
      <c r="C2890" s="27" t="s">
        <v>2526</v>
      </c>
      <c r="D2890" s="28" t="e">
        <f>(#REF!+#REF!)-#REF!</f>
        <v>#REF!</v>
      </c>
      <c r="E2890" s="358" t="e">
        <f>#REF!-#REF!</f>
        <v>#REF!</v>
      </c>
      <c r="F2890" s="76"/>
      <c r="G2890" s="28"/>
      <c r="H2890" s="28"/>
      <c r="I2890" s="77"/>
      <c r="J2890" s="94" t="e">
        <f>#REF!-#REF!</f>
        <v>#REF!</v>
      </c>
      <c r="K2890" s="317" t="e">
        <f>#REF!-#REF!</f>
        <v>#REF!</v>
      </c>
    </row>
    <row r="2891" spans="1:11" ht="22.5" hidden="1" customHeight="1" x14ac:dyDescent="0.2">
      <c r="A2891" s="25" t="s">
        <v>3639</v>
      </c>
      <c r="B2891" s="26" t="s">
        <v>2135</v>
      </c>
      <c r="C2891" s="27" t="s">
        <v>7269</v>
      </c>
      <c r="D2891" s="28" t="e">
        <f>(#REF!+#REF!)-#REF!</f>
        <v>#REF!</v>
      </c>
      <c r="E2891" s="358" t="e">
        <f>#REF!-#REF!</f>
        <v>#REF!</v>
      </c>
      <c r="F2891" s="76"/>
      <c r="G2891" s="28"/>
      <c r="H2891" s="28"/>
      <c r="I2891" s="77"/>
      <c r="J2891" s="94" t="e">
        <f>#REF!-#REF!</f>
        <v>#REF!</v>
      </c>
      <c r="K2891" s="317" t="e">
        <f>#REF!-#REF!</f>
        <v>#REF!</v>
      </c>
    </row>
    <row r="2892" spans="1:11" ht="11.25" hidden="1" customHeight="1" x14ac:dyDescent="0.2">
      <c r="A2892" s="25" t="s">
        <v>552</v>
      </c>
      <c r="B2892" s="26" t="s">
        <v>8956</v>
      </c>
      <c r="C2892" s="27" t="s">
        <v>2796</v>
      </c>
      <c r="D2892" s="28" t="e">
        <f>(#REF!+#REF!)-#REF!</f>
        <v>#REF!</v>
      </c>
      <c r="E2892" s="358" t="e">
        <f>#REF!-#REF!</f>
        <v>#REF!</v>
      </c>
      <c r="F2892" s="76"/>
      <c r="G2892" s="28"/>
      <c r="H2892" s="28"/>
      <c r="I2892" s="77"/>
      <c r="J2892" s="94" t="e">
        <f>#REF!-#REF!</f>
        <v>#REF!</v>
      </c>
      <c r="K2892" s="317" t="e">
        <f>#REF!-#REF!</f>
        <v>#REF!</v>
      </c>
    </row>
    <row r="2893" spans="1:11" ht="11.25" hidden="1" customHeight="1" x14ac:dyDescent="0.2">
      <c r="A2893" s="25" t="s">
        <v>5659</v>
      </c>
      <c r="B2893" s="26" t="s">
        <v>760</v>
      </c>
      <c r="C2893" s="27" t="s">
        <v>5894</v>
      </c>
      <c r="D2893" s="28" t="e">
        <f>(#REF!+#REF!)-#REF!</f>
        <v>#REF!</v>
      </c>
      <c r="E2893" s="358" t="e">
        <f>#REF!-#REF!</f>
        <v>#REF!</v>
      </c>
      <c r="F2893" s="76"/>
      <c r="G2893" s="28"/>
      <c r="H2893" s="28"/>
      <c r="I2893" s="77"/>
      <c r="J2893" s="94" t="e">
        <f>#REF!-#REF!</f>
        <v>#REF!</v>
      </c>
      <c r="K2893" s="317" t="e">
        <f>#REF!-#REF!</f>
        <v>#REF!</v>
      </c>
    </row>
    <row r="2894" spans="1:11" ht="11.25" hidden="1" customHeight="1" x14ac:dyDescent="0.2">
      <c r="A2894" s="25" t="s">
        <v>4340</v>
      </c>
      <c r="B2894" s="26" t="s">
        <v>761</v>
      </c>
      <c r="C2894" s="27" t="s">
        <v>5895</v>
      </c>
      <c r="D2894" s="28" t="e">
        <f>(#REF!+#REF!)-#REF!</f>
        <v>#REF!</v>
      </c>
      <c r="E2894" s="358" t="e">
        <f>#REF!-#REF!</f>
        <v>#REF!</v>
      </c>
      <c r="F2894" s="76"/>
      <c r="G2894" s="28"/>
      <c r="H2894" s="28"/>
      <c r="I2894" s="77"/>
      <c r="J2894" s="94" t="e">
        <f>#REF!-#REF!</f>
        <v>#REF!</v>
      </c>
      <c r="K2894" s="317" t="e">
        <f>#REF!-#REF!</f>
        <v>#REF!</v>
      </c>
    </row>
    <row r="2895" spans="1:11" ht="22.5" hidden="1" customHeight="1" x14ac:dyDescent="0.2">
      <c r="A2895" s="25" t="s">
        <v>881</v>
      </c>
      <c r="B2895" s="26" t="s">
        <v>6834</v>
      </c>
      <c r="C2895" s="27" t="s">
        <v>5648</v>
      </c>
      <c r="D2895" s="28" t="e">
        <f>(#REF!+#REF!)-#REF!</f>
        <v>#REF!</v>
      </c>
      <c r="E2895" s="358" t="e">
        <f>#REF!-#REF!</f>
        <v>#REF!</v>
      </c>
      <c r="F2895" s="76"/>
      <c r="G2895" s="28"/>
      <c r="H2895" s="28"/>
      <c r="I2895" s="77"/>
      <c r="J2895" s="94" t="e">
        <f>#REF!-#REF!</f>
        <v>#REF!</v>
      </c>
      <c r="K2895" s="317" t="e">
        <f>#REF!-#REF!</f>
        <v>#REF!</v>
      </c>
    </row>
    <row r="2896" spans="1:11" ht="33.75" hidden="1" customHeight="1" x14ac:dyDescent="0.2">
      <c r="A2896" s="25" t="s">
        <v>8427</v>
      </c>
      <c r="B2896" s="26" t="s">
        <v>8166</v>
      </c>
      <c r="C2896" s="27" t="s">
        <v>8372</v>
      </c>
      <c r="D2896" s="28" t="e">
        <f>(#REF!+#REF!)-#REF!</f>
        <v>#REF!</v>
      </c>
      <c r="E2896" s="358" t="e">
        <f>#REF!-#REF!</f>
        <v>#REF!</v>
      </c>
      <c r="F2896" s="76"/>
      <c r="G2896" s="28"/>
      <c r="H2896" s="28"/>
      <c r="I2896" s="77"/>
      <c r="J2896" s="94" t="e">
        <f>#REF!-#REF!</f>
        <v>#REF!</v>
      </c>
      <c r="K2896" s="317" t="e">
        <f>#REF!-#REF!</f>
        <v>#REF!</v>
      </c>
    </row>
    <row r="2897" spans="1:11" ht="11.25" hidden="1" customHeight="1" x14ac:dyDescent="0.2">
      <c r="A2897" s="25" t="s">
        <v>7453</v>
      </c>
      <c r="B2897" s="26" t="s">
        <v>8740</v>
      </c>
      <c r="C2897" s="27" t="s">
        <v>9202</v>
      </c>
      <c r="D2897" s="28" t="e">
        <f>(#REF!+#REF!)-#REF!</f>
        <v>#REF!</v>
      </c>
      <c r="E2897" s="358" t="e">
        <f>#REF!-#REF!</f>
        <v>#REF!</v>
      </c>
      <c r="F2897" s="76"/>
      <c r="G2897" s="28"/>
      <c r="H2897" s="28"/>
      <c r="I2897" s="77"/>
      <c r="J2897" s="94" t="e">
        <f>#REF!-#REF!</f>
        <v>#REF!</v>
      </c>
      <c r="K2897" s="317" t="e">
        <f>#REF!-#REF!</f>
        <v>#REF!</v>
      </c>
    </row>
    <row r="2898" spans="1:11" ht="22.5" hidden="1" customHeight="1" x14ac:dyDescent="0.2">
      <c r="A2898" s="25" t="s">
        <v>8490</v>
      </c>
      <c r="B2898" s="26" t="s">
        <v>2532</v>
      </c>
      <c r="C2898" s="27" t="s">
        <v>9203</v>
      </c>
      <c r="D2898" s="28" t="e">
        <f>(#REF!+#REF!)-#REF!</f>
        <v>#REF!</v>
      </c>
      <c r="E2898" s="358" t="e">
        <f>#REF!-#REF!</f>
        <v>#REF!</v>
      </c>
      <c r="F2898" s="76"/>
      <c r="G2898" s="28"/>
      <c r="H2898" s="28"/>
      <c r="I2898" s="77"/>
      <c r="J2898" s="94" t="e">
        <f>#REF!-#REF!</f>
        <v>#REF!</v>
      </c>
      <c r="K2898" s="317" t="e">
        <f>#REF!-#REF!</f>
        <v>#REF!</v>
      </c>
    </row>
    <row r="2899" spans="1:11" ht="22.5" hidden="1" customHeight="1" x14ac:dyDescent="0.2">
      <c r="A2899" s="25" t="s">
        <v>1057</v>
      </c>
      <c r="B2899" s="26" t="s">
        <v>8057</v>
      </c>
      <c r="C2899" s="27" t="s">
        <v>1276</v>
      </c>
      <c r="D2899" s="28" t="e">
        <f>(#REF!+#REF!)-#REF!</f>
        <v>#REF!</v>
      </c>
      <c r="E2899" s="358" t="e">
        <f>#REF!-#REF!</f>
        <v>#REF!</v>
      </c>
      <c r="F2899" s="76"/>
      <c r="G2899" s="28"/>
      <c r="H2899" s="28"/>
      <c r="I2899" s="77"/>
      <c r="J2899" s="94" t="e">
        <f>#REF!-#REF!</f>
        <v>#REF!</v>
      </c>
      <c r="K2899" s="317" t="e">
        <f>#REF!-#REF!</f>
        <v>#REF!</v>
      </c>
    </row>
    <row r="2900" spans="1:11" ht="11.25" hidden="1" customHeight="1" x14ac:dyDescent="0.2">
      <c r="A2900" s="25" t="s">
        <v>1761</v>
      </c>
      <c r="B2900" s="26" t="s">
        <v>8709</v>
      </c>
      <c r="C2900" s="27" t="s">
        <v>1277</v>
      </c>
      <c r="D2900" s="28" t="e">
        <f>(#REF!+#REF!)-#REF!</f>
        <v>#REF!</v>
      </c>
      <c r="E2900" s="358" t="e">
        <f>#REF!-#REF!</f>
        <v>#REF!</v>
      </c>
      <c r="F2900" s="76"/>
      <c r="G2900" s="28"/>
      <c r="H2900" s="28"/>
      <c r="I2900" s="77"/>
      <c r="J2900" s="94" t="e">
        <f>#REF!-#REF!</f>
        <v>#REF!</v>
      </c>
      <c r="K2900" s="317" t="e">
        <f>#REF!-#REF!</f>
        <v>#REF!</v>
      </c>
    </row>
    <row r="2901" spans="1:11" ht="11.25" hidden="1" customHeight="1" x14ac:dyDescent="0.2">
      <c r="A2901" s="25" t="s">
        <v>8998</v>
      </c>
      <c r="B2901" s="26" t="s">
        <v>260</v>
      </c>
      <c r="C2901" s="27" t="s">
        <v>1278</v>
      </c>
      <c r="D2901" s="28" t="e">
        <f>(#REF!+#REF!)-#REF!</f>
        <v>#REF!</v>
      </c>
      <c r="E2901" s="358" t="e">
        <f>#REF!-#REF!</f>
        <v>#REF!</v>
      </c>
      <c r="F2901" s="76"/>
      <c r="G2901" s="28"/>
      <c r="H2901" s="28"/>
      <c r="I2901" s="77"/>
      <c r="J2901" s="94" t="e">
        <f>#REF!-#REF!</f>
        <v>#REF!</v>
      </c>
      <c r="K2901" s="317" t="e">
        <f>#REF!-#REF!</f>
        <v>#REF!</v>
      </c>
    </row>
    <row r="2902" spans="1:11" ht="33.75" hidden="1" customHeight="1" x14ac:dyDescent="0.2">
      <c r="A2902" s="25" t="s">
        <v>1668</v>
      </c>
      <c r="B2902" s="26" t="s">
        <v>261</v>
      </c>
      <c r="C2902" s="27" t="s">
        <v>1279</v>
      </c>
      <c r="D2902" s="28" t="e">
        <f>(#REF!+#REF!)-#REF!</f>
        <v>#REF!</v>
      </c>
      <c r="E2902" s="358" t="e">
        <f>#REF!-#REF!</f>
        <v>#REF!</v>
      </c>
      <c r="F2902" s="76"/>
      <c r="G2902" s="28"/>
      <c r="H2902" s="28"/>
      <c r="I2902" s="77"/>
      <c r="J2902" s="94" t="e">
        <f>#REF!-#REF!</f>
        <v>#REF!</v>
      </c>
      <c r="K2902" s="317" t="e">
        <f>#REF!-#REF!</f>
        <v>#REF!</v>
      </c>
    </row>
    <row r="2903" spans="1:11" ht="11.25" hidden="1" customHeight="1" x14ac:dyDescent="0.2">
      <c r="A2903" s="25" t="s">
        <v>54</v>
      </c>
      <c r="B2903" s="26" t="s">
        <v>262</v>
      </c>
      <c r="C2903" s="27" t="s">
        <v>3097</v>
      </c>
      <c r="D2903" s="28" t="e">
        <f>(#REF!+#REF!)-#REF!</f>
        <v>#REF!</v>
      </c>
      <c r="E2903" s="358" t="e">
        <f>#REF!-#REF!</f>
        <v>#REF!</v>
      </c>
      <c r="F2903" s="76"/>
      <c r="G2903" s="28"/>
      <c r="H2903" s="28"/>
      <c r="I2903" s="77"/>
      <c r="J2903" s="94" t="e">
        <f>#REF!-#REF!</f>
        <v>#REF!</v>
      </c>
      <c r="K2903" s="317" t="e">
        <f>#REF!-#REF!</f>
        <v>#REF!</v>
      </c>
    </row>
    <row r="2904" spans="1:11" ht="33.75" hidden="1" customHeight="1" x14ac:dyDescent="0.2">
      <c r="A2904" s="25" t="s">
        <v>7064</v>
      </c>
      <c r="B2904" s="26" t="s">
        <v>263</v>
      </c>
      <c r="C2904" s="27" t="s">
        <v>5382</v>
      </c>
      <c r="D2904" s="28" t="e">
        <f>(#REF!+#REF!)-#REF!</f>
        <v>#REF!</v>
      </c>
      <c r="E2904" s="358" t="e">
        <f>#REF!-#REF!</f>
        <v>#REF!</v>
      </c>
      <c r="F2904" s="76"/>
      <c r="G2904" s="28"/>
      <c r="H2904" s="28"/>
      <c r="I2904" s="77"/>
      <c r="J2904" s="94" t="e">
        <f>#REF!-#REF!</f>
        <v>#REF!</v>
      </c>
      <c r="K2904" s="317" t="e">
        <f>#REF!-#REF!</f>
        <v>#REF!</v>
      </c>
    </row>
    <row r="2905" spans="1:11" ht="11.25" hidden="1" customHeight="1" x14ac:dyDescent="0.2">
      <c r="A2905" s="25" t="s">
        <v>6521</v>
      </c>
      <c r="B2905" s="26" t="s">
        <v>264</v>
      </c>
      <c r="C2905" s="27" t="s">
        <v>4885</v>
      </c>
      <c r="D2905" s="28" t="e">
        <f>(#REF!+#REF!)-#REF!</f>
        <v>#REF!</v>
      </c>
      <c r="E2905" s="358" t="e">
        <f>#REF!-#REF!</f>
        <v>#REF!</v>
      </c>
      <c r="F2905" s="76"/>
      <c r="G2905" s="28"/>
      <c r="H2905" s="28"/>
      <c r="I2905" s="77"/>
      <c r="J2905" s="94" t="e">
        <f>#REF!-#REF!</f>
        <v>#REF!</v>
      </c>
      <c r="K2905" s="317" t="e">
        <f>#REF!-#REF!</f>
        <v>#REF!</v>
      </c>
    </row>
    <row r="2906" spans="1:11" ht="11.25" hidden="1" customHeight="1" x14ac:dyDescent="0.2">
      <c r="A2906" s="25" t="s">
        <v>5920</v>
      </c>
      <c r="B2906" s="26" t="s">
        <v>5163</v>
      </c>
      <c r="C2906" s="27" t="s">
        <v>1218</v>
      </c>
      <c r="D2906" s="28" t="e">
        <f>(#REF!+#REF!)-#REF!</f>
        <v>#REF!</v>
      </c>
      <c r="E2906" s="358" t="e">
        <f>#REF!-#REF!</f>
        <v>#REF!</v>
      </c>
      <c r="F2906" s="76"/>
      <c r="G2906" s="28"/>
      <c r="H2906" s="28"/>
      <c r="I2906" s="77"/>
      <c r="J2906" s="94" t="e">
        <f>#REF!-#REF!</f>
        <v>#REF!</v>
      </c>
      <c r="K2906" s="317" t="e">
        <f>#REF!-#REF!</f>
        <v>#REF!</v>
      </c>
    </row>
    <row r="2907" spans="1:11" ht="11.25" hidden="1" customHeight="1" x14ac:dyDescent="0.2">
      <c r="A2907" s="25" t="s">
        <v>7210</v>
      </c>
      <c r="B2907" s="26" t="s">
        <v>6306</v>
      </c>
      <c r="C2907" s="27" t="s">
        <v>8487</v>
      </c>
      <c r="D2907" s="28" t="e">
        <f>(#REF!+#REF!)-#REF!</f>
        <v>#REF!</v>
      </c>
      <c r="E2907" s="358" t="e">
        <f>#REF!-#REF!</f>
        <v>#REF!</v>
      </c>
      <c r="F2907" s="76"/>
      <c r="G2907" s="28"/>
      <c r="H2907" s="28"/>
      <c r="I2907" s="77"/>
      <c r="J2907" s="94" t="e">
        <f>#REF!-#REF!</f>
        <v>#REF!</v>
      </c>
      <c r="K2907" s="317" t="e">
        <f>#REF!-#REF!</f>
        <v>#REF!</v>
      </c>
    </row>
    <row r="2908" spans="1:11" ht="22.5" hidden="1" customHeight="1" x14ac:dyDescent="0.2">
      <c r="A2908" s="25" t="s">
        <v>5050</v>
      </c>
      <c r="B2908" s="26" t="s">
        <v>6307</v>
      </c>
      <c r="C2908" s="27" t="s">
        <v>4093</v>
      </c>
      <c r="D2908" s="28" t="e">
        <f>(#REF!+#REF!)-#REF!</f>
        <v>#REF!</v>
      </c>
      <c r="E2908" s="358" t="e">
        <f>#REF!-#REF!</f>
        <v>#REF!</v>
      </c>
      <c r="F2908" s="76"/>
      <c r="G2908" s="28"/>
      <c r="H2908" s="28"/>
      <c r="I2908" s="77"/>
      <c r="J2908" s="94" t="e">
        <f>#REF!-#REF!</f>
        <v>#REF!</v>
      </c>
      <c r="K2908" s="317" t="e">
        <f>#REF!-#REF!</f>
        <v>#REF!</v>
      </c>
    </row>
    <row r="2909" spans="1:11" ht="22.5" hidden="1" customHeight="1" x14ac:dyDescent="0.2">
      <c r="A2909" s="25" t="s">
        <v>626</v>
      </c>
      <c r="B2909" s="26" t="s">
        <v>6308</v>
      </c>
      <c r="C2909" s="27" t="s">
        <v>6255</v>
      </c>
      <c r="D2909" s="28" t="e">
        <f>(#REF!+#REF!)-#REF!</f>
        <v>#REF!</v>
      </c>
      <c r="E2909" s="358" t="e">
        <f>#REF!-#REF!</f>
        <v>#REF!</v>
      </c>
      <c r="F2909" s="76"/>
      <c r="G2909" s="28"/>
      <c r="H2909" s="28"/>
      <c r="I2909" s="77"/>
      <c r="J2909" s="94" t="e">
        <f>#REF!-#REF!</f>
        <v>#REF!</v>
      </c>
      <c r="K2909" s="317" t="e">
        <f>#REF!-#REF!</f>
        <v>#REF!</v>
      </c>
    </row>
    <row r="2910" spans="1:11" ht="11.25" hidden="1" customHeight="1" x14ac:dyDescent="0.2">
      <c r="A2910" s="25" t="s">
        <v>7432</v>
      </c>
      <c r="B2910" s="26" t="s">
        <v>2313</v>
      </c>
      <c r="C2910" s="27" t="s">
        <v>4325</v>
      </c>
      <c r="D2910" s="28" t="e">
        <f>(#REF!+#REF!)-#REF!</f>
        <v>#REF!</v>
      </c>
      <c r="E2910" s="358" t="e">
        <f>#REF!-#REF!</f>
        <v>#REF!</v>
      </c>
      <c r="F2910" s="76"/>
      <c r="G2910" s="28"/>
      <c r="H2910" s="28"/>
      <c r="I2910" s="77"/>
      <c r="J2910" s="94" t="e">
        <f>#REF!-#REF!</f>
        <v>#REF!</v>
      </c>
      <c r="K2910" s="317" t="e">
        <f>#REF!-#REF!</f>
        <v>#REF!</v>
      </c>
    </row>
    <row r="2911" spans="1:11" ht="11.25" hidden="1" customHeight="1" x14ac:dyDescent="0.2">
      <c r="A2911" s="25" t="s">
        <v>3930</v>
      </c>
      <c r="B2911" s="26" t="s">
        <v>8135</v>
      </c>
      <c r="C2911" s="27" t="s">
        <v>7505</v>
      </c>
      <c r="D2911" s="28" t="e">
        <f>(#REF!+#REF!)-#REF!</f>
        <v>#REF!</v>
      </c>
      <c r="E2911" s="358" t="e">
        <f>#REF!-#REF!</f>
        <v>#REF!</v>
      </c>
      <c r="F2911" s="76"/>
      <c r="G2911" s="28"/>
      <c r="H2911" s="28"/>
      <c r="I2911" s="77"/>
      <c r="J2911" s="94" t="e">
        <f>#REF!-#REF!</f>
        <v>#REF!</v>
      </c>
      <c r="K2911" s="317" t="e">
        <f>#REF!-#REF!</f>
        <v>#REF!</v>
      </c>
    </row>
    <row r="2912" spans="1:11" ht="22.5" hidden="1" customHeight="1" x14ac:dyDescent="0.2">
      <c r="A2912" s="25" t="s">
        <v>6845</v>
      </c>
      <c r="B2912" s="26" t="s">
        <v>8136</v>
      </c>
      <c r="C2912" s="27" t="s">
        <v>2383</v>
      </c>
      <c r="D2912" s="28" t="e">
        <f>(#REF!+#REF!)-#REF!</f>
        <v>#REF!</v>
      </c>
      <c r="E2912" s="358" t="e">
        <f>#REF!-#REF!</f>
        <v>#REF!</v>
      </c>
      <c r="F2912" s="76"/>
      <c r="G2912" s="28"/>
      <c r="H2912" s="28"/>
      <c r="I2912" s="77"/>
      <c r="J2912" s="94" t="e">
        <f>#REF!-#REF!</f>
        <v>#REF!</v>
      </c>
      <c r="K2912" s="317" t="e">
        <f>#REF!-#REF!</f>
        <v>#REF!</v>
      </c>
    </row>
    <row r="2913" spans="1:11" x14ac:dyDescent="0.2">
      <c r="A2913" s="31" t="s">
        <v>1071</v>
      </c>
      <c r="B2913" s="32" t="s">
        <v>8137</v>
      </c>
      <c r="C2913" s="33" t="s">
        <v>1681</v>
      </c>
      <c r="D2913" s="24" t="e">
        <f>(#REF!+#REF!)-#REF!</f>
        <v>#REF!</v>
      </c>
      <c r="E2913" s="358" t="e">
        <f>#REF!-#REF!</f>
        <v>#REF!</v>
      </c>
      <c r="F2913" s="74">
        <f>F2914+F2941</f>
        <v>0</v>
      </c>
      <c r="G2913" s="24">
        <f>G2914+G2941</f>
        <v>209500</v>
      </c>
      <c r="H2913" s="24">
        <f>H2914+H2941</f>
        <v>0</v>
      </c>
      <c r="I2913" s="75">
        <f>I2914+I2941</f>
        <v>53446.2</v>
      </c>
      <c r="J2913" s="94" t="e">
        <f>#REF!-#REF!</f>
        <v>#REF!</v>
      </c>
      <c r="K2913" s="317" t="e">
        <f>#REF!-#REF!</f>
        <v>#REF!</v>
      </c>
    </row>
    <row r="2914" spans="1:11" x14ac:dyDescent="0.2">
      <c r="A2914" s="25" t="s">
        <v>5608</v>
      </c>
      <c r="B2914" s="32" t="s">
        <v>8138</v>
      </c>
      <c r="C2914" s="27" t="s">
        <v>6863</v>
      </c>
      <c r="D2914" s="28" t="e">
        <f>(#REF!+#REF!)-#REF!</f>
        <v>#REF!</v>
      </c>
      <c r="E2914" s="358" t="e">
        <f>#REF!-#REF!</f>
        <v>#REF!</v>
      </c>
      <c r="F2914" s="76">
        <f>F2915+F2919+F2926+F2929+F2932+F2936+F2940</f>
        <v>0</v>
      </c>
      <c r="G2914" s="28">
        <f>G2915+G2919+G2926+G2929+G2932+G2936+G2940</f>
        <v>209500</v>
      </c>
      <c r="H2914" s="28">
        <f>H2915+H2919+H2926+H2929+H2932+H2936+H2940</f>
        <v>0</v>
      </c>
      <c r="I2914" s="77">
        <f>I2915+I2919+I2926+I2929+I2932+I2936+I2940</f>
        <v>53446.2</v>
      </c>
      <c r="J2914" s="94" t="e">
        <f>#REF!-#REF!</f>
        <v>#REF!</v>
      </c>
      <c r="K2914" s="317" t="e">
        <f>#REF!-#REF!</f>
        <v>#REF!</v>
      </c>
    </row>
    <row r="2915" spans="1:11" ht="22.5" hidden="1" customHeight="1" x14ac:dyDescent="0.2">
      <c r="A2915" s="25" t="s">
        <v>5760</v>
      </c>
      <c r="B2915" s="32" t="s">
        <v>523</v>
      </c>
      <c r="C2915" s="27" t="s">
        <v>4943</v>
      </c>
      <c r="D2915" s="28" t="e">
        <f>(#REF!+#REF!)-#REF!</f>
        <v>#REF!</v>
      </c>
      <c r="E2915" s="358" t="e">
        <f>#REF!-#REF!</f>
        <v>#REF!</v>
      </c>
      <c r="F2915" s="76">
        <f>SUM(F2916:F2918)</f>
        <v>0</v>
      </c>
      <c r="G2915" s="28">
        <f>SUM(G2916:G2918)</f>
        <v>0</v>
      </c>
      <c r="H2915" s="28">
        <f>SUM(H2916:H2918)</f>
        <v>0</v>
      </c>
      <c r="I2915" s="77">
        <f>SUM(I2916:I2918)</f>
        <v>0</v>
      </c>
      <c r="J2915" s="94" t="e">
        <f>#REF!-#REF!</f>
        <v>#REF!</v>
      </c>
      <c r="K2915" s="317" t="e">
        <f>#REF!-#REF!</f>
        <v>#REF!</v>
      </c>
    </row>
    <row r="2916" spans="1:11" ht="11.25" hidden="1" customHeight="1" x14ac:dyDescent="0.2">
      <c r="A2916" s="25" t="s">
        <v>7430</v>
      </c>
      <c r="B2916" s="32" t="s">
        <v>524</v>
      </c>
      <c r="C2916" s="27" t="s">
        <v>7863</v>
      </c>
      <c r="D2916" s="28" t="e">
        <f>(#REF!+#REF!)-#REF!</f>
        <v>#REF!</v>
      </c>
      <c r="E2916" s="358" t="e">
        <f>#REF!-#REF!</f>
        <v>#REF!</v>
      </c>
      <c r="F2916" s="76">
        <f t="shared" ref="F2916:I2918" si="78">F2951+F3021+F3056+F3126</f>
        <v>0</v>
      </c>
      <c r="G2916" s="28">
        <f t="shared" si="78"/>
        <v>0</v>
      </c>
      <c r="H2916" s="28">
        <f t="shared" si="78"/>
        <v>0</v>
      </c>
      <c r="I2916" s="77">
        <f t="shared" si="78"/>
        <v>0</v>
      </c>
      <c r="J2916" s="94" t="e">
        <f>#REF!-#REF!</f>
        <v>#REF!</v>
      </c>
      <c r="K2916" s="317" t="e">
        <f>#REF!-#REF!</f>
        <v>#REF!</v>
      </c>
    </row>
    <row r="2917" spans="1:11" ht="11.25" hidden="1" customHeight="1" x14ac:dyDescent="0.2">
      <c r="A2917" s="25" t="s">
        <v>7308</v>
      </c>
      <c r="B2917" s="32" t="s">
        <v>3296</v>
      </c>
      <c r="C2917" s="27" t="s">
        <v>2034</v>
      </c>
      <c r="D2917" s="28" t="e">
        <f>(#REF!+#REF!)-#REF!</f>
        <v>#REF!</v>
      </c>
      <c r="E2917" s="358" t="e">
        <f>#REF!-#REF!</f>
        <v>#REF!</v>
      </c>
      <c r="F2917" s="76">
        <f t="shared" si="78"/>
        <v>0</v>
      </c>
      <c r="G2917" s="28">
        <f t="shared" si="78"/>
        <v>0</v>
      </c>
      <c r="H2917" s="28">
        <f t="shared" si="78"/>
        <v>0</v>
      </c>
      <c r="I2917" s="77">
        <f t="shared" si="78"/>
        <v>0</v>
      </c>
      <c r="J2917" s="94" t="e">
        <f>#REF!-#REF!</f>
        <v>#REF!</v>
      </c>
      <c r="K2917" s="317" t="e">
        <f>#REF!-#REF!</f>
        <v>#REF!</v>
      </c>
    </row>
    <row r="2918" spans="1:11" ht="11.25" hidden="1" customHeight="1" x14ac:dyDescent="0.2">
      <c r="A2918" s="25" t="s">
        <v>951</v>
      </c>
      <c r="B2918" s="32" t="s">
        <v>7894</v>
      </c>
      <c r="C2918" s="27" t="s">
        <v>8787</v>
      </c>
      <c r="D2918" s="28" t="e">
        <f>(#REF!+#REF!)-#REF!</f>
        <v>#REF!</v>
      </c>
      <c r="E2918" s="358" t="e">
        <f>#REF!-#REF!</f>
        <v>#REF!</v>
      </c>
      <c r="F2918" s="76">
        <f t="shared" si="78"/>
        <v>0</v>
      </c>
      <c r="G2918" s="28">
        <f t="shared" si="78"/>
        <v>0</v>
      </c>
      <c r="H2918" s="28">
        <f t="shared" si="78"/>
        <v>0</v>
      </c>
      <c r="I2918" s="77">
        <f t="shared" si="78"/>
        <v>0</v>
      </c>
      <c r="J2918" s="94" t="e">
        <f>#REF!-#REF!</f>
        <v>#REF!</v>
      </c>
      <c r="K2918" s="317" t="e">
        <f>#REF!-#REF!</f>
        <v>#REF!</v>
      </c>
    </row>
    <row r="2919" spans="1:11" ht="11.25" hidden="1" customHeight="1" x14ac:dyDescent="0.2">
      <c r="A2919" s="25" t="s">
        <v>1990</v>
      </c>
      <c r="B2919" s="32" t="s">
        <v>7895</v>
      </c>
      <c r="C2919" s="27" t="s">
        <v>285</v>
      </c>
      <c r="D2919" s="28" t="e">
        <f>(#REF!+#REF!)-#REF!</f>
        <v>#REF!</v>
      </c>
      <c r="E2919" s="358" t="e">
        <f>#REF!-#REF!</f>
        <v>#REF!</v>
      </c>
      <c r="F2919" s="76">
        <f>SUM(F2920:F2925)</f>
        <v>0</v>
      </c>
      <c r="G2919" s="28">
        <f>SUM(G2920:G2925)</f>
        <v>0</v>
      </c>
      <c r="H2919" s="28">
        <f>SUM(H2920:H2925)</f>
        <v>0</v>
      </c>
      <c r="I2919" s="77">
        <f>SUM(I2920:I2925)</f>
        <v>0</v>
      </c>
      <c r="J2919" s="94" t="e">
        <f>#REF!-#REF!</f>
        <v>#REF!</v>
      </c>
      <c r="K2919" s="317" t="e">
        <f>#REF!-#REF!</f>
        <v>#REF!</v>
      </c>
    </row>
    <row r="2920" spans="1:11" ht="11.25" hidden="1" customHeight="1" x14ac:dyDescent="0.2">
      <c r="A2920" s="25" t="s">
        <v>7631</v>
      </c>
      <c r="B2920" s="32" t="s">
        <v>1756</v>
      </c>
      <c r="C2920" s="27" t="s">
        <v>1778</v>
      </c>
      <c r="D2920" s="28" t="e">
        <f>(#REF!+#REF!)-#REF!</f>
        <v>#REF!</v>
      </c>
      <c r="E2920" s="358" t="e">
        <f>#REF!-#REF!</f>
        <v>#REF!</v>
      </c>
      <c r="F2920" s="76">
        <f t="shared" ref="F2920:I2925" si="79">F2955+F3025+F3060+F3130</f>
        <v>0</v>
      </c>
      <c r="G2920" s="28">
        <f t="shared" si="79"/>
        <v>0</v>
      </c>
      <c r="H2920" s="28">
        <f t="shared" si="79"/>
        <v>0</v>
      </c>
      <c r="I2920" s="77">
        <f t="shared" si="79"/>
        <v>0</v>
      </c>
      <c r="J2920" s="94" t="e">
        <f>#REF!-#REF!</f>
        <v>#REF!</v>
      </c>
      <c r="K2920" s="317" t="e">
        <f>#REF!-#REF!</f>
        <v>#REF!</v>
      </c>
    </row>
    <row r="2921" spans="1:11" ht="11.25" hidden="1" customHeight="1" x14ac:dyDescent="0.2">
      <c r="A2921" s="25" t="s">
        <v>550</v>
      </c>
      <c r="B2921" s="32" t="s">
        <v>1757</v>
      </c>
      <c r="C2921" s="27" t="s">
        <v>5328</v>
      </c>
      <c r="D2921" s="28" t="e">
        <f>(#REF!+#REF!)-#REF!</f>
        <v>#REF!</v>
      </c>
      <c r="E2921" s="358" t="e">
        <f>#REF!-#REF!</f>
        <v>#REF!</v>
      </c>
      <c r="F2921" s="76">
        <f t="shared" si="79"/>
        <v>0</v>
      </c>
      <c r="G2921" s="28">
        <f t="shared" si="79"/>
        <v>0</v>
      </c>
      <c r="H2921" s="28">
        <f t="shared" si="79"/>
        <v>0</v>
      </c>
      <c r="I2921" s="77">
        <f t="shared" si="79"/>
        <v>0</v>
      </c>
      <c r="J2921" s="94" t="e">
        <f>#REF!-#REF!</f>
        <v>#REF!</v>
      </c>
      <c r="K2921" s="317" t="e">
        <f>#REF!-#REF!</f>
        <v>#REF!</v>
      </c>
    </row>
    <row r="2922" spans="1:11" ht="11.25" hidden="1" customHeight="1" x14ac:dyDescent="0.2">
      <c r="A2922" s="25" t="s">
        <v>2752</v>
      </c>
      <c r="B2922" s="32" t="s">
        <v>2067</v>
      </c>
      <c r="C2922" s="27" t="s">
        <v>3731</v>
      </c>
      <c r="D2922" s="28" t="e">
        <f>(#REF!+#REF!)-#REF!</f>
        <v>#REF!</v>
      </c>
      <c r="E2922" s="358" t="e">
        <f>#REF!-#REF!</f>
        <v>#REF!</v>
      </c>
      <c r="F2922" s="76">
        <f t="shared" si="79"/>
        <v>0</v>
      </c>
      <c r="G2922" s="28">
        <f t="shared" si="79"/>
        <v>0</v>
      </c>
      <c r="H2922" s="28">
        <f t="shared" si="79"/>
        <v>0</v>
      </c>
      <c r="I2922" s="77">
        <f t="shared" si="79"/>
        <v>0</v>
      </c>
      <c r="J2922" s="94" t="e">
        <f>#REF!-#REF!</f>
        <v>#REF!</v>
      </c>
      <c r="K2922" s="317" t="e">
        <f>#REF!-#REF!</f>
        <v>#REF!</v>
      </c>
    </row>
    <row r="2923" spans="1:11" ht="11.25" hidden="1" customHeight="1" x14ac:dyDescent="0.2">
      <c r="A2923" s="25" t="s">
        <v>2296</v>
      </c>
      <c r="B2923" s="32" t="s">
        <v>1441</v>
      </c>
      <c r="C2923" s="27" t="s">
        <v>7778</v>
      </c>
      <c r="D2923" s="28" t="e">
        <f>(#REF!+#REF!)-#REF!</f>
        <v>#REF!</v>
      </c>
      <c r="E2923" s="358" t="e">
        <f>#REF!-#REF!</f>
        <v>#REF!</v>
      </c>
      <c r="F2923" s="76">
        <f t="shared" si="79"/>
        <v>0</v>
      </c>
      <c r="G2923" s="28">
        <f t="shared" si="79"/>
        <v>0</v>
      </c>
      <c r="H2923" s="28">
        <f t="shared" si="79"/>
        <v>0</v>
      </c>
      <c r="I2923" s="77">
        <f t="shared" si="79"/>
        <v>0</v>
      </c>
      <c r="J2923" s="94" t="e">
        <f>#REF!-#REF!</f>
        <v>#REF!</v>
      </c>
      <c r="K2923" s="317" t="e">
        <f>#REF!-#REF!</f>
        <v>#REF!</v>
      </c>
    </row>
    <row r="2924" spans="1:11" ht="11.25" hidden="1" customHeight="1" x14ac:dyDescent="0.2">
      <c r="A2924" s="25" t="s">
        <v>8501</v>
      </c>
      <c r="B2924" s="32" t="s">
        <v>1442</v>
      </c>
      <c r="C2924" s="27" t="s">
        <v>6240</v>
      </c>
      <c r="D2924" s="28" t="e">
        <f>(#REF!+#REF!)-#REF!</f>
        <v>#REF!</v>
      </c>
      <c r="E2924" s="358" t="e">
        <f>#REF!-#REF!</f>
        <v>#REF!</v>
      </c>
      <c r="F2924" s="76">
        <f t="shared" si="79"/>
        <v>0</v>
      </c>
      <c r="G2924" s="28">
        <f t="shared" si="79"/>
        <v>0</v>
      </c>
      <c r="H2924" s="28">
        <f t="shared" si="79"/>
        <v>0</v>
      </c>
      <c r="I2924" s="77">
        <f t="shared" si="79"/>
        <v>0</v>
      </c>
      <c r="J2924" s="94" t="e">
        <f>#REF!-#REF!</f>
        <v>#REF!</v>
      </c>
      <c r="K2924" s="317" t="e">
        <f>#REF!-#REF!</f>
        <v>#REF!</v>
      </c>
    </row>
    <row r="2925" spans="1:11" ht="11.25" hidden="1" customHeight="1" x14ac:dyDescent="0.2">
      <c r="A2925" s="25" t="s">
        <v>2995</v>
      </c>
      <c r="B2925" s="32" t="s">
        <v>1443</v>
      </c>
      <c r="C2925" s="27" t="s">
        <v>7180</v>
      </c>
      <c r="D2925" s="28" t="e">
        <f>(#REF!+#REF!)-#REF!</f>
        <v>#REF!</v>
      </c>
      <c r="E2925" s="358" t="e">
        <f>#REF!-#REF!</f>
        <v>#REF!</v>
      </c>
      <c r="F2925" s="76">
        <f t="shared" si="79"/>
        <v>0</v>
      </c>
      <c r="G2925" s="28">
        <f t="shared" si="79"/>
        <v>0</v>
      </c>
      <c r="H2925" s="28">
        <f t="shared" si="79"/>
        <v>0</v>
      </c>
      <c r="I2925" s="77">
        <f t="shared" si="79"/>
        <v>0</v>
      </c>
      <c r="J2925" s="94" t="e">
        <f>#REF!-#REF!</f>
        <v>#REF!</v>
      </c>
      <c r="K2925" s="317" t="e">
        <f>#REF!-#REF!</f>
        <v>#REF!</v>
      </c>
    </row>
    <row r="2926" spans="1:11" ht="22.5" hidden="1" customHeight="1" x14ac:dyDescent="0.2">
      <c r="A2926" s="25" t="s">
        <v>3639</v>
      </c>
      <c r="B2926" s="32" t="s">
        <v>6302</v>
      </c>
      <c r="C2926" s="27" t="s">
        <v>5296</v>
      </c>
      <c r="D2926" s="28" t="e">
        <f>(#REF!+#REF!)-#REF!</f>
        <v>#REF!</v>
      </c>
      <c r="E2926" s="358" t="e">
        <f>#REF!-#REF!</f>
        <v>#REF!</v>
      </c>
      <c r="F2926" s="76">
        <f>SUM(F2927:F2928)</f>
        <v>0</v>
      </c>
      <c r="G2926" s="28">
        <f>SUM(G2927:G2928)</f>
        <v>0</v>
      </c>
      <c r="H2926" s="28">
        <f>SUM(H2927:H2928)</f>
        <v>0</v>
      </c>
      <c r="I2926" s="77">
        <f>SUM(I2927:I2928)</f>
        <v>0</v>
      </c>
      <c r="J2926" s="94" t="e">
        <f>#REF!-#REF!</f>
        <v>#REF!</v>
      </c>
      <c r="K2926" s="317" t="e">
        <f>#REF!-#REF!</f>
        <v>#REF!</v>
      </c>
    </row>
    <row r="2927" spans="1:11" ht="11.25" hidden="1" customHeight="1" x14ac:dyDescent="0.2">
      <c r="A2927" s="25" t="s">
        <v>552</v>
      </c>
      <c r="B2927" s="32" t="s">
        <v>6303</v>
      </c>
      <c r="C2927" s="27" t="s">
        <v>7427</v>
      </c>
      <c r="D2927" s="28" t="e">
        <f>(#REF!+#REF!)-#REF!</f>
        <v>#REF!</v>
      </c>
      <c r="E2927" s="358" t="e">
        <f>#REF!-#REF!</f>
        <v>#REF!</v>
      </c>
      <c r="F2927" s="76">
        <f t="shared" ref="F2927:I2928" si="80">F2962+F3032+F3067+F3137</f>
        <v>0</v>
      </c>
      <c r="G2927" s="28">
        <f t="shared" si="80"/>
        <v>0</v>
      </c>
      <c r="H2927" s="28">
        <f t="shared" si="80"/>
        <v>0</v>
      </c>
      <c r="I2927" s="77">
        <f t="shared" si="80"/>
        <v>0</v>
      </c>
      <c r="J2927" s="94" t="e">
        <f>#REF!-#REF!</f>
        <v>#REF!</v>
      </c>
      <c r="K2927" s="317" t="e">
        <f>#REF!-#REF!</f>
        <v>#REF!</v>
      </c>
    </row>
    <row r="2928" spans="1:11" ht="11.25" hidden="1" customHeight="1" x14ac:dyDescent="0.2">
      <c r="A2928" s="25" t="s">
        <v>5659</v>
      </c>
      <c r="B2928" s="32" t="s">
        <v>6304</v>
      </c>
      <c r="C2928" s="27" t="s">
        <v>148</v>
      </c>
      <c r="D2928" s="28" t="e">
        <f>(#REF!+#REF!)-#REF!</f>
        <v>#REF!</v>
      </c>
      <c r="E2928" s="358" t="e">
        <f>#REF!-#REF!</f>
        <v>#REF!</v>
      </c>
      <c r="F2928" s="76">
        <f t="shared" si="80"/>
        <v>0</v>
      </c>
      <c r="G2928" s="28">
        <f t="shared" si="80"/>
        <v>0</v>
      </c>
      <c r="H2928" s="28">
        <f t="shared" si="80"/>
        <v>0</v>
      </c>
      <c r="I2928" s="77">
        <f t="shared" si="80"/>
        <v>0</v>
      </c>
      <c r="J2928" s="94" t="e">
        <f>#REF!-#REF!</f>
        <v>#REF!</v>
      </c>
      <c r="K2928" s="317" t="e">
        <f>#REF!-#REF!</f>
        <v>#REF!</v>
      </c>
    </row>
    <row r="2929" spans="1:11" ht="11.25" hidden="1" customHeight="1" x14ac:dyDescent="0.2">
      <c r="A2929" s="25" t="s">
        <v>4340</v>
      </c>
      <c r="B2929" s="32" t="s">
        <v>693</v>
      </c>
      <c r="C2929" s="27" t="s">
        <v>8489</v>
      </c>
      <c r="D2929" s="28" t="e">
        <f>(#REF!+#REF!)-#REF!</f>
        <v>#REF!</v>
      </c>
      <c r="E2929" s="358" t="e">
        <f>#REF!-#REF!</f>
        <v>#REF!</v>
      </c>
      <c r="F2929" s="76">
        <f>SUM(F2930:F2931)</f>
        <v>0</v>
      </c>
      <c r="G2929" s="28">
        <f>SUM(G2930:G2931)</f>
        <v>0</v>
      </c>
      <c r="H2929" s="28">
        <f>SUM(H2930:H2931)</f>
        <v>0</v>
      </c>
      <c r="I2929" s="77">
        <f>SUM(I2930:I2931)</f>
        <v>0</v>
      </c>
      <c r="J2929" s="94" t="e">
        <f>#REF!-#REF!</f>
        <v>#REF!</v>
      </c>
      <c r="K2929" s="317" t="e">
        <f>#REF!-#REF!</f>
        <v>#REF!</v>
      </c>
    </row>
    <row r="2930" spans="1:11" ht="22.5" hidden="1" customHeight="1" x14ac:dyDescent="0.2">
      <c r="A2930" s="25" t="s">
        <v>881</v>
      </c>
      <c r="B2930" s="32" t="s">
        <v>403</v>
      </c>
      <c r="C2930" s="27" t="s">
        <v>2359</v>
      </c>
      <c r="D2930" s="28" t="e">
        <f>(#REF!+#REF!)-#REF!</f>
        <v>#REF!</v>
      </c>
      <c r="E2930" s="358" t="e">
        <f>#REF!-#REF!</f>
        <v>#REF!</v>
      </c>
      <c r="F2930" s="76">
        <f t="shared" ref="F2930:I2931" si="81">F2965+F3035+F3070+F3140</f>
        <v>0</v>
      </c>
      <c r="G2930" s="28">
        <f t="shared" si="81"/>
        <v>0</v>
      </c>
      <c r="H2930" s="28">
        <f t="shared" si="81"/>
        <v>0</v>
      </c>
      <c r="I2930" s="77">
        <f t="shared" si="81"/>
        <v>0</v>
      </c>
      <c r="J2930" s="94" t="e">
        <f>#REF!-#REF!</f>
        <v>#REF!</v>
      </c>
      <c r="K2930" s="317" t="e">
        <f>#REF!-#REF!</f>
        <v>#REF!</v>
      </c>
    </row>
    <row r="2931" spans="1:11" ht="33.75" hidden="1" customHeight="1" x14ac:dyDescent="0.2">
      <c r="A2931" s="25" t="s">
        <v>8427</v>
      </c>
      <c r="B2931" s="32" t="s">
        <v>404</v>
      </c>
      <c r="C2931" s="27" t="s">
        <v>5576</v>
      </c>
      <c r="D2931" s="28" t="e">
        <f>(#REF!+#REF!)-#REF!</f>
        <v>#REF!</v>
      </c>
      <c r="E2931" s="358" t="e">
        <f>#REF!-#REF!</f>
        <v>#REF!</v>
      </c>
      <c r="F2931" s="76">
        <f t="shared" si="81"/>
        <v>0</v>
      </c>
      <c r="G2931" s="28">
        <f t="shared" si="81"/>
        <v>0</v>
      </c>
      <c r="H2931" s="28">
        <f t="shared" si="81"/>
        <v>0</v>
      </c>
      <c r="I2931" s="77">
        <f t="shared" si="81"/>
        <v>0</v>
      </c>
      <c r="J2931" s="94" t="e">
        <f>#REF!-#REF!</f>
        <v>#REF!</v>
      </c>
      <c r="K2931" s="317" t="e">
        <f>#REF!-#REF!</f>
        <v>#REF!</v>
      </c>
    </row>
    <row r="2932" spans="1:11" ht="11.25" hidden="1" customHeight="1" x14ac:dyDescent="0.2">
      <c r="A2932" s="25" t="s">
        <v>7453</v>
      </c>
      <c r="B2932" s="32" t="s">
        <v>405</v>
      </c>
      <c r="C2932" s="27" t="s">
        <v>2531</v>
      </c>
      <c r="D2932" s="28" t="e">
        <f>(#REF!+#REF!)-#REF!</f>
        <v>#REF!</v>
      </c>
      <c r="E2932" s="358" t="e">
        <f>#REF!-#REF!</f>
        <v>#REF!</v>
      </c>
      <c r="F2932" s="76">
        <f>SUM(F2933:F2935)</f>
        <v>0</v>
      </c>
      <c r="G2932" s="28">
        <f>SUM(G2933:G2935)</f>
        <v>0</v>
      </c>
      <c r="H2932" s="28">
        <f>SUM(H2933:H2935)</f>
        <v>0</v>
      </c>
      <c r="I2932" s="77">
        <f>SUM(I2933:I2935)</f>
        <v>0</v>
      </c>
      <c r="J2932" s="94" t="e">
        <f>#REF!-#REF!</f>
        <v>#REF!</v>
      </c>
      <c r="K2932" s="317" t="e">
        <f>#REF!-#REF!</f>
        <v>#REF!</v>
      </c>
    </row>
    <row r="2933" spans="1:11" ht="22.5" hidden="1" customHeight="1" x14ac:dyDescent="0.2">
      <c r="A2933" s="25" t="s">
        <v>8490</v>
      </c>
      <c r="B2933" s="32" t="s">
        <v>406</v>
      </c>
      <c r="C2933" s="27" t="s">
        <v>3804</v>
      </c>
      <c r="D2933" s="28" t="e">
        <f>(#REF!+#REF!)-#REF!</f>
        <v>#REF!</v>
      </c>
      <c r="E2933" s="358" t="e">
        <f>#REF!-#REF!</f>
        <v>#REF!</v>
      </c>
      <c r="F2933" s="76">
        <f t="shared" ref="F2933:I2935" si="82">F2968+F3038+F3073+F3143</f>
        <v>0</v>
      </c>
      <c r="G2933" s="28">
        <f t="shared" si="82"/>
        <v>0</v>
      </c>
      <c r="H2933" s="28">
        <f t="shared" si="82"/>
        <v>0</v>
      </c>
      <c r="I2933" s="77">
        <f t="shared" si="82"/>
        <v>0</v>
      </c>
      <c r="J2933" s="94" t="e">
        <f>#REF!-#REF!</f>
        <v>#REF!</v>
      </c>
      <c r="K2933" s="317" t="e">
        <f>#REF!-#REF!</f>
        <v>#REF!</v>
      </c>
    </row>
    <row r="2934" spans="1:11" ht="22.5" hidden="1" customHeight="1" x14ac:dyDescent="0.2">
      <c r="A2934" s="25" t="s">
        <v>1057</v>
      </c>
      <c r="B2934" s="32" t="s">
        <v>5870</v>
      </c>
      <c r="C2934" s="27" t="s">
        <v>2379</v>
      </c>
      <c r="D2934" s="28" t="e">
        <f>(#REF!+#REF!)-#REF!</f>
        <v>#REF!</v>
      </c>
      <c r="E2934" s="358" t="e">
        <f>#REF!-#REF!</f>
        <v>#REF!</v>
      </c>
      <c r="F2934" s="76">
        <f t="shared" si="82"/>
        <v>0</v>
      </c>
      <c r="G2934" s="28">
        <f t="shared" si="82"/>
        <v>0</v>
      </c>
      <c r="H2934" s="28">
        <f t="shared" si="82"/>
        <v>0</v>
      </c>
      <c r="I2934" s="77">
        <f t="shared" si="82"/>
        <v>0</v>
      </c>
      <c r="J2934" s="94" t="e">
        <f>#REF!-#REF!</f>
        <v>#REF!</v>
      </c>
      <c r="K2934" s="317" t="e">
        <f>#REF!-#REF!</f>
        <v>#REF!</v>
      </c>
    </row>
    <row r="2935" spans="1:11" ht="11.25" hidden="1" customHeight="1" x14ac:dyDescent="0.2">
      <c r="A2935" s="25" t="s">
        <v>1761</v>
      </c>
      <c r="B2935" s="32" t="s">
        <v>7519</v>
      </c>
      <c r="C2935" s="27" t="s">
        <v>4724</v>
      </c>
      <c r="D2935" s="28" t="e">
        <f>(#REF!+#REF!)-#REF!</f>
        <v>#REF!</v>
      </c>
      <c r="E2935" s="358" t="e">
        <f>#REF!-#REF!</f>
        <v>#REF!</v>
      </c>
      <c r="F2935" s="76">
        <f t="shared" si="82"/>
        <v>0</v>
      </c>
      <c r="G2935" s="28">
        <f t="shared" si="82"/>
        <v>0</v>
      </c>
      <c r="H2935" s="28">
        <f t="shared" si="82"/>
        <v>0</v>
      </c>
      <c r="I2935" s="77">
        <f t="shared" si="82"/>
        <v>0</v>
      </c>
      <c r="J2935" s="94" t="e">
        <f>#REF!-#REF!</f>
        <v>#REF!</v>
      </c>
      <c r="K2935" s="317" t="e">
        <f>#REF!-#REF!</f>
        <v>#REF!</v>
      </c>
    </row>
    <row r="2936" spans="1:11" x14ac:dyDescent="0.2">
      <c r="A2936" s="25" t="s">
        <v>8998</v>
      </c>
      <c r="B2936" s="32" t="s">
        <v>7520</v>
      </c>
      <c r="C2936" s="27" t="s">
        <v>3315</v>
      </c>
      <c r="D2936" s="28" t="e">
        <f>(#REF!+#REF!)-#REF!</f>
        <v>#REF!</v>
      </c>
      <c r="E2936" s="358" t="e">
        <f>#REF!-#REF!</f>
        <v>#REF!</v>
      </c>
      <c r="F2936" s="76">
        <f>SUM(F2937:F2939)</f>
        <v>0</v>
      </c>
      <c r="G2936" s="28">
        <f>SUM(G2937:G2939)</f>
        <v>209500</v>
      </c>
      <c r="H2936" s="28">
        <f>SUM(H2937:H2939)</f>
        <v>0</v>
      </c>
      <c r="I2936" s="77">
        <f>SUM(I2937:I2939)</f>
        <v>53446.2</v>
      </c>
      <c r="J2936" s="94" t="e">
        <f>#REF!-#REF!</f>
        <v>#REF!</v>
      </c>
      <c r="K2936" s="317" t="e">
        <f>#REF!-#REF!</f>
        <v>#REF!</v>
      </c>
    </row>
    <row r="2937" spans="1:11" ht="33.75" hidden="1" customHeight="1" x14ac:dyDescent="0.2">
      <c r="A2937" s="25" t="s">
        <v>1668</v>
      </c>
      <c r="B2937" s="32" t="s">
        <v>29</v>
      </c>
      <c r="C2937" s="27" t="s">
        <v>4242</v>
      </c>
      <c r="D2937" s="28" t="e">
        <f>(#REF!+#REF!)-#REF!</f>
        <v>#REF!</v>
      </c>
      <c r="E2937" s="358" t="e">
        <f>#REF!-#REF!</f>
        <v>#REF!</v>
      </c>
      <c r="F2937" s="76">
        <f t="shared" ref="F2937:I2940" si="83">F2972+F3042+F3077+F3147</f>
        <v>0</v>
      </c>
      <c r="G2937" s="28">
        <f t="shared" si="83"/>
        <v>0</v>
      </c>
      <c r="H2937" s="28">
        <f t="shared" si="83"/>
        <v>0</v>
      </c>
      <c r="I2937" s="77">
        <f t="shared" si="83"/>
        <v>0</v>
      </c>
      <c r="J2937" s="94" t="e">
        <f>#REF!-#REF!</f>
        <v>#REF!</v>
      </c>
      <c r="K2937" s="317" t="e">
        <f>#REF!-#REF!</f>
        <v>#REF!</v>
      </c>
    </row>
    <row r="2938" spans="1:11" ht="11.25" customHeight="1" x14ac:dyDescent="0.2">
      <c r="A2938" s="25" t="s">
        <v>54</v>
      </c>
      <c r="B2938" s="32" t="s">
        <v>30</v>
      </c>
      <c r="C2938" s="27" t="s">
        <v>2306</v>
      </c>
      <c r="D2938" s="28" t="e">
        <f>(#REF!+#REF!)-#REF!</f>
        <v>#REF!</v>
      </c>
      <c r="E2938" s="358" t="e">
        <f>#REF!-#REF!</f>
        <v>#REF!</v>
      </c>
      <c r="F2938" s="76">
        <f t="shared" si="83"/>
        <v>0</v>
      </c>
      <c r="G2938" s="28">
        <f t="shared" si="83"/>
        <v>0</v>
      </c>
      <c r="H2938" s="28">
        <f t="shared" si="83"/>
        <v>0</v>
      </c>
      <c r="I2938" s="77">
        <f t="shared" si="83"/>
        <v>0</v>
      </c>
      <c r="J2938" s="94" t="e">
        <f>#REF!-#REF!</f>
        <v>#REF!</v>
      </c>
      <c r="K2938" s="317" t="e">
        <f>#REF!-#REF!</f>
        <v>#REF!</v>
      </c>
    </row>
    <row r="2939" spans="1:11" ht="24" customHeight="1" x14ac:dyDescent="0.2">
      <c r="A2939" s="25" t="s">
        <v>7064</v>
      </c>
      <c r="B2939" s="32" t="s">
        <v>31</v>
      </c>
      <c r="C2939" s="27" t="s">
        <v>2046</v>
      </c>
      <c r="D2939" s="28" t="e">
        <f>(#REF!+#REF!)-#REF!</f>
        <v>#REF!</v>
      </c>
      <c r="E2939" s="358" t="e">
        <f>#REF!-#REF!</f>
        <v>#REF!</v>
      </c>
      <c r="F2939" s="76">
        <f t="shared" si="83"/>
        <v>0</v>
      </c>
      <c r="G2939" s="28">
        <f t="shared" si="83"/>
        <v>209500</v>
      </c>
      <c r="H2939" s="28">
        <f t="shared" si="83"/>
        <v>0</v>
      </c>
      <c r="I2939" s="77">
        <f t="shared" si="83"/>
        <v>53446.2</v>
      </c>
      <c r="J2939" s="94" t="e">
        <f>#REF!-#REF!</f>
        <v>#REF!</v>
      </c>
      <c r="K2939" s="317" t="e">
        <f>#REF!-#REF!</f>
        <v>#REF!</v>
      </c>
    </row>
    <row r="2940" spans="1:11" ht="11.25" hidden="1" customHeight="1" x14ac:dyDescent="0.2">
      <c r="A2940" s="25" t="s">
        <v>6521</v>
      </c>
      <c r="B2940" s="32" t="s">
        <v>32</v>
      </c>
      <c r="C2940" s="27" t="s">
        <v>1779</v>
      </c>
      <c r="D2940" s="28" t="e">
        <f>(#REF!+#REF!)-#REF!</f>
        <v>#REF!</v>
      </c>
      <c r="E2940" s="358" t="e">
        <f>#REF!-#REF!</f>
        <v>#REF!</v>
      </c>
      <c r="F2940" s="76">
        <f t="shared" si="83"/>
        <v>0</v>
      </c>
      <c r="G2940" s="28">
        <f t="shared" si="83"/>
        <v>0</v>
      </c>
      <c r="H2940" s="28">
        <f t="shared" si="83"/>
        <v>0</v>
      </c>
      <c r="I2940" s="77">
        <f t="shared" si="83"/>
        <v>0</v>
      </c>
      <c r="J2940" s="94" t="e">
        <f>#REF!-#REF!</f>
        <v>#REF!</v>
      </c>
      <c r="K2940" s="317" t="e">
        <f>#REF!-#REF!</f>
        <v>#REF!</v>
      </c>
    </row>
    <row r="2941" spans="1:11" ht="11.25" hidden="1" customHeight="1" x14ac:dyDescent="0.2">
      <c r="A2941" s="25" t="s">
        <v>5920</v>
      </c>
      <c r="B2941" s="32" t="s">
        <v>33</v>
      </c>
      <c r="C2941" s="27" t="s">
        <v>147</v>
      </c>
      <c r="D2941" s="28" t="e">
        <f>(#REF!+#REF!)-#REF!</f>
        <v>#REF!</v>
      </c>
      <c r="E2941" s="358" t="e">
        <f>#REF!-#REF!</f>
        <v>#REF!</v>
      </c>
      <c r="F2941" s="76">
        <f>SUM(F2942:F2945)</f>
        <v>0</v>
      </c>
      <c r="G2941" s="28">
        <f>SUM(G2942:G2945)</f>
        <v>0</v>
      </c>
      <c r="H2941" s="28">
        <f>SUM(H2942:H2945)</f>
        <v>0</v>
      </c>
      <c r="I2941" s="77">
        <f>SUM(I2942:I2945)</f>
        <v>0</v>
      </c>
      <c r="J2941" s="94" t="e">
        <f>#REF!-#REF!</f>
        <v>#REF!</v>
      </c>
      <c r="K2941" s="317" t="e">
        <f>#REF!-#REF!</f>
        <v>#REF!</v>
      </c>
    </row>
    <row r="2942" spans="1:11" ht="11.25" hidden="1" customHeight="1" x14ac:dyDescent="0.2">
      <c r="A2942" s="25" t="s">
        <v>7210</v>
      </c>
      <c r="B2942" s="32" t="s">
        <v>4476</v>
      </c>
      <c r="C2942" s="27" t="s">
        <v>3584</v>
      </c>
      <c r="D2942" s="28" t="e">
        <f>(#REF!+#REF!)-#REF!</f>
        <v>#REF!</v>
      </c>
      <c r="E2942" s="358" t="e">
        <f>#REF!-#REF!</f>
        <v>#REF!</v>
      </c>
      <c r="F2942" s="76">
        <f t="shared" ref="F2942:I2945" si="84">F2977+F3047+F3082+F3152</f>
        <v>0</v>
      </c>
      <c r="G2942" s="28">
        <f t="shared" si="84"/>
        <v>0</v>
      </c>
      <c r="H2942" s="28">
        <f t="shared" si="84"/>
        <v>0</v>
      </c>
      <c r="I2942" s="77">
        <f t="shared" si="84"/>
        <v>0</v>
      </c>
      <c r="J2942" s="94" t="e">
        <f>#REF!-#REF!</f>
        <v>#REF!</v>
      </c>
      <c r="K2942" s="317" t="e">
        <f>#REF!-#REF!</f>
        <v>#REF!</v>
      </c>
    </row>
    <row r="2943" spans="1:11" ht="22.5" hidden="1" customHeight="1" x14ac:dyDescent="0.2">
      <c r="A2943" s="25" t="s">
        <v>5050</v>
      </c>
      <c r="B2943" s="32" t="s">
        <v>4477</v>
      </c>
      <c r="C2943" s="27" t="s">
        <v>678</v>
      </c>
      <c r="D2943" s="28" t="e">
        <f>(#REF!+#REF!)-#REF!</f>
        <v>#REF!</v>
      </c>
      <c r="E2943" s="358" t="e">
        <f>#REF!-#REF!</f>
        <v>#REF!</v>
      </c>
      <c r="F2943" s="76">
        <f t="shared" si="84"/>
        <v>0</v>
      </c>
      <c r="G2943" s="28">
        <f t="shared" si="84"/>
        <v>0</v>
      </c>
      <c r="H2943" s="28">
        <f t="shared" si="84"/>
        <v>0</v>
      </c>
      <c r="I2943" s="77">
        <f t="shared" si="84"/>
        <v>0</v>
      </c>
      <c r="J2943" s="94" t="e">
        <f>#REF!-#REF!</f>
        <v>#REF!</v>
      </c>
      <c r="K2943" s="317" t="e">
        <f>#REF!-#REF!</f>
        <v>#REF!</v>
      </c>
    </row>
    <row r="2944" spans="1:11" ht="22.5" hidden="1" customHeight="1" x14ac:dyDescent="0.2">
      <c r="A2944" s="25" t="s">
        <v>626</v>
      </c>
      <c r="B2944" s="32" t="s">
        <v>1994</v>
      </c>
      <c r="C2944" s="27" t="s">
        <v>5881</v>
      </c>
      <c r="D2944" s="28" t="e">
        <f>(#REF!+#REF!)-#REF!</f>
        <v>#REF!</v>
      </c>
      <c r="E2944" s="358" t="e">
        <f>#REF!-#REF!</f>
        <v>#REF!</v>
      </c>
      <c r="F2944" s="76">
        <f t="shared" si="84"/>
        <v>0</v>
      </c>
      <c r="G2944" s="28">
        <f t="shared" si="84"/>
        <v>0</v>
      </c>
      <c r="H2944" s="28">
        <f t="shared" si="84"/>
        <v>0</v>
      </c>
      <c r="I2944" s="77">
        <f t="shared" si="84"/>
        <v>0</v>
      </c>
      <c r="J2944" s="94" t="e">
        <f>#REF!-#REF!</f>
        <v>#REF!</v>
      </c>
      <c r="K2944" s="317" t="e">
        <f>#REF!-#REF!</f>
        <v>#REF!</v>
      </c>
    </row>
    <row r="2945" spans="1:11" ht="11.25" hidden="1" customHeight="1" x14ac:dyDescent="0.2">
      <c r="A2945" s="25" t="s">
        <v>7432</v>
      </c>
      <c r="B2945" s="32" t="s">
        <v>1995</v>
      </c>
      <c r="C2945" s="27" t="s">
        <v>2273</v>
      </c>
      <c r="D2945" s="28" t="e">
        <f>(#REF!+#REF!)-#REF!</f>
        <v>#REF!</v>
      </c>
      <c r="E2945" s="358" t="e">
        <f>#REF!-#REF!</f>
        <v>#REF!</v>
      </c>
      <c r="F2945" s="76">
        <f t="shared" si="84"/>
        <v>0</v>
      </c>
      <c r="G2945" s="28">
        <f t="shared" si="84"/>
        <v>0</v>
      </c>
      <c r="H2945" s="28">
        <f t="shared" si="84"/>
        <v>0</v>
      </c>
      <c r="I2945" s="77">
        <f t="shared" si="84"/>
        <v>0</v>
      </c>
      <c r="J2945" s="94" t="e">
        <f>#REF!-#REF!</f>
        <v>#REF!</v>
      </c>
      <c r="K2945" s="317" t="e">
        <f>#REF!-#REF!</f>
        <v>#REF!</v>
      </c>
    </row>
    <row r="2946" spans="1:11" ht="11.25" hidden="1" customHeight="1" x14ac:dyDescent="0.2">
      <c r="A2946" s="25" t="s">
        <v>3930</v>
      </c>
      <c r="B2946" s="32" t="s">
        <v>1996</v>
      </c>
      <c r="C2946" s="27" t="s">
        <v>7450</v>
      </c>
      <c r="D2946" s="28" t="e">
        <f>(#REF!+#REF!)-#REF!</f>
        <v>#REF!</v>
      </c>
      <c r="E2946" s="358" t="e">
        <f>#REF!-#REF!</f>
        <v>#REF!</v>
      </c>
      <c r="F2946" s="76"/>
      <c r="G2946" s="28"/>
      <c r="H2946" s="28"/>
      <c r="I2946" s="77"/>
      <c r="J2946" s="94" t="e">
        <f>#REF!-#REF!</f>
        <v>#REF!</v>
      </c>
      <c r="K2946" s="317" t="e">
        <f>#REF!-#REF!</f>
        <v>#REF!</v>
      </c>
    </row>
    <row r="2947" spans="1:11" ht="22.5" hidden="1" customHeight="1" x14ac:dyDescent="0.2">
      <c r="A2947" s="25" t="s">
        <v>6845</v>
      </c>
      <c r="B2947" s="32" t="s">
        <v>6428</v>
      </c>
      <c r="C2947" s="27" t="s">
        <v>7451</v>
      </c>
      <c r="D2947" s="28" t="e">
        <f>(#REF!+#REF!)-#REF!</f>
        <v>#REF!</v>
      </c>
      <c r="E2947" s="358" t="e">
        <f>#REF!-#REF!</f>
        <v>#REF!</v>
      </c>
      <c r="F2947" s="76"/>
      <c r="G2947" s="28"/>
      <c r="H2947" s="28"/>
      <c r="I2947" s="77"/>
      <c r="J2947" s="94" t="e">
        <f>#REF!-#REF!</f>
        <v>#REF!</v>
      </c>
      <c r="K2947" s="317" t="e">
        <f>#REF!-#REF!</f>
        <v>#REF!</v>
      </c>
    </row>
    <row r="2948" spans="1:11" s="138" customFormat="1" ht="11.25" customHeight="1" x14ac:dyDescent="0.2">
      <c r="A2948" s="140" t="s">
        <v>1657</v>
      </c>
      <c r="B2948" s="32" t="s">
        <v>6429</v>
      </c>
      <c r="C2948" s="95" t="s">
        <v>3407</v>
      </c>
      <c r="D2948" s="130" t="e">
        <f>(#REF!+#REF!)-#REF!</f>
        <v>#REF!</v>
      </c>
      <c r="E2948" s="358" t="e">
        <f>#REF!-#REF!</f>
        <v>#REF!</v>
      </c>
      <c r="F2948" s="174">
        <f>F2949+F2976</f>
        <v>0</v>
      </c>
      <c r="G2948" s="130">
        <f>G2949+G2976</f>
        <v>209500</v>
      </c>
      <c r="H2948" s="130">
        <f>H2949+H2976</f>
        <v>0</v>
      </c>
      <c r="I2948" s="175">
        <f>I2949+I2976</f>
        <v>53446.2</v>
      </c>
      <c r="J2948" s="94" t="e">
        <f>#REF!-#REF!</f>
        <v>#REF!</v>
      </c>
      <c r="K2948" s="317" t="e">
        <f>#REF!-#REF!</f>
        <v>#REF!</v>
      </c>
    </row>
    <row r="2949" spans="1:11" ht="11.25" customHeight="1" x14ac:dyDescent="0.2">
      <c r="A2949" s="25" t="s">
        <v>5608</v>
      </c>
      <c r="B2949" s="32" t="s">
        <v>5477</v>
      </c>
      <c r="C2949" s="27" t="s">
        <v>2800</v>
      </c>
      <c r="D2949" s="28" t="e">
        <f>(#REF!+#REF!)-#REF!</f>
        <v>#REF!</v>
      </c>
      <c r="E2949" s="358" t="e">
        <f>#REF!-#REF!</f>
        <v>#REF!</v>
      </c>
      <c r="F2949" s="76">
        <f>F2950+F2954+F2961+F2964+F2967+F2971+F2975</f>
        <v>0</v>
      </c>
      <c r="G2949" s="28">
        <f>G2950+G2954+G2961+G2964+G2967+G2971+G2975</f>
        <v>209500</v>
      </c>
      <c r="H2949" s="28">
        <f>H2950+H2954+H2961+H2964+H2967+H2971+H2975</f>
        <v>0</v>
      </c>
      <c r="I2949" s="77">
        <f>I2950+I2954+I2961+I2964+I2967+I2971+I2975</f>
        <v>53446.2</v>
      </c>
      <c r="J2949" s="94" t="e">
        <f>#REF!-#REF!</f>
        <v>#REF!</v>
      </c>
      <c r="K2949" s="317" t="e">
        <f>#REF!-#REF!</f>
        <v>#REF!</v>
      </c>
    </row>
    <row r="2950" spans="1:11" ht="22.5" hidden="1" customHeight="1" x14ac:dyDescent="0.2">
      <c r="A2950" s="25" t="s">
        <v>5760</v>
      </c>
      <c r="B2950" s="32" t="s">
        <v>9175</v>
      </c>
      <c r="C2950" s="27" t="s">
        <v>2701</v>
      </c>
      <c r="D2950" s="28" t="e">
        <f>(#REF!+#REF!)-#REF!</f>
        <v>#REF!</v>
      </c>
      <c r="E2950" s="358" t="e">
        <f>#REF!-#REF!</f>
        <v>#REF!</v>
      </c>
      <c r="F2950" s="76">
        <f>SUM(F2951:F2953)</f>
        <v>0</v>
      </c>
      <c r="G2950" s="28">
        <f>SUM(G2951:G2953)</f>
        <v>0</v>
      </c>
      <c r="H2950" s="28">
        <f>SUM(H2951:H2953)</f>
        <v>0</v>
      </c>
      <c r="I2950" s="77">
        <f>SUM(I2951:I2953)</f>
        <v>0</v>
      </c>
      <c r="J2950" s="94" t="e">
        <f>#REF!-#REF!</f>
        <v>#REF!</v>
      </c>
      <c r="K2950" s="317" t="e">
        <f>#REF!-#REF!</f>
        <v>#REF!</v>
      </c>
    </row>
    <row r="2951" spans="1:11" ht="11.25" hidden="1" customHeight="1" x14ac:dyDescent="0.2">
      <c r="A2951" s="25" t="s">
        <v>7430</v>
      </c>
      <c r="B2951" s="32" t="s">
        <v>9176</v>
      </c>
      <c r="C2951" s="27" t="s">
        <v>6297</v>
      </c>
      <c r="D2951" s="28" t="e">
        <f>(#REF!+#REF!)-#REF!</f>
        <v>#REF!</v>
      </c>
      <c r="E2951" s="358" t="e">
        <f>#REF!-#REF!</f>
        <v>#REF!</v>
      </c>
      <c r="F2951" s="76"/>
      <c r="G2951" s="28"/>
      <c r="H2951" s="28"/>
      <c r="I2951" s="77"/>
      <c r="J2951" s="94" t="e">
        <f>#REF!-#REF!</f>
        <v>#REF!</v>
      </c>
      <c r="K2951" s="317" t="e">
        <f>#REF!-#REF!</f>
        <v>#REF!</v>
      </c>
    </row>
    <row r="2952" spans="1:11" ht="11.25" hidden="1" customHeight="1" x14ac:dyDescent="0.2">
      <c r="A2952" s="25" t="s">
        <v>7308</v>
      </c>
      <c r="B2952" s="32" t="s">
        <v>5139</v>
      </c>
      <c r="C2952" s="27" t="s">
        <v>4660</v>
      </c>
      <c r="D2952" s="28" t="e">
        <f>(#REF!+#REF!)-#REF!</f>
        <v>#REF!</v>
      </c>
      <c r="E2952" s="358" t="e">
        <f>#REF!-#REF!</f>
        <v>#REF!</v>
      </c>
      <c r="F2952" s="76"/>
      <c r="G2952" s="28"/>
      <c r="H2952" s="28"/>
      <c r="I2952" s="77"/>
      <c r="J2952" s="94" t="e">
        <f>#REF!-#REF!</f>
        <v>#REF!</v>
      </c>
      <c r="K2952" s="317" t="e">
        <f>#REF!-#REF!</f>
        <v>#REF!</v>
      </c>
    </row>
    <row r="2953" spans="1:11" ht="11.25" hidden="1" customHeight="1" x14ac:dyDescent="0.2">
      <c r="A2953" s="25" t="s">
        <v>951</v>
      </c>
      <c r="B2953" s="32" t="s">
        <v>5140</v>
      </c>
      <c r="C2953" s="27" t="s">
        <v>6904</v>
      </c>
      <c r="D2953" s="28" t="e">
        <f>(#REF!+#REF!)-#REF!</f>
        <v>#REF!</v>
      </c>
      <c r="E2953" s="358" t="e">
        <f>#REF!-#REF!</f>
        <v>#REF!</v>
      </c>
      <c r="F2953" s="76"/>
      <c r="G2953" s="28"/>
      <c r="H2953" s="28"/>
      <c r="I2953" s="77"/>
      <c r="J2953" s="94" t="e">
        <f>#REF!-#REF!</f>
        <v>#REF!</v>
      </c>
      <c r="K2953" s="317" t="e">
        <f>#REF!-#REF!</f>
        <v>#REF!</v>
      </c>
    </row>
    <row r="2954" spans="1:11" ht="11.25" hidden="1" customHeight="1" x14ac:dyDescent="0.2">
      <c r="A2954" s="25" t="s">
        <v>1990</v>
      </c>
      <c r="B2954" s="32" t="s">
        <v>5141</v>
      </c>
      <c r="C2954" s="27" t="s">
        <v>6551</v>
      </c>
      <c r="D2954" s="28" t="e">
        <f>(#REF!+#REF!)-#REF!</f>
        <v>#REF!</v>
      </c>
      <c r="E2954" s="358" t="e">
        <f>#REF!-#REF!</f>
        <v>#REF!</v>
      </c>
      <c r="F2954" s="76">
        <f>SUM(F2955:F2960)</f>
        <v>0</v>
      </c>
      <c r="G2954" s="28">
        <f>SUM(G2955:G2960)</f>
        <v>0</v>
      </c>
      <c r="H2954" s="28">
        <f>SUM(H2955:H2960)</f>
        <v>0</v>
      </c>
      <c r="I2954" s="77">
        <f>SUM(I2955:I2960)</f>
        <v>0</v>
      </c>
      <c r="J2954" s="94" t="e">
        <f>#REF!-#REF!</f>
        <v>#REF!</v>
      </c>
      <c r="K2954" s="317" t="e">
        <f>#REF!-#REF!</f>
        <v>#REF!</v>
      </c>
    </row>
    <row r="2955" spans="1:11" ht="11.25" hidden="1" customHeight="1" x14ac:dyDescent="0.2">
      <c r="A2955" s="25" t="s">
        <v>7631</v>
      </c>
      <c r="B2955" s="32" t="s">
        <v>8226</v>
      </c>
      <c r="C2955" s="27" t="s">
        <v>5454</v>
      </c>
      <c r="D2955" s="28" t="e">
        <f>(#REF!+#REF!)-#REF!</f>
        <v>#REF!</v>
      </c>
      <c r="E2955" s="358" t="e">
        <f>#REF!-#REF!</f>
        <v>#REF!</v>
      </c>
      <c r="F2955" s="76"/>
      <c r="G2955" s="28"/>
      <c r="H2955" s="28"/>
      <c r="I2955" s="77"/>
      <c r="J2955" s="94" t="e">
        <f>#REF!-#REF!</f>
        <v>#REF!</v>
      </c>
      <c r="K2955" s="317" t="e">
        <f>#REF!-#REF!</f>
        <v>#REF!</v>
      </c>
    </row>
    <row r="2956" spans="1:11" ht="11.25" hidden="1" customHeight="1" x14ac:dyDescent="0.2">
      <c r="A2956" s="25" t="s">
        <v>550</v>
      </c>
      <c r="B2956" s="32" t="s">
        <v>2053</v>
      </c>
      <c r="C2956" s="27" t="s">
        <v>4493</v>
      </c>
      <c r="D2956" s="28" t="e">
        <f>(#REF!+#REF!)-#REF!</f>
        <v>#REF!</v>
      </c>
      <c r="E2956" s="358" t="e">
        <f>#REF!-#REF!</f>
        <v>#REF!</v>
      </c>
      <c r="F2956" s="76"/>
      <c r="G2956" s="28"/>
      <c r="H2956" s="28"/>
      <c r="I2956" s="77"/>
      <c r="J2956" s="94" t="e">
        <f>#REF!-#REF!</f>
        <v>#REF!</v>
      </c>
      <c r="K2956" s="317" t="e">
        <f>#REF!-#REF!</f>
        <v>#REF!</v>
      </c>
    </row>
    <row r="2957" spans="1:11" ht="11.25" hidden="1" customHeight="1" x14ac:dyDescent="0.2">
      <c r="A2957" s="25" t="s">
        <v>2752</v>
      </c>
      <c r="B2957" s="32" t="s">
        <v>2054</v>
      </c>
      <c r="C2957" s="27" t="s">
        <v>1305</v>
      </c>
      <c r="D2957" s="28" t="e">
        <f>(#REF!+#REF!)-#REF!</f>
        <v>#REF!</v>
      </c>
      <c r="E2957" s="358" t="e">
        <f>#REF!-#REF!</f>
        <v>#REF!</v>
      </c>
      <c r="F2957" s="76"/>
      <c r="G2957" s="28"/>
      <c r="H2957" s="28"/>
      <c r="I2957" s="77"/>
      <c r="J2957" s="94" t="e">
        <f>#REF!-#REF!</f>
        <v>#REF!</v>
      </c>
      <c r="K2957" s="317" t="e">
        <f>#REF!-#REF!</f>
        <v>#REF!</v>
      </c>
    </row>
    <row r="2958" spans="1:11" ht="11.25" hidden="1" customHeight="1" x14ac:dyDescent="0.2">
      <c r="A2958" s="25" t="s">
        <v>2296</v>
      </c>
      <c r="B2958" s="32" t="s">
        <v>6142</v>
      </c>
      <c r="C2958" s="27" t="s">
        <v>2316</v>
      </c>
      <c r="D2958" s="28" t="e">
        <f>(#REF!+#REF!)-#REF!</f>
        <v>#REF!</v>
      </c>
      <c r="E2958" s="358" t="e">
        <f>#REF!-#REF!</f>
        <v>#REF!</v>
      </c>
      <c r="F2958" s="76"/>
      <c r="G2958" s="28"/>
      <c r="H2958" s="28"/>
      <c r="I2958" s="77"/>
      <c r="J2958" s="94" t="e">
        <f>#REF!-#REF!</f>
        <v>#REF!</v>
      </c>
      <c r="K2958" s="317" t="e">
        <f>#REF!-#REF!</f>
        <v>#REF!</v>
      </c>
    </row>
    <row r="2959" spans="1:11" ht="11.25" hidden="1" customHeight="1" x14ac:dyDescent="0.2">
      <c r="A2959" s="25" t="s">
        <v>8501</v>
      </c>
      <c r="B2959" s="32" t="s">
        <v>6143</v>
      </c>
      <c r="C2959" s="27" t="s">
        <v>2317</v>
      </c>
      <c r="D2959" s="28" t="e">
        <f>(#REF!+#REF!)-#REF!</f>
        <v>#REF!</v>
      </c>
      <c r="E2959" s="358" t="e">
        <f>#REF!-#REF!</f>
        <v>#REF!</v>
      </c>
      <c r="F2959" s="76"/>
      <c r="G2959" s="28"/>
      <c r="H2959" s="28"/>
      <c r="I2959" s="77"/>
      <c r="J2959" s="94" t="e">
        <f>#REF!-#REF!</f>
        <v>#REF!</v>
      </c>
      <c r="K2959" s="317" t="e">
        <f>#REF!-#REF!</f>
        <v>#REF!</v>
      </c>
    </row>
    <row r="2960" spans="1:11" ht="11.25" hidden="1" customHeight="1" x14ac:dyDescent="0.2">
      <c r="A2960" s="25" t="s">
        <v>2995</v>
      </c>
      <c r="B2960" s="32" t="s">
        <v>6144</v>
      </c>
      <c r="C2960" s="27" t="s">
        <v>5866</v>
      </c>
      <c r="D2960" s="28" t="e">
        <f>(#REF!+#REF!)-#REF!</f>
        <v>#REF!</v>
      </c>
      <c r="E2960" s="358" t="e">
        <f>#REF!-#REF!</f>
        <v>#REF!</v>
      </c>
      <c r="F2960" s="76"/>
      <c r="G2960" s="28"/>
      <c r="H2960" s="28"/>
      <c r="I2960" s="77"/>
      <c r="J2960" s="94" t="e">
        <f>#REF!-#REF!</f>
        <v>#REF!</v>
      </c>
      <c r="K2960" s="317" t="e">
        <f>#REF!-#REF!</f>
        <v>#REF!</v>
      </c>
    </row>
    <row r="2961" spans="1:11" ht="22.5" hidden="1" customHeight="1" x14ac:dyDescent="0.2">
      <c r="A2961" s="25" t="s">
        <v>3639</v>
      </c>
      <c r="B2961" s="32" t="s">
        <v>238</v>
      </c>
      <c r="C2961" s="27" t="s">
        <v>326</v>
      </c>
      <c r="D2961" s="28" t="e">
        <f>(#REF!+#REF!)-#REF!</f>
        <v>#REF!</v>
      </c>
      <c r="E2961" s="358" t="e">
        <f>#REF!-#REF!</f>
        <v>#REF!</v>
      </c>
      <c r="F2961" s="76">
        <f>SUM(F2962:F2963)</f>
        <v>0</v>
      </c>
      <c r="G2961" s="28">
        <f>SUM(G2962:G2963)</f>
        <v>0</v>
      </c>
      <c r="H2961" s="28">
        <f>SUM(H2962:H2963)</f>
        <v>0</v>
      </c>
      <c r="I2961" s="77">
        <f>SUM(I2962:I2963)</f>
        <v>0</v>
      </c>
      <c r="J2961" s="94" t="e">
        <f>#REF!-#REF!</f>
        <v>#REF!</v>
      </c>
      <c r="K2961" s="317" t="e">
        <f>#REF!-#REF!</f>
        <v>#REF!</v>
      </c>
    </row>
    <row r="2962" spans="1:11" ht="11.25" hidden="1" customHeight="1" x14ac:dyDescent="0.2">
      <c r="A2962" s="25" t="s">
        <v>552</v>
      </c>
      <c r="B2962" s="32" t="s">
        <v>6570</v>
      </c>
      <c r="C2962" s="27" t="s">
        <v>327</v>
      </c>
      <c r="D2962" s="28" t="e">
        <f>(#REF!+#REF!)-#REF!</f>
        <v>#REF!</v>
      </c>
      <c r="E2962" s="358" t="e">
        <f>#REF!-#REF!</f>
        <v>#REF!</v>
      </c>
      <c r="F2962" s="76"/>
      <c r="G2962" s="28"/>
      <c r="H2962" s="28"/>
      <c r="I2962" s="77"/>
      <c r="J2962" s="94" t="e">
        <f>#REF!-#REF!</f>
        <v>#REF!</v>
      </c>
      <c r="K2962" s="317" t="e">
        <f>#REF!-#REF!</f>
        <v>#REF!</v>
      </c>
    </row>
    <row r="2963" spans="1:11" ht="11.25" hidden="1" customHeight="1" x14ac:dyDescent="0.2">
      <c r="A2963" s="25" t="s">
        <v>5659</v>
      </c>
      <c r="B2963" s="32" t="s">
        <v>6571</v>
      </c>
      <c r="C2963" s="27" t="s">
        <v>1857</v>
      </c>
      <c r="D2963" s="28" t="e">
        <f>(#REF!+#REF!)-#REF!</f>
        <v>#REF!</v>
      </c>
      <c r="E2963" s="358" t="e">
        <f>#REF!-#REF!</f>
        <v>#REF!</v>
      </c>
      <c r="F2963" s="76"/>
      <c r="G2963" s="28"/>
      <c r="H2963" s="28"/>
      <c r="I2963" s="77"/>
      <c r="J2963" s="94" t="e">
        <f>#REF!-#REF!</f>
        <v>#REF!</v>
      </c>
      <c r="K2963" s="317" t="e">
        <f>#REF!-#REF!</f>
        <v>#REF!</v>
      </c>
    </row>
    <row r="2964" spans="1:11" ht="11.25" hidden="1" customHeight="1" x14ac:dyDescent="0.2">
      <c r="A2964" s="25" t="s">
        <v>4340</v>
      </c>
      <c r="B2964" s="32" t="s">
        <v>4588</v>
      </c>
      <c r="C2964" s="27" t="s">
        <v>914</v>
      </c>
      <c r="D2964" s="28" t="e">
        <f>(#REF!+#REF!)-#REF!</f>
        <v>#REF!</v>
      </c>
      <c r="E2964" s="358" t="e">
        <f>#REF!-#REF!</f>
        <v>#REF!</v>
      </c>
      <c r="F2964" s="76">
        <f>SUM(F2965:F2966)</f>
        <v>0</v>
      </c>
      <c r="G2964" s="28">
        <f>SUM(G2965:G2966)</f>
        <v>0</v>
      </c>
      <c r="H2964" s="28">
        <f>SUM(H2965:H2966)</f>
        <v>0</v>
      </c>
      <c r="I2964" s="77">
        <f>SUM(I2965:I2966)</f>
        <v>0</v>
      </c>
      <c r="J2964" s="94" t="e">
        <f>#REF!-#REF!</f>
        <v>#REF!</v>
      </c>
      <c r="K2964" s="317" t="e">
        <f>#REF!-#REF!</f>
        <v>#REF!</v>
      </c>
    </row>
    <row r="2965" spans="1:11" ht="22.5" hidden="1" customHeight="1" x14ac:dyDescent="0.2">
      <c r="A2965" s="25" t="s">
        <v>881</v>
      </c>
      <c r="B2965" s="32" t="s">
        <v>5935</v>
      </c>
      <c r="C2965" s="27" t="s">
        <v>2149</v>
      </c>
      <c r="D2965" s="28" t="e">
        <f>(#REF!+#REF!)-#REF!</f>
        <v>#REF!</v>
      </c>
      <c r="E2965" s="358" t="e">
        <f>#REF!-#REF!</f>
        <v>#REF!</v>
      </c>
      <c r="F2965" s="76"/>
      <c r="G2965" s="28"/>
      <c r="H2965" s="28"/>
      <c r="I2965" s="77"/>
      <c r="J2965" s="94" t="e">
        <f>#REF!-#REF!</f>
        <v>#REF!</v>
      </c>
      <c r="K2965" s="317" t="e">
        <f>#REF!-#REF!</f>
        <v>#REF!</v>
      </c>
    </row>
    <row r="2966" spans="1:11" ht="33.75" hidden="1" customHeight="1" x14ac:dyDescent="0.2">
      <c r="A2966" s="25" t="s">
        <v>8427</v>
      </c>
      <c r="B2966" s="32" t="s">
        <v>5936</v>
      </c>
      <c r="C2966" s="27" t="s">
        <v>7121</v>
      </c>
      <c r="D2966" s="28" t="e">
        <f>(#REF!+#REF!)-#REF!</f>
        <v>#REF!</v>
      </c>
      <c r="E2966" s="358" t="e">
        <f>#REF!-#REF!</f>
        <v>#REF!</v>
      </c>
      <c r="F2966" s="76"/>
      <c r="G2966" s="28"/>
      <c r="H2966" s="28"/>
      <c r="I2966" s="77"/>
      <c r="J2966" s="94" t="e">
        <f>#REF!-#REF!</f>
        <v>#REF!</v>
      </c>
      <c r="K2966" s="317" t="e">
        <f>#REF!-#REF!</f>
        <v>#REF!</v>
      </c>
    </row>
    <row r="2967" spans="1:11" ht="11.25" hidden="1" customHeight="1" x14ac:dyDescent="0.2">
      <c r="A2967" s="25" t="s">
        <v>7453</v>
      </c>
      <c r="B2967" s="32" t="s">
        <v>8658</v>
      </c>
      <c r="C2967" s="27" t="s">
        <v>2942</v>
      </c>
      <c r="D2967" s="28" t="e">
        <f>(#REF!+#REF!)-#REF!</f>
        <v>#REF!</v>
      </c>
      <c r="E2967" s="358" t="e">
        <f>#REF!-#REF!</f>
        <v>#REF!</v>
      </c>
      <c r="F2967" s="76">
        <f>SUM(F2968:F2970)</f>
        <v>0</v>
      </c>
      <c r="G2967" s="28">
        <f>SUM(G2968:G2970)</f>
        <v>0</v>
      </c>
      <c r="H2967" s="28">
        <f>SUM(H2968:H2970)</f>
        <v>0</v>
      </c>
      <c r="I2967" s="77">
        <f>SUM(I2968:I2970)</f>
        <v>0</v>
      </c>
      <c r="J2967" s="94" t="e">
        <f>#REF!-#REF!</f>
        <v>#REF!</v>
      </c>
      <c r="K2967" s="317" t="e">
        <f>#REF!-#REF!</f>
        <v>#REF!</v>
      </c>
    </row>
    <row r="2968" spans="1:11" ht="22.5" hidden="1" customHeight="1" x14ac:dyDescent="0.2">
      <c r="A2968" s="25" t="s">
        <v>8490</v>
      </c>
      <c r="B2968" s="32" t="s">
        <v>8659</v>
      </c>
      <c r="C2968" s="27" t="s">
        <v>3188</v>
      </c>
      <c r="D2968" s="28" t="e">
        <f>(#REF!+#REF!)-#REF!</f>
        <v>#REF!</v>
      </c>
      <c r="E2968" s="358" t="e">
        <f>#REF!-#REF!</f>
        <v>#REF!</v>
      </c>
      <c r="F2968" s="76"/>
      <c r="G2968" s="28"/>
      <c r="H2968" s="28"/>
      <c r="I2968" s="77"/>
      <c r="J2968" s="94" t="e">
        <f>#REF!-#REF!</f>
        <v>#REF!</v>
      </c>
      <c r="K2968" s="317" t="e">
        <f>#REF!-#REF!</f>
        <v>#REF!</v>
      </c>
    </row>
    <row r="2969" spans="1:11" ht="22.5" hidden="1" customHeight="1" x14ac:dyDescent="0.2">
      <c r="A2969" s="25" t="s">
        <v>1057</v>
      </c>
      <c r="B2969" s="32" t="s">
        <v>8660</v>
      </c>
      <c r="C2969" s="27" t="s">
        <v>3189</v>
      </c>
      <c r="D2969" s="28" t="e">
        <f>(#REF!+#REF!)-#REF!</f>
        <v>#REF!</v>
      </c>
      <c r="E2969" s="358" t="e">
        <f>#REF!-#REF!</f>
        <v>#REF!</v>
      </c>
      <c r="F2969" s="76"/>
      <c r="G2969" s="28"/>
      <c r="H2969" s="28"/>
      <c r="I2969" s="77"/>
      <c r="J2969" s="94" t="e">
        <f>#REF!-#REF!</f>
        <v>#REF!</v>
      </c>
      <c r="K2969" s="317" t="e">
        <f>#REF!-#REF!</f>
        <v>#REF!</v>
      </c>
    </row>
    <row r="2970" spans="1:11" ht="11.25" hidden="1" customHeight="1" x14ac:dyDescent="0.2">
      <c r="A2970" s="25" t="s">
        <v>1761</v>
      </c>
      <c r="B2970" s="32" t="s">
        <v>1807</v>
      </c>
      <c r="C2970" s="27" t="s">
        <v>3190</v>
      </c>
      <c r="D2970" s="28" t="e">
        <f>(#REF!+#REF!)-#REF!</f>
        <v>#REF!</v>
      </c>
      <c r="E2970" s="358" t="e">
        <f>#REF!-#REF!</f>
        <v>#REF!</v>
      </c>
      <c r="F2970" s="76"/>
      <c r="G2970" s="28"/>
      <c r="H2970" s="28"/>
      <c r="I2970" s="77"/>
      <c r="J2970" s="94" t="e">
        <f>#REF!-#REF!</f>
        <v>#REF!</v>
      </c>
      <c r="K2970" s="317" t="e">
        <f>#REF!-#REF!</f>
        <v>#REF!</v>
      </c>
    </row>
    <row r="2971" spans="1:11" ht="11.25" customHeight="1" x14ac:dyDescent="0.2">
      <c r="A2971" s="25" t="s">
        <v>8998</v>
      </c>
      <c r="B2971" s="32" t="s">
        <v>1211</v>
      </c>
      <c r="C2971" s="27" t="s">
        <v>6073</v>
      </c>
      <c r="D2971" s="28" t="e">
        <f>(#REF!+#REF!)-#REF!</f>
        <v>#REF!</v>
      </c>
      <c r="E2971" s="358" t="e">
        <f>#REF!-#REF!</f>
        <v>#REF!</v>
      </c>
      <c r="F2971" s="76">
        <f>SUM(F2972:F2974)</f>
        <v>0</v>
      </c>
      <c r="G2971" s="28">
        <f>SUM(G2972:G2974)</f>
        <v>209500</v>
      </c>
      <c r="H2971" s="28">
        <f>SUM(H2972:H2974)</f>
        <v>0</v>
      </c>
      <c r="I2971" s="77">
        <f>SUM(I2972:I2974)</f>
        <v>53446.2</v>
      </c>
      <c r="J2971" s="94" t="e">
        <f>#REF!-#REF!</f>
        <v>#REF!</v>
      </c>
      <c r="K2971" s="317" t="e">
        <f>#REF!-#REF!</f>
        <v>#REF!</v>
      </c>
    </row>
    <row r="2972" spans="1:11" ht="33.75" hidden="1" customHeight="1" x14ac:dyDescent="0.2">
      <c r="A2972" s="25" t="s">
        <v>1668</v>
      </c>
      <c r="B2972" s="32" t="s">
        <v>868</v>
      </c>
      <c r="C2972" s="27" t="s">
        <v>4031</v>
      </c>
      <c r="D2972" s="28" t="e">
        <f>(#REF!+#REF!)-#REF!</f>
        <v>#REF!</v>
      </c>
      <c r="E2972" s="358" t="e">
        <f>#REF!-#REF!</f>
        <v>#REF!</v>
      </c>
      <c r="F2972" s="76"/>
      <c r="G2972" s="28"/>
      <c r="H2972" s="28"/>
      <c r="I2972" s="77"/>
      <c r="J2972" s="94" t="e">
        <f>#REF!-#REF!</f>
        <v>#REF!</v>
      </c>
      <c r="K2972" s="317" t="e">
        <f>#REF!-#REF!</f>
        <v>#REF!</v>
      </c>
    </row>
    <row r="2973" spans="1:11" ht="11.25" hidden="1" customHeight="1" x14ac:dyDescent="0.2">
      <c r="A2973" s="25" t="s">
        <v>54</v>
      </c>
      <c r="B2973" s="32" t="s">
        <v>869</v>
      </c>
      <c r="C2973" s="27" t="s">
        <v>4443</v>
      </c>
      <c r="D2973" s="28" t="e">
        <f>(#REF!+#REF!)-#REF!</f>
        <v>#REF!</v>
      </c>
      <c r="E2973" s="358" t="e">
        <f>#REF!-#REF!</f>
        <v>#REF!</v>
      </c>
      <c r="F2973" s="76"/>
      <c r="G2973" s="28"/>
      <c r="H2973" s="28"/>
      <c r="I2973" s="77"/>
      <c r="J2973" s="94" t="e">
        <f>#REF!-#REF!</f>
        <v>#REF!</v>
      </c>
      <c r="K2973" s="317" t="e">
        <f>#REF!-#REF!</f>
        <v>#REF!</v>
      </c>
    </row>
    <row r="2974" spans="1:11" ht="21.75" customHeight="1" x14ac:dyDescent="0.2">
      <c r="A2974" s="25" t="s">
        <v>7064</v>
      </c>
      <c r="B2974" s="32" t="s">
        <v>7974</v>
      </c>
      <c r="C2974" s="340" t="s">
        <v>9251</v>
      </c>
      <c r="D2974" s="28" t="e">
        <f>(#REF!+#REF!)-#REF!</f>
        <v>#REF!</v>
      </c>
      <c r="E2974" s="358" t="e">
        <f>#REF!-#REF!</f>
        <v>#REF!</v>
      </c>
      <c r="F2974" s="78"/>
      <c r="G2974" s="34">
        <v>209500</v>
      </c>
      <c r="H2974" s="34"/>
      <c r="I2974" s="79">
        <v>53446.2</v>
      </c>
      <c r="J2974" s="94" t="e">
        <f>#REF!-#REF!</f>
        <v>#REF!</v>
      </c>
      <c r="K2974" s="317" t="e">
        <f>#REF!-#REF!</f>
        <v>#REF!</v>
      </c>
    </row>
    <row r="2975" spans="1:11" ht="10.5" hidden="1" customHeight="1" x14ac:dyDescent="0.2">
      <c r="A2975" s="25" t="s">
        <v>6521</v>
      </c>
      <c r="B2975" s="32" t="s">
        <v>7975</v>
      </c>
      <c r="C2975" s="27" t="s">
        <v>8764</v>
      </c>
      <c r="D2975" s="28" t="e">
        <f>(#REF!+#REF!)-#REF!</f>
        <v>#REF!</v>
      </c>
      <c r="E2975" s="358" t="e">
        <f>#REF!-#REF!</f>
        <v>#REF!</v>
      </c>
      <c r="F2975" s="76"/>
      <c r="G2975" s="28"/>
      <c r="H2975" s="28"/>
      <c r="I2975" s="77"/>
      <c r="J2975" s="94" t="e">
        <f>#REF!-#REF!</f>
        <v>#REF!</v>
      </c>
      <c r="K2975" s="317" t="e">
        <f>#REF!-#REF!</f>
        <v>#REF!</v>
      </c>
    </row>
    <row r="2976" spans="1:11" ht="11.25" hidden="1" customHeight="1" x14ac:dyDescent="0.2">
      <c r="A2976" s="25" t="s">
        <v>5920</v>
      </c>
      <c r="B2976" s="32" t="s">
        <v>7976</v>
      </c>
      <c r="C2976" s="27" t="s">
        <v>7967</v>
      </c>
      <c r="D2976" s="28" t="e">
        <f>(#REF!+#REF!)-#REF!</f>
        <v>#REF!</v>
      </c>
      <c r="E2976" s="358" t="e">
        <f>#REF!-#REF!</f>
        <v>#REF!</v>
      </c>
      <c r="F2976" s="76">
        <f>SUM(F2977:F2980)</f>
        <v>0</v>
      </c>
      <c r="G2976" s="28">
        <f>SUM(G2977:G2980)</f>
        <v>0</v>
      </c>
      <c r="H2976" s="28">
        <f>SUM(H2977:H2980)</f>
        <v>0</v>
      </c>
      <c r="I2976" s="77">
        <f>SUM(I2977:I2980)</f>
        <v>0</v>
      </c>
      <c r="J2976" s="94" t="e">
        <f>#REF!-#REF!</f>
        <v>#REF!</v>
      </c>
      <c r="K2976" s="317" t="e">
        <f>#REF!-#REF!</f>
        <v>#REF!</v>
      </c>
    </row>
    <row r="2977" spans="1:11" ht="11.25" hidden="1" customHeight="1" x14ac:dyDescent="0.2">
      <c r="A2977" s="25" t="s">
        <v>7210</v>
      </c>
      <c r="B2977" s="32" t="s">
        <v>7977</v>
      </c>
      <c r="C2977" s="27" t="s">
        <v>9142</v>
      </c>
      <c r="D2977" s="28" t="e">
        <f>(#REF!+#REF!)-#REF!</f>
        <v>#REF!</v>
      </c>
      <c r="E2977" s="358" t="e">
        <f>#REF!-#REF!</f>
        <v>#REF!</v>
      </c>
      <c r="F2977" s="76"/>
      <c r="G2977" s="28"/>
      <c r="H2977" s="28"/>
      <c r="I2977" s="77"/>
      <c r="J2977" s="94" t="e">
        <f>#REF!-#REF!</f>
        <v>#REF!</v>
      </c>
      <c r="K2977" s="317" t="e">
        <f>#REF!-#REF!</f>
        <v>#REF!</v>
      </c>
    </row>
    <row r="2978" spans="1:11" ht="22.5" hidden="1" customHeight="1" x14ac:dyDescent="0.2">
      <c r="A2978" s="25" t="s">
        <v>5050</v>
      </c>
      <c r="B2978" s="32" t="s">
        <v>5526</v>
      </c>
      <c r="C2978" s="27" t="s">
        <v>3947</v>
      </c>
      <c r="D2978" s="28" t="e">
        <f>(#REF!+#REF!)-#REF!</f>
        <v>#REF!</v>
      </c>
      <c r="E2978" s="358" t="e">
        <f>#REF!-#REF!</f>
        <v>#REF!</v>
      </c>
      <c r="F2978" s="76"/>
      <c r="G2978" s="28"/>
      <c r="H2978" s="28"/>
      <c r="I2978" s="77"/>
      <c r="J2978" s="94" t="e">
        <f>#REF!-#REF!</f>
        <v>#REF!</v>
      </c>
      <c r="K2978" s="317" t="e">
        <f>#REF!-#REF!</f>
        <v>#REF!</v>
      </c>
    </row>
    <row r="2979" spans="1:11" ht="22.5" hidden="1" customHeight="1" x14ac:dyDescent="0.2">
      <c r="A2979" s="25" t="s">
        <v>626</v>
      </c>
      <c r="B2979" s="32" t="s">
        <v>5527</v>
      </c>
      <c r="C2979" s="27" t="s">
        <v>4710</v>
      </c>
      <c r="D2979" s="28" t="e">
        <f>(#REF!+#REF!)-#REF!</f>
        <v>#REF!</v>
      </c>
      <c r="E2979" s="358" t="e">
        <f>#REF!-#REF!</f>
        <v>#REF!</v>
      </c>
      <c r="F2979" s="76"/>
      <c r="G2979" s="28"/>
      <c r="H2979" s="28"/>
      <c r="I2979" s="77"/>
      <c r="J2979" s="94" t="e">
        <f>#REF!-#REF!</f>
        <v>#REF!</v>
      </c>
      <c r="K2979" s="317" t="e">
        <f>#REF!-#REF!</f>
        <v>#REF!</v>
      </c>
    </row>
    <row r="2980" spans="1:11" ht="11.25" hidden="1" customHeight="1" x14ac:dyDescent="0.2">
      <c r="A2980" s="25" t="s">
        <v>7432</v>
      </c>
      <c r="B2980" s="32" t="s">
        <v>5528</v>
      </c>
      <c r="C2980" s="27" t="s">
        <v>2624</v>
      </c>
      <c r="D2980" s="28" t="e">
        <f>(#REF!+#REF!)-#REF!</f>
        <v>#REF!</v>
      </c>
      <c r="E2980" s="358" t="e">
        <f>#REF!-#REF!</f>
        <v>#REF!</v>
      </c>
      <c r="F2980" s="76"/>
      <c r="G2980" s="28"/>
      <c r="H2980" s="28"/>
      <c r="I2980" s="77"/>
      <c r="J2980" s="94" t="e">
        <f>#REF!-#REF!</f>
        <v>#REF!</v>
      </c>
      <c r="K2980" s="317" t="e">
        <f>#REF!-#REF!</f>
        <v>#REF!</v>
      </c>
    </row>
    <row r="2981" spans="1:11" ht="11.25" hidden="1" customHeight="1" x14ac:dyDescent="0.2">
      <c r="A2981" s="25" t="s">
        <v>3930</v>
      </c>
      <c r="B2981" s="32" t="s">
        <v>5529</v>
      </c>
      <c r="C2981" s="27" t="s">
        <v>2283</v>
      </c>
      <c r="D2981" s="28" t="e">
        <f>(#REF!+#REF!)-#REF!</f>
        <v>#REF!</v>
      </c>
      <c r="E2981" s="358" t="e">
        <f>#REF!-#REF!</f>
        <v>#REF!</v>
      </c>
      <c r="F2981" s="76"/>
      <c r="G2981" s="28"/>
      <c r="H2981" s="28"/>
      <c r="I2981" s="77"/>
      <c r="J2981" s="94" t="e">
        <f>#REF!-#REF!</f>
        <v>#REF!</v>
      </c>
      <c r="K2981" s="317" t="e">
        <f>#REF!-#REF!</f>
        <v>#REF!</v>
      </c>
    </row>
    <row r="2982" spans="1:11" ht="22.5" hidden="1" customHeight="1" x14ac:dyDescent="0.2">
      <c r="A2982" s="25" t="s">
        <v>6845</v>
      </c>
      <c r="B2982" s="32" t="s">
        <v>5530</v>
      </c>
      <c r="C2982" s="27" t="s">
        <v>2911</v>
      </c>
      <c r="D2982" s="28" t="e">
        <f>(#REF!+#REF!)-#REF!</f>
        <v>#REF!</v>
      </c>
      <c r="E2982" s="358" t="e">
        <f>#REF!-#REF!</f>
        <v>#REF!</v>
      </c>
      <c r="F2982" s="76"/>
      <c r="G2982" s="28"/>
      <c r="H2982" s="28"/>
      <c r="I2982" s="77"/>
      <c r="J2982" s="94" t="e">
        <f>#REF!-#REF!</f>
        <v>#REF!</v>
      </c>
      <c r="K2982" s="317" t="e">
        <f>#REF!-#REF!</f>
        <v>#REF!</v>
      </c>
    </row>
    <row r="2983" spans="1:11" ht="11.25" hidden="1" customHeight="1" x14ac:dyDescent="0.2">
      <c r="A2983" s="25" t="s">
        <v>9153</v>
      </c>
      <c r="B2983" s="32" t="s">
        <v>5531</v>
      </c>
      <c r="C2983" s="27" t="s">
        <v>4684</v>
      </c>
      <c r="D2983" s="28" t="e">
        <f>(#REF!+#REF!)-#REF!</f>
        <v>#REF!</v>
      </c>
      <c r="E2983" s="358" t="e">
        <f>#REF!-#REF!</f>
        <v>#REF!</v>
      </c>
      <c r="F2983" s="76"/>
      <c r="G2983" s="28"/>
      <c r="H2983" s="28"/>
      <c r="I2983" s="77"/>
      <c r="J2983" s="94" t="e">
        <f>#REF!-#REF!</f>
        <v>#REF!</v>
      </c>
      <c r="K2983" s="317" t="e">
        <f>#REF!-#REF!</f>
        <v>#REF!</v>
      </c>
    </row>
    <row r="2984" spans="1:11" ht="11.25" hidden="1" customHeight="1" x14ac:dyDescent="0.2">
      <c r="A2984" s="25" t="s">
        <v>5608</v>
      </c>
      <c r="B2984" s="32" t="s">
        <v>5532</v>
      </c>
      <c r="C2984" s="27" t="s">
        <v>3938</v>
      </c>
      <c r="D2984" s="28" t="e">
        <f>(#REF!+#REF!)-#REF!</f>
        <v>#REF!</v>
      </c>
      <c r="E2984" s="358" t="e">
        <f>#REF!-#REF!</f>
        <v>#REF!</v>
      </c>
      <c r="F2984" s="76"/>
      <c r="G2984" s="28"/>
      <c r="H2984" s="28"/>
      <c r="I2984" s="77"/>
      <c r="J2984" s="94" t="e">
        <f>#REF!-#REF!</f>
        <v>#REF!</v>
      </c>
      <c r="K2984" s="317" t="e">
        <f>#REF!-#REF!</f>
        <v>#REF!</v>
      </c>
    </row>
    <row r="2985" spans="1:11" ht="22.5" hidden="1" customHeight="1" x14ac:dyDescent="0.2">
      <c r="A2985" s="25" t="s">
        <v>5760</v>
      </c>
      <c r="B2985" s="32" t="s">
        <v>5533</v>
      </c>
      <c r="C2985" s="27" t="s">
        <v>2550</v>
      </c>
      <c r="D2985" s="28" t="e">
        <f>(#REF!+#REF!)-#REF!</f>
        <v>#REF!</v>
      </c>
      <c r="E2985" s="358" t="e">
        <f>#REF!-#REF!</f>
        <v>#REF!</v>
      </c>
      <c r="F2985" s="76"/>
      <c r="G2985" s="28"/>
      <c r="H2985" s="28"/>
      <c r="I2985" s="77"/>
      <c r="J2985" s="94" t="e">
        <f>#REF!-#REF!</f>
        <v>#REF!</v>
      </c>
      <c r="K2985" s="317" t="e">
        <f>#REF!-#REF!</f>
        <v>#REF!</v>
      </c>
    </row>
    <row r="2986" spans="1:11" ht="11.25" hidden="1" customHeight="1" x14ac:dyDescent="0.2">
      <c r="A2986" s="25" t="s">
        <v>7430</v>
      </c>
      <c r="B2986" s="32" t="s">
        <v>5534</v>
      </c>
      <c r="C2986" s="27" t="s">
        <v>3349</v>
      </c>
      <c r="D2986" s="28" t="e">
        <f>(#REF!+#REF!)-#REF!</f>
        <v>#REF!</v>
      </c>
      <c r="E2986" s="358" t="e">
        <f>#REF!-#REF!</f>
        <v>#REF!</v>
      </c>
      <c r="F2986" s="76"/>
      <c r="G2986" s="28"/>
      <c r="H2986" s="28"/>
      <c r="I2986" s="77"/>
      <c r="J2986" s="94" t="e">
        <f>#REF!-#REF!</f>
        <v>#REF!</v>
      </c>
      <c r="K2986" s="317" t="e">
        <f>#REF!-#REF!</f>
        <v>#REF!</v>
      </c>
    </row>
    <row r="2987" spans="1:11" ht="11.25" hidden="1" customHeight="1" x14ac:dyDescent="0.2">
      <c r="A2987" s="25" t="s">
        <v>7308</v>
      </c>
      <c r="B2987" s="32" t="s">
        <v>1616</v>
      </c>
      <c r="C2987" s="27" t="s">
        <v>3002</v>
      </c>
      <c r="D2987" s="28" t="e">
        <f>(#REF!+#REF!)-#REF!</f>
        <v>#REF!</v>
      </c>
      <c r="E2987" s="358" t="e">
        <f>#REF!-#REF!</f>
        <v>#REF!</v>
      </c>
      <c r="F2987" s="76"/>
      <c r="G2987" s="28"/>
      <c r="H2987" s="28"/>
      <c r="I2987" s="77"/>
      <c r="J2987" s="94" t="e">
        <f>#REF!-#REF!</f>
        <v>#REF!</v>
      </c>
      <c r="K2987" s="317" t="e">
        <f>#REF!-#REF!</f>
        <v>#REF!</v>
      </c>
    </row>
    <row r="2988" spans="1:11" ht="11.25" hidden="1" customHeight="1" x14ac:dyDescent="0.2">
      <c r="A2988" s="25" t="s">
        <v>951</v>
      </c>
      <c r="B2988" s="32" t="s">
        <v>1617</v>
      </c>
      <c r="C2988" s="27" t="s">
        <v>8538</v>
      </c>
      <c r="D2988" s="28" t="e">
        <f>(#REF!+#REF!)-#REF!</f>
        <v>#REF!</v>
      </c>
      <c r="E2988" s="358" t="e">
        <f>#REF!-#REF!</f>
        <v>#REF!</v>
      </c>
      <c r="F2988" s="76"/>
      <c r="G2988" s="28"/>
      <c r="H2988" s="28"/>
      <c r="I2988" s="77"/>
      <c r="J2988" s="94" t="e">
        <f>#REF!-#REF!</f>
        <v>#REF!</v>
      </c>
      <c r="K2988" s="317" t="e">
        <f>#REF!-#REF!</f>
        <v>#REF!</v>
      </c>
    </row>
    <row r="2989" spans="1:11" ht="11.25" hidden="1" customHeight="1" x14ac:dyDescent="0.2">
      <c r="A2989" s="25" t="s">
        <v>1990</v>
      </c>
      <c r="B2989" s="32" t="s">
        <v>1618</v>
      </c>
      <c r="C2989" s="27" t="s">
        <v>8763</v>
      </c>
      <c r="D2989" s="28" t="e">
        <f>(#REF!+#REF!)-#REF!</f>
        <v>#REF!</v>
      </c>
      <c r="E2989" s="358" t="e">
        <f>#REF!-#REF!</f>
        <v>#REF!</v>
      </c>
      <c r="F2989" s="76"/>
      <c r="G2989" s="28"/>
      <c r="H2989" s="28"/>
      <c r="I2989" s="77"/>
      <c r="J2989" s="94" t="e">
        <f>#REF!-#REF!</f>
        <v>#REF!</v>
      </c>
      <c r="K2989" s="317" t="e">
        <f>#REF!-#REF!</f>
        <v>#REF!</v>
      </c>
    </row>
    <row r="2990" spans="1:11" ht="11.25" hidden="1" customHeight="1" x14ac:dyDescent="0.2">
      <c r="A2990" s="25" t="s">
        <v>7631</v>
      </c>
      <c r="B2990" s="32" t="s">
        <v>1619</v>
      </c>
      <c r="C2990" s="27" t="s">
        <v>7045</v>
      </c>
      <c r="D2990" s="28" t="e">
        <f>(#REF!+#REF!)-#REF!</f>
        <v>#REF!</v>
      </c>
      <c r="E2990" s="358" t="e">
        <f>#REF!-#REF!</f>
        <v>#REF!</v>
      </c>
      <c r="F2990" s="76"/>
      <c r="G2990" s="28"/>
      <c r="H2990" s="28"/>
      <c r="I2990" s="77"/>
      <c r="J2990" s="94" t="e">
        <f>#REF!-#REF!</f>
        <v>#REF!</v>
      </c>
      <c r="K2990" s="317" t="e">
        <f>#REF!-#REF!</f>
        <v>#REF!</v>
      </c>
    </row>
    <row r="2991" spans="1:11" ht="11.25" hidden="1" customHeight="1" x14ac:dyDescent="0.2">
      <c r="A2991" s="25" t="s">
        <v>550</v>
      </c>
      <c r="B2991" s="32" t="s">
        <v>5356</v>
      </c>
      <c r="C2991" s="27" t="s">
        <v>7858</v>
      </c>
      <c r="D2991" s="28" t="e">
        <f>(#REF!+#REF!)-#REF!</f>
        <v>#REF!</v>
      </c>
      <c r="E2991" s="358" t="e">
        <f>#REF!-#REF!</f>
        <v>#REF!</v>
      </c>
      <c r="F2991" s="76"/>
      <c r="G2991" s="28"/>
      <c r="H2991" s="28"/>
      <c r="I2991" s="77"/>
      <c r="J2991" s="94" t="e">
        <f>#REF!-#REF!</f>
        <v>#REF!</v>
      </c>
      <c r="K2991" s="317" t="e">
        <f>#REF!-#REF!</f>
        <v>#REF!</v>
      </c>
    </row>
    <row r="2992" spans="1:11" ht="11.25" hidden="1" customHeight="1" x14ac:dyDescent="0.2">
      <c r="A2992" s="25" t="s">
        <v>2752</v>
      </c>
      <c r="B2992" s="32" t="s">
        <v>5357</v>
      </c>
      <c r="C2992" s="27" t="s">
        <v>7195</v>
      </c>
      <c r="D2992" s="28" t="e">
        <f>(#REF!+#REF!)-#REF!</f>
        <v>#REF!</v>
      </c>
      <c r="E2992" s="358" t="e">
        <f>#REF!-#REF!</f>
        <v>#REF!</v>
      </c>
      <c r="F2992" s="76"/>
      <c r="G2992" s="28"/>
      <c r="H2992" s="28"/>
      <c r="I2992" s="77"/>
      <c r="J2992" s="94" t="e">
        <f>#REF!-#REF!</f>
        <v>#REF!</v>
      </c>
      <c r="K2992" s="317" t="e">
        <f>#REF!-#REF!</f>
        <v>#REF!</v>
      </c>
    </row>
    <row r="2993" spans="1:11" ht="11.25" hidden="1" customHeight="1" x14ac:dyDescent="0.2">
      <c r="A2993" s="25" t="s">
        <v>2296</v>
      </c>
      <c r="B2993" s="32" t="s">
        <v>8053</v>
      </c>
      <c r="C2993" s="27" t="s">
        <v>1566</v>
      </c>
      <c r="D2993" s="28" t="e">
        <f>(#REF!+#REF!)-#REF!</f>
        <v>#REF!</v>
      </c>
      <c r="E2993" s="358" t="e">
        <f>#REF!-#REF!</f>
        <v>#REF!</v>
      </c>
      <c r="F2993" s="76"/>
      <c r="G2993" s="28"/>
      <c r="H2993" s="28"/>
      <c r="I2993" s="77"/>
      <c r="J2993" s="94" t="e">
        <f>#REF!-#REF!</f>
        <v>#REF!</v>
      </c>
      <c r="K2993" s="317" t="e">
        <f>#REF!-#REF!</f>
        <v>#REF!</v>
      </c>
    </row>
    <row r="2994" spans="1:11" ht="11.25" hidden="1" customHeight="1" x14ac:dyDescent="0.2">
      <c r="A2994" s="25" t="s">
        <v>8501</v>
      </c>
      <c r="B2994" s="32" t="s">
        <v>8054</v>
      </c>
      <c r="C2994" s="27" t="s">
        <v>7675</v>
      </c>
      <c r="D2994" s="28" t="e">
        <f>(#REF!+#REF!)-#REF!</f>
        <v>#REF!</v>
      </c>
      <c r="E2994" s="358" t="e">
        <f>#REF!-#REF!</f>
        <v>#REF!</v>
      </c>
      <c r="F2994" s="76"/>
      <c r="G2994" s="28"/>
      <c r="H2994" s="28"/>
      <c r="I2994" s="77"/>
      <c r="J2994" s="94" t="e">
        <f>#REF!-#REF!</f>
        <v>#REF!</v>
      </c>
      <c r="K2994" s="317" t="e">
        <f>#REF!-#REF!</f>
        <v>#REF!</v>
      </c>
    </row>
    <row r="2995" spans="1:11" ht="11.25" hidden="1" customHeight="1" x14ac:dyDescent="0.2">
      <c r="A2995" s="25" t="s">
        <v>2995</v>
      </c>
      <c r="B2995" s="32" t="s">
        <v>2623</v>
      </c>
      <c r="C2995" s="27" t="s">
        <v>3017</v>
      </c>
      <c r="D2995" s="28" t="e">
        <f>(#REF!+#REF!)-#REF!</f>
        <v>#REF!</v>
      </c>
      <c r="E2995" s="358" t="e">
        <f>#REF!-#REF!</f>
        <v>#REF!</v>
      </c>
      <c r="F2995" s="76"/>
      <c r="G2995" s="28"/>
      <c r="H2995" s="28"/>
      <c r="I2995" s="77"/>
      <c r="J2995" s="94" t="e">
        <f>#REF!-#REF!</f>
        <v>#REF!</v>
      </c>
      <c r="K2995" s="317" t="e">
        <f>#REF!-#REF!</f>
        <v>#REF!</v>
      </c>
    </row>
    <row r="2996" spans="1:11" ht="22.5" hidden="1" customHeight="1" x14ac:dyDescent="0.2">
      <c r="A2996" s="25" t="s">
        <v>3639</v>
      </c>
      <c r="B2996" s="32" t="s">
        <v>7852</v>
      </c>
      <c r="C2996" s="27" t="s">
        <v>4342</v>
      </c>
      <c r="D2996" s="28" t="e">
        <f>(#REF!+#REF!)-#REF!</f>
        <v>#REF!</v>
      </c>
      <c r="E2996" s="358" t="e">
        <f>#REF!-#REF!</f>
        <v>#REF!</v>
      </c>
      <c r="F2996" s="76"/>
      <c r="G2996" s="28"/>
      <c r="H2996" s="28"/>
      <c r="I2996" s="77"/>
      <c r="J2996" s="94" t="e">
        <f>#REF!-#REF!</f>
        <v>#REF!</v>
      </c>
      <c r="K2996" s="317" t="e">
        <f>#REF!-#REF!</f>
        <v>#REF!</v>
      </c>
    </row>
    <row r="2997" spans="1:11" ht="11.25" hidden="1" customHeight="1" x14ac:dyDescent="0.2">
      <c r="A2997" s="25" t="s">
        <v>552</v>
      </c>
      <c r="B2997" s="32" t="s">
        <v>2435</v>
      </c>
      <c r="C2997" s="27" t="s">
        <v>1591</v>
      </c>
      <c r="D2997" s="28" t="e">
        <f>(#REF!+#REF!)-#REF!</f>
        <v>#REF!</v>
      </c>
      <c r="E2997" s="358" t="e">
        <f>#REF!-#REF!</f>
        <v>#REF!</v>
      </c>
      <c r="F2997" s="76"/>
      <c r="G2997" s="28"/>
      <c r="H2997" s="28"/>
      <c r="I2997" s="77"/>
      <c r="J2997" s="94" t="e">
        <f>#REF!-#REF!</f>
        <v>#REF!</v>
      </c>
      <c r="K2997" s="317" t="e">
        <f>#REF!-#REF!</f>
        <v>#REF!</v>
      </c>
    </row>
    <row r="2998" spans="1:11" ht="11.25" hidden="1" customHeight="1" x14ac:dyDescent="0.2">
      <c r="A2998" s="25" t="s">
        <v>5659</v>
      </c>
      <c r="B2998" s="32" t="s">
        <v>2436</v>
      </c>
      <c r="C2998" s="27" t="s">
        <v>362</v>
      </c>
      <c r="D2998" s="28" t="e">
        <f>(#REF!+#REF!)-#REF!</f>
        <v>#REF!</v>
      </c>
      <c r="E2998" s="358" t="e">
        <f>#REF!-#REF!</f>
        <v>#REF!</v>
      </c>
      <c r="F2998" s="76"/>
      <c r="G2998" s="28"/>
      <c r="H2998" s="28"/>
      <c r="I2998" s="77"/>
      <c r="J2998" s="94" t="e">
        <f>#REF!-#REF!</f>
        <v>#REF!</v>
      </c>
      <c r="K2998" s="317" t="e">
        <f>#REF!-#REF!</f>
        <v>#REF!</v>
      </c>
    </row>
    <row r="2999" spans="1:11" ht="11.25" hidden="1" customHeight="1" x14ac:dyDescent="0.2">
      <c r="A2999" s="25" t="s">
        <v>4340</v>
      </c>
      <c r="B2999" s="32" t="s">
        <v>2437</v>
      </c>
      <c r="C2999" s="27" t="s">
        <v>6561</v>
      </c>
      <c r="D2999" s="28" t="e">
        <f>(#REF!+#REF!)-#REF!</f>
        <v>#REF!</v>
      </c>
      <c r="E2999" s="358" t="e">
        <f>#REF!-#REF!</f>
        <v>#REF!</v>
      </c>
      <c r="F2999" s="76"/>
      <c r="G2999" s="28"/>
      <c r="H2999" s="28"/>
      <c r="I2999" s="77"/>
      <c r="J2999" s="94" t="e">
        <f>#REF!-#REF!</f>
        <v>#REF!</v>
      </c>
      <c r="K2999" s="317" t="e">
        <f>#REF!-#REF!</f>
        <v>#REF!</v>
      </c>
    </row>
    <row r="3000" spans="1:11" ht="22.5" hidden="1" customHeight="1" x14ac:dyDescent="0.2">
      <c r="A3000" s="25" t="s">
        <v>881</v>
      </c>
      <c r="B3000" s="32" t="s">
        <v>2438</v>
      </c>
      <c r="C3000" s="27" t="s">
        <v>1226</v>
      </c>
      <c r="D3000" s="28" t="e">
        <f>(#REF!+#REF!)-#REF!</f>
        <v>#REF!</v>
      </c>
      <c r="E3000" s="358" t="e">
        <f>#REF!-#REF!</f>
        <v>#REF!</v>
      </c>
      <c r="F3000" s="76"/>
      <c r="G3000" s="28"/>
      <c r="H3000" s="28"/>
      <c r="I3000" s="77"/>
      <c r="J3000" s="94" t="e">
        <f>#REF!-#REF!</f>
        <v>#REF!</v>
      </c>
      <c r="K3000" s="317" t="e">
        <f>#REF!-#REF!</f>
        <v>#REF!</v>
      </c>
    </row>
    <row r="3001" spans="1:11" ht="33.75" hidden="1" customHeight="1" x14ac:dyDescent="0.2">
      <c r="A3001" s="25" t="s">
        <v>8427</v>
      </c>
      <c r="B3001" s="32" t="s">
        <v>4809</v>
      </c>
      <c r="C3001" s="27" t="s">
        <v>9194</v>
      </c>
      <c r="D3001" s="28" t="e">
        <f>(#REF!+#REF!)-#REF!</f>
        <v>#REF!</v>
      </c>
      <c r="E3001" s="358" t="e">
        <f>#REF!-#REF!</f>
        <v>#REF!</v>
      </c>
      <c r="F3001" s="76"/>
      <c r="G3001" s="28"/>
      <c r="H3001" s="28"/>
      <c r="I3001" s="77"/>
      <c r="J3001" s="94" t="e">
        <f>#REF!-#REF!</f>
        <v>#REF!</v>
      </c>
      <c r="K3001" s="317" t="e">
        <f>#REF!-#REF!</f>
        <v>#REF!</v>
      </c>
    </row>
    <row r="3002" spans="1:11" ht="11.25" hidden="1" customHeight="1" x14ac:dyDescent="0.2">
      <c r="A3002" s="25" t="s">
        <v>7453</v>
      </c>
      <c r="B3002" s="32" t="s">
        <v>8940</v>
      </c>
      <c r="C3002" s="27" t="s">
        <v>505</v>
      </c>
      <c r="D3002" s="28" t="e">
        <f>(#REF!+#REF!)-#REF!</f>
        <v>#REF!</v>
      </c>
      <c r="E3002" s="358" t="e">
        <f>#REF!-#REF!</f>
        <v>#REF!</v>
      </c>
      <c r="F3002" s="76"/>
      <c r="G3002" s="28"/>
      <c r="H3002" s="28"/>
      <c r="I3002" s="77"/>
      <c r="J3002" s="94" t="e">
        <f>#REF!-#REF!</f>
        <v>#REF!</v>
      </c>
      <c r="K3002" s="317" t="e">
        <f>#REF!-#REF!</f>
        <v>#REF!</v>
      </c>
    </row>
    <row r="3003" spans="1:11" ht="22.5" hidden="1" customHeight="1" x14ac:dyDescent="0.2">
      <c r="A3003" s="25" t="s">
        <v>8490</v>
      </c>
      <c r="B3003" s="32" t="s">
        <v>3163</v>
      </c>
      <c r="C3003" s="27" t="s">
        <v>506</v>
      </c>
      <c r="D3003" s="28" t="e">
        <f>(#REF!+#REF!)-#REF!</f>
        <v>#REF!</v>
      </c>
      <c r="E3003" s="358" t="e">
        <f>#REF!-#REF!</f>
        <v>#REF!</v>
      </c>
      <c r="F3003" s="76"/>
      <c r="G3003" s="28"/>
      <c r="H3003" s="28"/>
      <c r="I3003" s="77"/>
      <c r="J3003" s="94" t="e">
        <f>#REF!-#REF!</f>
        <v>#REF!</v>
      </c>
      <c r="K3003" s="317" t="e">
        <f>#REF!-#REF!</f>
        <v>#REF!</v>
      </c>
    </row>
    <row r="3004" spans="1:11" ht="22.5" hidden="1" customHeight="1" x14ac:dyDescent="0.2">
      <c r="A3004" s="25" t="s">
        <v>1057</v>
      </c>
      <c r="B3004" s="32" t="s">
        <v>5553</v>
      </c>
      <c r="C3004" s="27" t="s">
        <v>3782</v>
      </c>
      <c r="D3004" s="28" t="e">
        <f>(#REF!+#REF!)-#REF!</f>
        <v>#REF!</v>
      </c>
      <c r="E3004" s="358" t="e">
        <f>#REF!-#REF!</f>
        <v>#REF!</v>
      </c>
      <c r="F3004" s="76"/>
      <c r="G3004" s="28"/>
      <c r="H3004" s="28"/>
      <c r="I3004" s="77"/>
      <c r="J3004" s="94" t="e">
        <f>#REF!-#REF!</f>
        <v>#REF!</v>
      </c>
      <c r="K3004" s="317" t="e">
        <f>#REF!-#REF!</f>
        <v>#REF!</v>
      </c>
    </row>
    <row r="3005" spans="1:11" ht="11.25" hidden="1" customHeight="1" x14ac:dyDescent="0.2">
      <c r="A3005" s="25" t="s">
        <v>1761</v>
      </c>
      <c r="B3005" s="32" t="s">
        <v>9005</v>
      </c>
      <c r="C3005" s="27" t="s">
        <v>243</v>
      </c>
      <c r="D3005" s="28" t="e">
        <f>(#REF!+#REF!)-#REF!</f>
        <v>#REF!</v>
      </c>
      <c r="E3005" s="358" t="e">
        <f>#REF!-#REF!</f>
        <v>#REF!</v>
      </c>
      <c r="F3005" s="76"/>
      <c r="G3005" s="28"/>
      <c r="H3005" s="28"/>
      <c r="I3005" s="77"/>
      <c r="J3005" s="94" t="e">
        <f>#REF!-#REF!</f>
        <v>#REF!</v>
      </c>
      <c r="K3005" s="317" t="e">
        <f>#REF!-#REF!</f>
        <v>#REF!</v>
      </c>
    </row>
    <row r="3006" spans="1:11" ht="11.25" hidden="1" customHeight="1" x14ac:dyDescent="0.2">
      <c r="A3006" s="25" t="s">
        <v>8998</v>
      </c>
      <c r="B3006" s="32" t="s">
        <v>1275</v>
      </c>
      <c r="C3006" s="27" t="s">
        <v>8032</v>
      </c>
      <c r="D3006" s="28" t="e">
        <f>(#REF!+#REF!)-#REF!</f>
        <v>#REF!</v>
      </c>
      <c r="E3006" s="358" t="e">
        <f>#REF!-#REF!</f>
        <v>#REF!</v>
      </c>
      <c r="F3006" s="76"/>
      <c r="G3006" s="28"/>
      <c r="H3006" s="28"/>
      <c r="I3006" s="77"/>
      <c r="J3006" s="94" t="e">
        <f>#REF!-#REF!</f>
        <v>#REF!</v>
      </c>
      <c r="K3006" s="317" t="e">
        <f>#REF!-#REF!</f>
        <v>#REF!</v>
      </c>
    </row>
    <row r="3007" spans="1:11" ht="33.75" hidden="1" customHeight="1" x14ac:dyDescent="0.2">
      <c r="A3007" s="25" t="s">
        <v>1668</v>
      </c>
      <c r="B3007" s="32" t="s">
        <v>8898</v>
      </c>
      <c r="C3007" s="27" t="s">
        <v>88</v>
      </c>
      <c r="D3007" s="28" t="e">
        <f>(#REF!+#REF!)-#REF!</f>
        <v>#REF!</v>
      </c>
      <c r="E3007" s="358" t="e">
        <f>#REF!-#REF!</f>
        <v>#REF!</v>
      </c>
      <c r="F3007" s="76"/>
      <c r="G3007" s="28"/>
      <c r="H3007" s="28"/>
      <c r="I3007" s="77"/>
      <c r="J3007" s="94" t="e">
        <f>#REF!-#REF!</f>
        <v>#REF!</v>
      </c>
      <c r="K3007" s="317" t="e">
        <f>#REF!-#REF!</f>
        <v>#REF!</v>
      </c>
    </row>
    <row r="3008" spans="1:11" ht="11.25" hidden="1" customHeight="1" x14ac:dyDescent="0.2">
      <c r="A3008" s="25" t="s">
        <v>54</v>
      </c>
      <c r="B3008" s="32" t="s">
        <v>2447</v>
      </c>
      <c r="C3008" s="27" t="s">
        <v>1959</v>
      </c>
      <c r="D3008" s="28" t="e">
        <f>(#REF!+#REF!)-#REF!</f>
        <v>#REF!</v>
      </c>
      <c r="E3008" s="358" t="e">
        <f>#REF!-#REF!</f>
        <v>#REF!</v>
      </c>
      <c r="F3008" s="76"/>
      <c r="G3008" s="28"/>
      <c r="H3008" s="28"/>
      <c r="I3008" s="77"/>
      <c r="J3008" s="94" t="e">
        <f>#REF!-#REF!</f>
        <v>#REF!</v>
      </c>
      <c r="K3008" s="317" t="e">
        <f>#REF!-#REF!</f>
        <v>#REF!</v>
      </c>
    </row>
    <row r="3009" spans="1:11" ht="33.75" hidden="1" customHeight="1" x14ac:dyDescent="0.2">
      <c r="A3009" s="25" t="s">
        <v>7064</v>
      </c>
      <c r="B3009" s="32" t="s">
        <v>4214</v>
      </c>
      <c r="C3009" s="27" t="s">
        <v>7846</v>
      </c>
      <c r="D3009" s="28" t="e">
        <f>(#REF!+#REF!)-#REF!</f>
        <v>#REF!</v>
      </c>
      <c r="E3009" s="358" t="e">
        <f>#REF!-#REF!</f>
        <v>#REF!</v>
      </c>
      <c r="F3009" s="76"/>
      <c r="G3009" s="28"/>
      <c r="H3009" s="28"/>
      <c r="I3009" s="77"/>
      <c r="J3009" s="94" t="e">
        <f>#REF!-#REF!</f>
        <v>#REF!</v>
      </c>
      <c r="K3009" s="317" t="e">
        <f>#REF!-#REF!</f>
        <v>#REF!</v>
      </c>
    </row>
    <row r="3010" spans="1:11" ht="11.25" hidden="1" customHeight="1" x14ac:dyDescent="0.2">
      <c r="A3010" s="25" t="s">
        <v>6521</v>
      </c>
      <c r="B3010" s="32" t="s">
        <v>4215</v>
      </c>
      <c r="C3010" s="27" t="s">
        <v>7435</v>
      </c>
      <c r="D3010" s="28" t="e">
        <f>(#REF!+#REF!)-#REF!</f>
        <v>#REF!</v>
      </c>
      <c r="E3010" s="358" t="e">
        <f>#REF!-#REF!</f>
        <v>#REF!</v>
      </c>
      <c r="F3010" s="76"/>
      <c r="G3010" s="28"/>
      <c r="H3010" s="28"/>
      <c r="I3010" s="77"/>
      <c r="J3010" s="94" t="e">
        <f>#REF!-#REF!</f>
        <v>#REF!</v>
      </c>
      <c r="K3010" s="317" t="e">
        <f>#REF!-#REF!</f>
        <v>#REF!</v>
      </c>
    </row>
    <row r="3011" spans="1:11" ht="11.25" hidden="1" customHeight="1" x14ac:dyDescent="0.2">
      <c r="A3011" s="25" t="s">
        <v>5920</v>
      </c>
      <c r="B3011" s="32" t="s">
        <v>4216</v>
      </c>
      <c r="C3011" s="27" t="s">
        <v>6823</v>
      </c>
      <c r="D3011" s="28" t="e">
        <f>(#REF!+#REF!)-#REF!</f>
        <v>#REF!</v>
      </c>
      <c r="E3011" s="358" t="e">
        <f>#REF!-#REF!</f>
        <v>#REF!</v>
      </c>
      <c r="F3011" s="76"/>
      <c r="G3011" s="28"/>
      <c r="H3011" s="28"/>
      <c r="I3011" s="77"/>
      <c r="J3011" s="94" t="e">
        <f>#REF!-#REF!</f>
        <v>#REF!</v>
      </c>
      <c r="K3011" s="317" t="e">
        <f>#REF!-#REF!</f>
        <v>#REF!</v>
      </c>
    </row>
    <row r="3012" spans="1:11" ht="11.25" hidden="1" customHeight="1" x14ac:dyDescent="0.2">
      <c r="A3012" s="25" t="s">
        <v>7210</v>
      </c>
      <c r="B3012" s="32" t="s">
        <v>3652</v>
      </c>
      <c r="C3012" s="27" t="s">
        <v>8944</v>
      </c>
      <c r="D3012" s="28" t="e">
        <f>(#REF!+#REF!)-#REF!</f>
        <v>#REF!</v>
      </c>
      <c r="E3012" s="358" t="e">
        <f>#REF!-#REF!</f>
        <v>#REF!</v>
      </c>
      <c r="F3012" s="76"/>
      <c r="G3012" s="28"/>
      <c r="H3012" s="28"/>
      <c r="I3012" s="77"/>
      <c r="J3012" s="94" t="e">
        <f>#REF!-#REF!</f>
        <v>#REF!</v>
      </c>
      <c r="K3012" s="317" t="e">
        <f>#REF!-#REF!</f>
        <v>#REF!</v>
      </c>
    </row>
    <row r="3013" spans="1:11" ht="22.5" hidden="1" customHeight="1" x14ac:dyDescent="0.2">
      <c r="A3013" s="25" t="s">
        <v>5050</v>
      </c>
      <c r="B3013" s="32" t="s">
        <v>1835</v>
      </c>
      <c r="C3013" s="27" t="s">
        <v>2354</v>
      </c>
      <c r="D3013" s="28" t="e">
        <f>(#REF!+#REF!)-#REF!</f>
        <v>#REF!</v>
      </c>
      <c r="E3013" s="358" t="e">
        <f>#REF!-#REF!</f>
        <v>#REF!</v>
      </c>
      <c r="F3013" s="76"/>
      <c r="G3013" s="28"/>
      <c r="H3013" s="28"/>
      <c r="I3013" s="77"/>
      <c r="J3013" s="94" t="e">
        <f>#REF!-#REF!</f>
        <v>#REF!</v>
      </c>
      <c r="K3013" s="317" t="e">
        <f>#REF!-#REF!</f>
        <v>#REF!</v>
      </c>
    </row>
    <row r="3014" spans="1:11" ht="22.5" hidden="1" customHeight="1" x14ac:dyDescent="0.2">
      <c r="A3014" s="25" t="s">
        <v>626</v>
      </c>
      <c r="B3014" s="32" t="s">
        <v>1836</v>
      </c>
      <c r="C3014" s="27" t="s">
        <v>4392</v>
      </c>
      <c r="D3014" s="28" t="e">
        <f>(#REF!+#REF!)-#REF!</f>
        <v>#REF!</v>
      </c>
      <c r="E3014" s="358" t="e">
        <f>#REF!-#REF!</f>
        <v>#REF!</v>
      </c>
      <c r="F3014" s="76"/>
      <c r="G3014" s="28"/>
      <c r="H3014" s="28"/>
      <c r="I3014" s="77"/>
      <c r="J3014" s="94" t="e">
        <f>#REF!-#REF!</f>
        <v>#REF!</v>
      </c>
      <c r="K3014" s="317" t="e">
        <f>#REF!-#REF!</f>
        <v>#REF!</v>
      </c>
    </row>
    <row r="3015" spans="1:11" ht="11.25" hidden="1" customHeight="1" x14ac:dyDescent="0.2">
      <c r="A3015" s="25" t="s">
        <v>7432</v>
      </c>
      <c r="B3015" s="32" t="s">
        <v>4314</v>
      </c>
      <c r="C3015" s="27" t="s">
        <v>5076</v>
      </c>
      <c r="D3015" s="28" t="e">
        <f>(#REF!+#REF!)-#REF!</f>
        <v>#REF!</v>
      </c>
      <c r="E3015" s="358" t="e">
        <f>#REF!-#REF!</f>
        <v>#REF!</v>
      </c>
      <c r="F3015" s="76"/>
      <c r="G3015" s="28"/>
      <c r="H3015" s="28"/>
      <c r="I3015" s="77"/>
      <c r="J3015" s="94" t="e">
        <f>#REF!-#REF!</f>
        <v>#REF!</v>
      </c>
      <c r="K3015" s="317" t="e">
        <f>#REF!-#REF!</f>
        <v>#REF!</v>
      </c>
    </row>
    <row r="3016" spans="1:11" ht="11.25" hidden="1" customHeight="1" x14ac:dyDescent="0.2">
      <c r="A3016" s="25" t="s">
        <v>3930</v>
      </c>
      <c r="B3016" s="32" t="s">
        <v>4315</v>
      </c>
      <c r="C3016" s="27" t="s">
        <v>9235</v>
      </c>
      <c r="D3016" s="28" t="e">
        <f>(#REF!+#REF!)-#REF!</f>
        <v>#REF!</v>
      </c>
      <c r="E3016" s="358" t="e">
        <f>#REF!-#REF!</f>
        <v>#REF!</v>
      </c>
      <c r="F3016" s="76"/>
      <c r="G3016" s="28"/>
      <c r="H3016" s="28"/>
      <c r="I3016" s="77"/>
      <c r="J3016" s="94" t="e">
        <f>#REF!-#REF!</f>
        <v>#REF!</v>
      </c>
      <c r="K3016" s="317" t="e">
        <f>#REF!-#REF!</f>
        <v>#REF!</v>
      </c>
    </row>
    <row r="3017" spans="1:11" ht="22.5" hidden="1" customHeight="1" x14ac:dyDescent="0.2">
      <c r="A3017" s="25" t="s">
        <v>6845</v>
      </c>
      <c r="B3017" s="32" t="s">
        <v>4316</v>
      </c>
      <c r="C3017" s="27" t="s">
        <v>8094</v>
      </c>
      <c r="D3017" s="28" t="e">
        <f>(#REF!+#REF!)-#REF!</f>
        <v>#REF!</v>
      </c>
      <c r="E3017" s="358" t="e">
        <f>#REF!-#REF!</f>
        <v>#REF!</v>
      </c>
      <c r="F3017" s="76"/>
      <c r="G3017" s="28"/>
      <c r="H3017" s="28"/>
      <c r="I3017" s="77"/>
      <c r="J3017" s="94" t="e">
        <f>#REF!-#REF!</f>
        <v>#REF!</v>
      </c>
      <c r="K3017" s="317" t="e">
        <f>#REF!-#REF!</f>
        <v>#REF!</v>
      </c>
    </row>
    <row r="3018" spans="1:11" ht="11.25" customHeight="1" x14ac:dyDescent="0.2">
      <c r="A3018" s="31" t="s">
        <v>10</v>
      </c>
      <c r="B3018" s="32" t="s">
        <v>6022</v>
      </c>
      <c r="C3018" s="33" t="s">
        <v>2535</v>
      </c>
      <c r="D3018" s="24" t="e">
        <f>(#REF!+#REF!)-#REF!</f>
        <v>#REF!</v>
      </c>
      <c r="E3018" s="358" t="e">
        <f>#REF!-#REF!</f>
        <v>#REF!</v>
      </c>
      <c r="F3018" s="74">
        <f>F3019+F3046</f>
        <v>0</v>
      </c>
      <c r="G3018" s="24">
        <f>G3019+G3046</f>
        <v>0</v>
      </c>
      <c r="H3018" s="24">
        <f>H3019+H3046</f>
        <v>0</v>
      </c>
      <c r="I3018" s="75">
        <f>I3019+I3046</f>
        <v>0</v>
      </c>
      <c r="J3018" s="94" t="e">
        <f>#REF!-#REF!</f>
        <v>#REF!</v>
      </c>
      <c r="K3018" s="317" t="e">
        <f>#REF!-#REF!</f>
        <v>#REF!</v>
      </c>
    </row>
    <row r="3019" spans="1:11" ht="11.25" customHeight="1" x14ac:dyDescent="0.2">
      <c r="A3019" s="25" t="s">
        <v>5608</v>
      </c>
      <c r="B3019" s="32" t="s">
        <v>6023</v>
      </c>
      <c r="C3019" s="27" t="s">
        <v>7524</v>
      </c>
      <c r="D3019" s="28" t="e">
        <f>(#REF!+#REF!)-#REF!</f>
        <v>#REF!</v>
      </c>
      <c r="E3019" s="358" t="e">
        <f>#REF!-#REF!</f>
        <v>#REF!</v>
      </c>
      <c r="F3019" s="76">
        <f>F3020+F3024+F3031+F3034+F3037+F3041+F3045</f>
        <v>0</v>
      </c>
      <c r="G3019" s="28">
        <f>G3020+G3024+G3031+G3034+G3037+G3041+G3045</f>
        <v>0</v>
      </c>
      <c r="H3019" s="28">
        <f>H3020+H3024+H3031+H3034+H3037+H3041+H3045</f>
        <v>0</v>
      </c>
      <c r="I3019" s="77">
        <f>I3020+I3024+I3031+I3034+I3037+I3041+I3045</f>
        <v>0</v>
      </c>
      <c r="J3019" s="94" t="e">
        <f>#REF!-#REF!</f>
        <v>#REF!</v>
      </c>
      <c r="K3019" s="317" t="e">
        <f>#REF!-#REF!</f>
        <v>#REF!</v>
      </c>
    </row>
    <row r="3020" spans="1:11" ht="22.5" hidden="1" customHeight="1" x14ac:dyDescent="0.2">
      <c r="A3020" s="25" t="s">
        <v>5760</v>
      </c>
      <c r="B3020" s="32" t="s">
        <v>6770</v>
      </c>
      <c r="C3020" s="27" t="s">
        <v>800</v>
      </c>
      <c r="D3020" s="28" t="e">
        <f>(#REF!+#REF!)-#REF!</f>
        <v>#REF!</v>
      </c>
      <c r="E3020" s="358" t="e">
        <f>#REF!-#REF!</f>
        <v>#REF!</v>
      </c>
      <c r="F3020" s="76">
        <f>SUM(F3021:F3023)</f>
        <v>0</v>
      </c>
      <c r="G3020" s="28">
        <f>SUM(G3021:G3023)</f>
        <v>0</v>
      </c>
      <c r="H3020" s="28">
        <f>SUM(H3021:H3023)</f>
        <v>0</v>
      </c>
      <c r="I3020" s="77">
        <f>SUM(I3021:I3023)</f>
        <v>0</v>
      </c>
      <c r="J3020" s="94" t="e">
        <f>#REF!-#REF!</f>
        <v>#REF!</v>
      </c>
      <c r="K3020" s="317" t="e">
        <f>#REF!-#REF!</f>
        <v>#REF!</v>
      </c>
    </row>
    <row r="3021" spans="1:11" ht="11.25" hidden="1" customHeight="1" x14ac:dyDescent="0.2">
      <c r="A3021" s="25" t="s">
        <v>7430</v>
      </c>
      <c r="B3021" s="32" t="s">
        <v>6771</v>
      </c>
      <c r="C3021" s="27" t="s">
        <v>6108</v>
      </c>
      <c r="D3021" s="28" t="e">
        <f>(#REF!+#REF!)-#REF!</f>
        <v>#REF!</v>
      </c>
      <c r="E3021" s="358" t="e">
        <f>#REF!-#REF!</f>
        <v>#REF!</v>
      </c>
      <c r="F3021" s="76"/>
      <c r="G3021" s="28"/>
      <c r="H3021" s="28"/>
      <c r="I3021" s="77"/>
      <c r="J3021" s="94" t="e">
        <f>#REF!-#REF!</f>
        <v>#REF!</v>
      </c>
      <c r="K3021" s="317" t="e">
        <f>#REF!-#REF!</f>
        <v>#REF!</v>
      </c>
    </row>
    <row r="3022" spans="1:11" ht="11.25" hidden="1" customHeight="1" x14ac:dyDescent="0.2">
      <c r="A3022" s="25" t="s">
        <v>7308</v>
      </c>
      <c r="B3022" s="32" t="s">
        <v>6772</v>
      </c>
      <c r="C3022" s="27" t="s">
        <v>8769</v>
      </c>
      <c r="D3022" s="28" t="e">
        <f>(#REF!+#REF!)-#REF!</f>
        <v>#REF!</v>
      </c>
      <c r="E3022" s="358" t="e">
        <f>#REF!-#REF!</f>
        <v>#REF!</v>
      </c>
      <c r="F3022" s="76"/>
      <c r="G3022" s="28"/>
      <c r="H3022" s="28"/>
      <c r="I3022" s="77"/>
      <c r="J3022" s="94" t="e">
        <f>#REF!-#REF!</f>
        <v>#REF!</v>
      </c>
      <c r="K3022" s="317" t="e">
        <f>#REF!-#REF!</f>
        <v>#REF!</v>
      </c>
    </row>
    <row r="3023" spans="1:11" ht="11.25" hidden="1" customHeight="1" x14ac:dyDescent="0.2">
      <c r="A3023" s="25" t="s">
        <v>951</v>
      </c>
      <c r="B3023" s="32" t="s">
        <v>4848</v>
      </c>
      <c r="C3023" s="27" t="s">
        <v>4181</v>
      </c>
      <c r="D3023" s="28" t="e">
        <f>(#REF!+#REF!)-#REF!</f>
        <v>#REF!</v>
      </c>
      <c r="E3023" s="358" t="e">
        <f>#REF!-#REF!</f>
        <v>#REF!</v>
      </c>
      <c r="F3023" s="76"/>
      <c r="G3023" s="28"/>
      <c r="H3023" s="28"/>
      <c r="I3023" s="77"/>
      <c r="J3023" s="94" t="e">
        <f>#REF!-#REF!</f>
        <v>#REF!</v>
      </c>
      <c r="K3023" s="317" t="e">
        <f>#REF!-#REF!</f>
        <v>#REF!</v>
      </c>
    </row>
    <row r="3024" spans="1:11" ht="11.25" hidden="1" customHeight="1" x14ac:dyDescent="0.2">
      <c r="A3024" s="25" t="s">
        <v>1990</v>
      </c>
      <c r="B3024" s="32" t="s">
        <v>4849</v>
      </c>
      <c r="C3024" s="27" t="s">
        <v>6905</v>
      </c>
      <c r="D3024" s="28" t="e">
        <f>(#REF!+#REF!)-#REF!</f>
        <v>#REF!</v>
      </c>
      <c r="E3024" s="358" t="e">
        <f>#REF!-#REF!</f>
        <v>#REF!</v>
      </c>
      <c r="F3024" s="76">
        <f>SUM(F3025:F3030)</f>
        <v>0</v>
      </c>
      <c r="G3024" s="28">
        <f>SUM(G3025:G3030)</f>
        <v>0</v>
      </c>
      <c r="H3024" s="28">
        <f>SUM(H3025:H3030)</f>
        <v>0</v>
      </c>
      <c r="I3024" s="77">
        <f>SUM(I3025:I3030)</f>
        <v>0</v>
      </c>
      <c r="J3024" s="94" t="e">
        <f>#REF!-#REF!</f>
        <v>#REF!</v>
      </c>
      <c r="K3024" s="317" t="e">
        <f>#REF!-#REF!</f>
        <v>#REF!</v>
      </c>
    </row>
    <row r="3025" spans="1:11" ht="11.25" hidden="1" customHeight="1" x14ac:dyDescent="0.2">
      <c r="A3025" s="25" t="s">
        <v>7631</v>
      </c>
      <c r="B3025" s="32" t="s">
        <v>1497</v>
      </c>
      <c r="C3025" s="27" t="s">
        <v>6906</v>
      </c>
      <c r="D3025" s="28" t="e">
        <f>(#REF!+#REF!)-#REF!</f>
        <v>#REF!</v>
      </c>
      <c r="E3025" s="358" t="e">
        <f>#REF!-#REF!</f>
        <v>#REF!</v>
      </c>
      <c r="F3025" s="76"/>
      <c r="G3025" s="28"/>
      <c r="H3025" s="28"/>
      <c r="I3025" s="77"/>
      <c r="J3025" s="94" t="e">
        <f>#REF!-#REF!</f>
        <v>#REF!</v>
      </c>
      <c r="K3025" s="317" t="e">
        <f>#REF!-#REF!</f>
        <v>#REF!</v>
      </c>
    </row>
    <row r="3026" spans="1:11" ht="11.25" hidden="1" customHeight="1" x14ac:dyDescent="0.2">
      <c r="A3026" s="25" t="s">
        <v>550</v>
      </c>
      <c r="B3026" s="32" t="s">
        <v>2746</v>
      </c>
      <c r="C3026" s="27" t="s">
        <v>4236</v>
      </c>
      <c r="D3026" s="28" t="e">
        <f>(#REF!+#REF!)-#REF!</f>
        <v>#REF!</v>
      </c>
      <c r="E3026" s="358" t="e">
        <f>#REF!-#REF!</f>
        <v>#REF!</v>
      </c>
      <c r="F3026" s="76"/>
      <c r="G3026" s="28"/>
      <c r="H3026" s="28"/>
      <c r="I3026" s="77"/>
      <c r="J3026" s="94" t="e">
        <f>#REF!-#REF!</f>
        <v>#REF!</v>
      </c>
      <c r="K3026" s="317" t="e">
        <f>#REF!-#REF!</f>
        <v>#REF!</v>
      </c>
    </row>
    <row r="3027" spans="1:11" ht="11.25" hidden="1" customHeight="1" x14ac:dyDescent="0.2">
      <c r="A3027" s="25" t="s">
        <v>2752</v>
      </c>
      <c r="B3027" s="32" t="s">
        <v>2747</v>
      </c>
      <c r="C3027" s="27" t="s">
        <v>1508</v>
      </c>
      <c r="D3027" s="28" t="e">
        <f>(#REF!+#REF!)-#REF!</f>
        <v>#REF!</v>
      </c>
      <c r="E3027" s="358" t="e">
        <f>#REF!-#REF!</f>
        <v>#REF!</v>
      </c>
      <c r="F3027" s="76"/>
      <c r="G3027" s="28"/>
      <c r="H3027" s="28"/>
      <c r="I3027" s="77"/>
      <c r="J3027" s="94" t="e">
        <f>#REF!-#REF!</f>
        <v>#REF!</v>
      </c>
      <c r="K3027" s="317" t="e">
        <f>#REF!-#REF!</f>
        <v>#REF!</v>
      </c>
    </row>
    <row r="3028" spans="1:11" ht="11.25" hidden="1" customHeight="1" x14ac:dyDescent="0.2">
      <c r="A3028" s="25" t="s">
        <v>2296</v>
      </c>
      <c r="B3028" s="32" t="s">
        <v>4082</v>
      </c>
      <c r="C3028" s="27" t="s">
        <v>4240</v>
      </c>
      <c r="D3028" s="28" t="e">
        <f>(#REF!+#REF!)-#REF!</f>
        <v>#REF!</v>
      </c>
      <c r="E3028" s="358" t="e">
        <f>#REF!-#REF!</f>
        <v>#REF!</v>
      </c>
      <c r="F3028" s="76"/>
      <c r="G3028" s="28"/>
      <c r="H3028" s="28"/>
      <c r="I3028" s="77"/>
      <c r="J3028" s="94" t="e">
        <f>#REF!-#REF!</f>
        <v>#REF!</v>
      </c>
      <c r="K3028" s="317" t="e">
        <f>#REF!-#REF!</f>
        <v>#REF!</v>
      </c>
    </row>
    <row r="3029" spans="1:11" ht="11.25" hidden="1" customHeight="1" x14ac:dyDescent="0.2">
      <c r="A3029" s="25" t="s">
        <v>8501</v>
      </c>
      <c r="B3029" s="32" t="s">
        <v>1815</v>
      </c>
      <c r="C3029" s="27" t="s">
        <v>2850</v>
      </c>
      <c r="D3029" s="28" t="e">
        <f>(#REF!+#REF!)-#REF!</f>
        <v>#REF!</v>
      </c>
      <c r="E3029" s="358" t="e">
        <f>#REF!-#REF!</f>
        <v>#REF!</v>
      </c>
      <c r="F3029" s="78"/>
      <c r="G3029" s="34"/>
      <c r="H3029" s="34"/>
      <c r="I3029" s="79"/>
      <c r="J3029" s="94" t="e">
        <f>#REF!-#REF!</f>
        <v>#REF!</v>
      </c>
      <c r="K3029" s="317" t="e">
        <f>#REF!-#REF!</f>
        <v>#REF!</v>
      </c>
    </row>
    <row r="3030" spans="1:11" ht="11.25" hidden="1" customHeight="1" x14ac:dyDescent="0.2">
      <c r="A3030" s="25" t="s">
        <v>2995</v>
      </c>
      <c r="B3030" s="32" t="s">
        <v>1816</v>
      </c>
      <c r="C3030" s="27" t="s">
        <v>3040</v>
      </c>
      <c r="D3030" s="28" t="e">
        <f>(#REF!+#REF!)-#REF!</f>
        <v>#REF!</v>
      </c>
      <c r="E3030" s="358" t="e">
        <f>#REF!-#REF!</f>
        <v>#REF!</v>
      </c>
      <c r="F3030" s="76"/>
      <c r="G3030" s="28"/>
      <c r="H3030" s="28"/>
      <c r="I3030" s="77"/>
      <c r="J3030" s="94" t="e">
        <f>#REF!-#REF!</f>
        <v>#REF!</v>
      </c>
      <c r="K3030" s="317" t="e">
        <f>#REF!-#REF!</f>
        <v>#REF!</v>
      </c>
    </row>
    <row r="3031" spans="1:11" ht="22.5" hidden="1" customHeight="1" x14ac:dyDescent="0.2">
      <c r="A3031" s="25" t="s">
        <v>3639</v>
      </c>
      <c r="B3031" s="32" t="s">
        <v>3202</v>
      </c>
      <c r="C3031" s="27" t="s">
        <v>3534</v>
      </c>
      <c r="D3031" s="28" t="e">
        <f>(#REF!+#REF!)-#REF!</f>
        <v>#REF!</v>
      </c>
      <c r="E3031" s="358" t="e">
        <f>#REF!-#REF!</f>
        <v>#REF!</v>
      </c>
      <c r="F3031" s="76">
        <f>SUM(F3032:F3033)</f>
        <v>0</v>
      </c>
      <c r="G3031" s="28">
        <f>SUM(G3032:G3033)</f>
        <v>0</v>
      </c>
      <c r="H3031" s="28">
        <f>SUM(H3032:H3033)</f>
        <v>0</v>
      </c>
      <c r="I3031" s="77">
        <f>SUM(I3032:I3033)</f>
        <v>0</v>
      </c>
      <c r="J3031" s="94" t="e">
        <f>#REF!-#REF!</f>
        <v>#REF!</v>
      </c>
      <c r="K3031" s="317" t="e">
        <f>#REF!-#REF!</f>
        <v>#REF!</v>
      </c>
    </row>
    <row r="3032" spans="1:11" ht="11.25" hidden="1" customHeight="1" x14ac:dyDescent="0.2">
      <c r="A3032" s="25" t="s">
        <v>552</v>
      </c>
      <c r="B3032" s="32" t="s">
        <v>3203</v>
      </c>
      <c r="C3032" s="27" t="s">
        <v>3535</v>
      </c>
      <c r="D3032" s="28" t="e">
        <f>(#REF!+#REF!)-#REF!</f>
        <v>#REF!</v>
      </c>
      <c r="E3032" s="358" t="e">
        <f>#REF!-#REF!</f>
        <v>#REF!</v>
      </c>
      <c r="F3032" s="76"/>
      <c r="G3032" s="28"/>
      <c r="H3032" s="28"/>
      <c r="I3032" s="77"/>
      <c r="J3032" s="94" t="e">
        <f>#REF!-#REF!</f>
        <v>#REF!</v>
      </c>
      <c r="K3032" s="317" t="e">
        <f>#REF!-#REF!</f>
        <v>#REF!</v>
      </c>
    </row>
    <row r="3033" spans="1:11" ht="11.25" hidden="1" customHeight="1" x14ac:dyDescent="0.2">
      <c r="A3033" s="25" t="s">
        <v>5659</v>
      </c>
      <c r="B3033" s="32" t="s">
        <v>3204</v>
      </c>
      <c r="C3033" s="27" t="s">
        <v>8432</v>
      </c>
      <c r="D3033" s="28" t="e">
        <f>(#REF!+#REF!)-#REF!</f>
        <v>#REF!</v>
      </c>
      <c r="E3033" s="358" t="e">
        <f>#REF!-#REF!</f>
        <v>#REF!</v>
      </c>
      <c r="F3033" s="76"/>
      <c r="G3033" s="28"/>
      <c r="H3033" s="28"/>
      <c r="I3033" s="77"/>
      <c r="J3033" s="94" t="e">
        <f>#REF!-#REF!</f>
        <v>#REF!</v>
      </c>
      <c r="K3033" s="317" t="e">
        <f>#REF!-#REF!</f>
        <v>#REF!</v>
      </c>
    </row>
    <row r="3034" spans="1:11" ht="11.25" hidden="1" customHeight="1" x14ac:dyDescent="0.2">
      <c r="A3034" s="25" t="s">
        <v>4340</v>
      </c>
      <c r="B3034" s="32" t="s">
        <v>3205</v>
      </c>
      <c r="C3034" s="27" t="s">
        <v>6797</v>
      </c>
      <c r="D3034" s="28" t="e">
        <f>(#REF!+#REF!)-#REF!</f>
        <v>#REF!</v>
      </c>
      <c r="E3034" s="358" t="e">
        <f>#REF!-#REF!</f>
        <v>#REF!</v>
      </c>
      <c r="F3034" s="76">
        <f>SUM(F3035:F3036)</f>
        <v>0</v>
      </c>
      <c r="G3034" s="28">
        <f>SUM(G3035:G3036)</f>
        <v>0</v>
      </c>
      <c r="H3034" s="28">
        <f>SUM(H3035:H3036)</f>
        <v>0</v>
      </c>
      <c r="I3034" s="77">
        <f>SUM(I3035:I3036)</f>
        <v>0</v>
      </c>
      <c r="J3034" s="94" t="e">
        <f>#REF!-#REF!</f>
        <v>#REF!</v>
      </c>
      <c r="K3034" s="317" t="e">
        <f>#REF!-#REF!</f>
        <v>#REF!</v>
      </c>
    </row>
    <row r="3035" spans="1:11" ht="22.5" hidden="1" customHeight="1" x14ac:dyDescent="0.2">
      <c r="A3035" s="25" t="s">
        <v>881</v>
      </c>
      <c r="B3035" s="32" t="s">
        <v>6780</v>
      </c>
      <c r="C3035" s="27" t="s">
        <v>5986</v>
      </c>
      <c r="D3035" s="28" t="e">
        <f>(#REF!+#REF!)-#REF!</f>
        <v>#REF!</v>
      </c>
      <c r="E3035" s="358" t="e">
        <f>#REF!-#REF!</f>
        <v>#REF!</v>
      </c>
      <c r="F3035" s="76"/>
      <c r="G3035" s="28"/>
      <c r="H3035" s="28"/>
      <c r="I3035" s="77"/>
      <c r="J3035" s="94" t="e">
        <f>#REF!-#REF!</f>
        <v>#REF!</v>
      </c>
      <c r="K3035" s="317" t="e">
        <f>#REF!-#REF!</f>
        <v>#REF!</v>
      </c>
    </row>
    <row r="3036" spans="1:11" ht="33.75" hidden="1" customHeight="1" x14ac:dyDescent="0.2">
      <c r="A3036" s="25" t="s">
        <v>8427</v>
      </c>
      <c r="B3036" s="32" t="s">
        <v>4952</v>
      </c>
      <c r="C3036" s="27" t="s">
        <v>74</v>
      </c>
      <c r="D3036" s="28" t="e">
        <f>(#REF!+#REF!)-#REF!</f>
        <v>#REF!</v>
      </c>
      <c r="E3036" s="358" t="e">
        <f>#REF!-#REF!</f>
        <v>#REF!</v>
      </c>
      <c r="F3036" s="76"/>
      <c r="G3036" s="28"/>
      <c r="H3036" s="28"/>
      <c r="I3036" s="77"/>
      <c r="J3036" s="94" t="e">
        <f>#REF!-#REF!</f>
        <v>#REF!</v>
      </c>
      <c r="K3036" s="317" t="e">
        <f>#REF!-#REF!</f>
        <v>#REF!</v>
      </c>
    </row>
    <row r="3037" spans="1:11" ht="11.25" hidden="1" customHeight="1" x14ac:dyDescent="0.2">
      <c r="A3037" s="25" t="s">
        <v>7453</v>
      </c>
      <c r="B3037" s="32" t="s">
        <v>4953</v>
      </c>
      <c r="C3037" s="27" t="s">
        <v>75</v>
      </c>
      <c r="D3037" s="28" t="e">
        <f>(#REF!+#REF!)-#REF!</f>
        <v>#REF!</v>
      </c>
      <c r="E3037" s="358" t="e">
        <f>#REF!-#REF!</f>
        <v>#REF!</v>
      </c>
      <c r="F3037" s="76">
        <f>SUM(F3038:F3040)</f>
        <v>0</v>
      </c>
      <c r="G3037" s="28">
        <f>SUM(G3038:G3040)</f>
        <v>0</v>
      </c>
      <c r="H3037" s="28">
        <f>SUM(H3038:H3040)</f>
        <v>0</v>
      </c>
      <c r="I3037" s="77">
        <f>SUM(I3038:I3040)</f>
        <v>0</v>
      </c>
      <c r="J3037" s="94" t="e">
        <f>#REF!-#REF!</f>
        <v>#REF!</v>
      </c>
      <c r="K3037" s="317" t="e">
        <f>#REF!-#REF!</f>
        <v>#REF!</v>
      </c>
    </row>
    <row r="3038" spans="1:11" ht="22.5" hidden="1" customHeight="1" x14ac:dyDescent="0.2">
      <c r="A3038" s="25" t="s">
        <v>8490</v>
      </c>
      <c r="B3038" s="32" t="s">
        <v>4954</v>
      </c>
      <c r="C3038" s="27" t="s">
        <v>6759</v>
      </c>
      <c r="D3038" s="28" t="e">
        <f>(#REF!+#REF!)-#REF!</f>
        <v>#REF!</v>
      </c>
      <c r="E3038" s="358" t="e">
        <f>#REF!-#REF!</f>
        <v>#REF!</v>
      </c>
      <c r="F3038" s="76"/>
      <c r="G3038" s="28"/>
      <c r="H3038" s="28"/>
      <c r="I3038" s="77"/>
      <c r="J3038" s="94" t="e">
        <f>#REF!-#REF!</f>
        <v>#REF!</v>
      </c>
      <c r="K3038" s="317" t="e">
        <f>#REF!-#REF!</f>
        <v>#REF!</v>
      </c>
    </row>
    <row r="3039" spans="1:11" ht="22.5" hidden="1" customHeight="1" x14ac:dyDescent="0.2">
      <c r="A3039" s="25" t="s">
        <v>1057</v>
      </c>
      <c r="B3039" s="32" t="s">
        <v>4955</v>
      </c>
      <c r="C3039" s="27" t="s">
        <v>8449</v>
      </c>
      <c r="D3039" s="28" t="e">
        <f>(#REF!+#REF!)-#REF!</f>
        <v>#REF!</v>
      </c>
      <c r="E3039" s="358" t="e">
        <f>#REF!-#REF!</f>
        <v>#REF!</v>
      </c>
      <c r="F3039" s="76"/>
      <c r="G3039" s="28"/>
      <c r="H3039" s="28"/>
      <c r="I3039" s="77"/>
      <c r="J3039" s="94" t="e">
        <f>#REF!-#REF!</f>
        <v>#REF!</v>
      </c>
      <c r="K3039" s="317" t="e">
        <f>#REF!-#REF!</f>
        <v>#REF!</v>
      </c>
    </row>
    <row r="3040" spans="1:11" ht="11.25" hidden="1" customHeight="1" x14ac:dyDescent="0.2">
      <c r="A3040" s="25" t="s">
        <v>1761</v>
      </c>
      <c r="B3040" s="32" t="s">
        <v>4956</v>
      </c>
      <c r="C3040" s="27" t="s">
        <v>5543</v>
      </c>
      <c r="D3040" s="28" t="e">
        <f>(#REF!+#REF!)-#REF!</f>
        <v>#REF!</v>
      </c>
      <c r="E3040" s="358" t="e">
        <f>#REF!-#REF!</f>
        <v>#REF!</v>
      </c>
      <c r="F3040" s="76"/>
      <c r="G3040" s="28"/>
      <c r="H3040" s="28"/>
      <c r="I3040" s="77"/>
      <c r="J3040" s="94" t="e">
        <f>#REF!-#REF!</f>
        <v>#REF!</v>
      </c>
      <c r="K3040" s="317" t="e">
        <f>#REF!-#REF!</f>
        <v>#REF!</v>
      </c>
    </row>
    <row r="3041" spans="1:11" ht="11.25" customHeight="1" x14ac:dyDescent="0.2">
      <c r="A3041" s="25" t="s">
        <v>8998</v>
      </c>
      <c r="B3041" s="32" t="s">
        <v>4957</v>
      </c>
      <c r="C3041" s="27" t="s">
        <v>2413</v>
      </c>
      <c r="D3041" s="28" t="e">
        <f>(#REF!+#REF!)-#REF!</f>
        <v>#REF!</v>
      </c>
      <c r="E3041" s="358" t="e">
        <f>#REF!-#REF!</f>
        <v>#REF!</v>
      </c>
      <c r="F3041" s="76">
        <f>SUM(F3042:F3044)</f>
        <v>0</v>
      </c>
      <c r="G3041" s="28">
        <f>SUM(G3042:G3044)</f>
        <v>0</v>
      </c>
      <c r="H3041" s="28">
        <f>SUM(H3042:H3044)</f>
        <v>0</v>
      </c>
      <c r="I3041" s="77">
        <f>SUM(I3042:I3044)</f>
        <v>0</v>
      </c>
      <c r="J3041" s="94" t="e">
        <f>#REF!-#REF!</f>
        <v>#REF!</v>
      </c>
      <c r="K3041" s="317" t="e">
        <f>#REF!-#REF!</f>
        <v>#REF!</v>
      </c>
    </row>
    <row r="3042" spans="1:11" ht="33.75" hidden="1" customHeight="1" x14ac:dyDescent="0.2">
      <c r="A3042" s="25" t="s">
        <v>1668</v>
      </c>
      <c r="B3042" s="32" t="s">
        <v>4958</v>
      </c>
      <c r="C3042" s="27" t="s">
        <v>276</v>
      </c>
      <c r="D3042" s="28" t="e">
        <f>(#REF!+#REF!)-#REF!</f>
        <v>#REF!</v>
      </c>
      <c r="E3042" s="358" t="e">
        <f>#REF!-#REF!</f>
        <v>#REF!</v>
      </c>
      <c r="F3042" s="76"/>
      <c r="G3042" s="28"/>
      <c r="H3042" s="28"/>
      <c r="I3042" s="77"/>
      <c r="J3042" s="94" t="e">
        <f>#REF!-#REF!</f>
        <v>#REF!</v>
      </c>
      <c r="K3042" s="317" t="e">
        <f>#REF!-#REF!</f>
        <v>#REF!</v>
      </c>
    </row>
    <row r="3043" spans="1:11" ht="11.25" customHeight="1" x14ac:dyDescent="0.2">
      <c r="A3043" s="25" t="s">
        <v>54</v>
      </c>
      <c r="B3043" s="32" t="s">
        <v>4959</v>
      </c>
      <c r="C3043" s="27" t="s">
        <v>6354</v>
      </c>
      <c r="D3043" s="28" t="e">
        <f>(#REF!+#REF!)-#REF!</f>
        <v>#REF!</v>
      </c>
      <c r="E3043" s="358" t="e">
        <f>#REF!-#REF!</f>
        <v>#REF!</v>
      </c>
      <c r="F3043" s="78"/>
      <c r="G3043" s="34"/>
      <c r="H3043" s="34"/>
      <c r="I3043" s="79"/>
      <c r="J3043" s="94" t="e">
        <f>#REF!-#REF!</f>
        <v>#REF!</v>
      </c>
      <c r="K3043" s="317" t="e">
        <f>#REF!-#REF!</f>
        <v>#REF!</v>
      </c>
    </row>
    <row r="3044" spans="1:11" ht="33.75" hidden="1" customHeight="1" x14ac:dyDescent="0.2">
      <c r="A3044" s="25" t="s">
        <v>7064</v>
      </c>
      <c r="B3044" s="26" t="s">
        <v>3588</v>
      </c>
      <c r="C3044" s="27" t="s">
        <v>5683</v>
      </c>
      <c r="D3044" s="28" t="e">
        <f>(#REF!+#REF!)-#REF!</f>
        <v>#REF!</v>
      </c>
      <c r="E3044" s="358" t="e">
        <f>#REF!-#REF!</f>
        <v>#REF!</v>
      </c>
      <c r="F3044" s="76"/>
      <c r="G3044" s="28"/>
      <c r="H3044" s="28"/>
      <c r="I3044" s="77"/>
      <c r="J3044" s="94" t="e">
        <f>#REF!-#REF!</f>
        <v>#REF!</v>
      </c>
      <c r="K3044" s="317" t="e">
        <f>#REF!-#REF!</f>
        <v>#REF!</v>
      </c>
    </row>
    <row r="3045" spans="1:11" ht="11.25" hidden="1" customHeight="1" x14ac:dyDescent="0.2">
      <c r="A3045" s="25" t="s">
        <v>6521</v>
      </c>
      <c r="B3045" s="26" t="s">
        <v>6160</v>
      </c>
      <c r="C3045" s="27" t="s">
        <v>7202</v>
      </c>
      <c r="D3045" s="28" t="e">
        <f>(#REF!+#REF!)-#REF!</f>
        <v>#REF!</v>
      </c>
      <c r="E3045" s="358" t="e">
        <f>#REF!-#REF!</f>
        <v>#REF!</v>
      </c>
      <c r="F3045" s="76"/>
      <c r="G3045" s="28"/>
      <c r="H3045" s="28"/>
      <c r="I3045" s="77"/>
      <c r="J3045" s="94" t="e">
        <f>#REF!-#REF!</f>
        <v>#REF!</v>
      </c>
      <c r="K3045" s="317" t="e">
        <f>#REF!-#REF!</f>
        <v>#REF!</v>
      </c>
    </row>
    <row r="3046" spans="1:11" ht="11.25" hidden="1" customHeight="1" x14ac:dyDescent="0.2">
      <c r="A3046" s="25" t="s">
        <v>5920</v>
      </c>
      <c r="B3046" s="26" t="s">
        <v>4991</v>
      </c>
      <c r="C3046" s="27" t="s">
        <v>7203</v>
      </c>
      <c r="D3046" s="28" t="e">
        <f>(#REF!+#REF!)-#REF!</f>
        <v>#REF!</v>
      </c>
      <c r="E3046" s="358" t="e">
        <f>#REF!-#REF!</f>
        <v>#REF!</v>
      </c>
      <c r="F3046" s="76">
        <f>SUM(F3047:F3050)</f>
        <v>0</v>
      </c>
      <c r="G3046" s="28">
        <f>SUM(G3047:G3050)</f>
        <v>0</v>
      </c>
      <c r="H3046" s="28">
        <f>SUM(H3047:H3050)</f>
        <v>0</v>
      </c>
      <c r="I3046" s="77">
        <f>SUM(I3047:I3050)</f>
        <v>0</v>
      </c>
      <c r="J3046" s="94" t="e">
        <f>#REF!-#REF!</f>
        <v>#REF!</v>
      </c>
      <c r="K3046" s="317" t="e">
        <f>#REF!-#REF!</f>
        <v>#REF!</v>
      </c>
    </row>
    <row r="3047" spans="1:11" ht="11.25" hidden="1" customHeight="1" x14ac:dyDescent="0.2">
      <c r="A3047" s="25" t="s">
        <v>7210</v>
      </c>
      <c r="B3047" s="26" t="s">
        <v>477</v>
      </c>
      <c r="C3047" s="27" t="s">
        <v>7204</v>
      </c>
      <c r="D3047" s="28" t="e">
        <f>(#REF!+#REF!)-#REF!</f>
        <v>#REF!</v>
      </c>
      <c r="E3047" s="358" t="e">
        <f>#REF!-#REF!</f>
        <v>#REF!</v>
      </c>
      <c r="F3047" s="76"/>
      <c r="G3047" s="28"/>
      <c r="H3047" s="28"/>
      <c r="I3047" s="77"/>
      <c r="J3047" s="94" t="e">
        <f>#REF!-#REF!</f>
        <v>#REF!</v>
      </c>
      <c r="K3047" s="317" t="e">
        <f>#REF!-#REF!</f>
        <v>#REF!</v>
      </c>
    </row>
    <row r="3048" spans="1:11" ht="22.5" hidden="1" customHeight="1" x14ac:dyDescent="0.2">
      <c r="A3048" s="25" t="s">
        <v>5050</v>
      </c>
      <c r="B3048" s="26" t="s">
        <v>478</v>
      </c>
      <c r="C3048" s="27" t="s">
        <v>3325</v>
      </c>
      <c r="D3048" s="28" t="e">
        <f>(#REF!+#REF!)-#REF!</f>
        <v>#REF!</v>
      </c>
      <c r="E3048" s="358" t="e">
        <f>#REF!-#REF!</f>
        <v>#REF!</v>
      </c>
      <c r="F3048" s="76"/>
      <c r="G3048" s="28"/>
      <c r="H3048" s="28"/>
      <c r="I3048" s="77"/>
      <c r="J3048" s="94" t="e">
        <f>#REF!-#REF!</f>
        <v>#REF!</v>
      </c>
      <c r="K3048" s="317" t="e">
        <f>#REF!-#REF!</f>
        <v>#REF!</v>
      </c>
    </row>
    <row r="3049" spans="1:11" ht="22.5" hidden="1" customHeight="1" x14ac:dyDescent="0.2">
      <c r="A3049" s="25" t="s">
        <v>626</v>
      </c>
      <c r="B3049" s="26" t="s">
        <v>479</v>
      </c>
      <c r="C3049" s="27" t="s">
        <v>7448</v>
      </c>
      <c r="D3049" s="28" t="e">
        <f>(#REF!+#REF!)-#REF!</f>
        <v>#REF!</v>
      </c>
      <c r="E3049" s="358" t="e">
        <f>#REF!-#REF!</f>
        <v>#REF!</v>
      </c>
      <c r="F3049" s="76"/>
      <c r="G3049" s="28"/>
      <c r="H3049" s="28"/>
      <c r="I3049" s="77"/>
      <c r="J3049" s="94" t="e">
        <f>#REF!-#REF!</f>
        <v>#REF!</v>
      </c>
      <c r="K3049" s="317" t="e">
        <f>#REF!-#REF!</f>
        <v>#REF!</v>
      </c>
    </row>
    <row r="3050" spans="1:11" ht="11.25" hidden="1" customHeight="1" x14ac:dyDescent="0.2">
      <c r="A3050" s="25" t="s">
        <v>7432</v>
      </c>
      <c r="B3050" s="26" t="s">
        <v>7787</v>
      </c>
      <c r="C3050" s="27" t="s">
        <v>7449</v>
      </c>
      <c r="D3050" s="28" t="e">
        <f>(#REF!+#REF!)-#REF!</f>
        <v>#REF!</v>
      </c>
      <c r="E3050" s="358" t="e">
        <f>#REF!-#REF!</f>
        <v>#REF!</v>
      </c>
      <c r="F3050" s="76"/>
      <c r="G3050" s="28"/>
      <c r="H3050" s="28"/>
      <c r="I3050" s="77"/>
      <c r="J3050" s="94" t="e">
        <f>#REF!-#REF!</f>
        <v>#REF!</v>
      </c>
      <c r="K3050" s="317" t="e">
        <f>#REF!-#REF!</f>
        <v>#REF!</v>
      </c>
    </row>
    <row r="3051" spans="1:11" ht="11.25" hidden="1" customHeight="1" x14ac:dyDescent="0.2">
      <c r="A3051" s="25" t="s">
        <v>3930</v>
      </c>
      <c r="B3051" s="26" t="s">
        <v>7788</v>
      </c>
      <c r="C3051" s="27" t="s">
        <v>1410</v>
      </c>
      <c r="D3051" s="28" t="e">
        <f>(#REF!+#REF!)-#REF!</f>
        <v>#REF!</v>
      </c>
      <c r="E3051" s="358" t="e">
        <f>#REF!-#REF!</f>
        <v>#REF!</v>
      </c>
      <c r="F3051" s="76"/>
      <c r="G3051" s="28"/>
      <c r="H3051" s="28"/>
      <c r="I3051" s="77"/>
      <c r="J3051" s="94" t="e">
        <f>#REF!-#REF!</f>
        <v>#REF!</v>
      </c>
      <c r="K3051" s="317" t="e">
        <f>#REF!-#REF!</f>
        <v>#REF!</v>
      </c>
    </row>
    <row r="3052" spans="1:11" ht="22.5" hidden="1" customHeight="1" x14ac:dyDescent="0.2">
      <c r="A3052" s="25" t="s">
        <v>6845</v>
      </c>
      <c r="B3052" s="26" t="s">
        <v>7789</v>
      </c>
      <c r="C3052" s="27" t="s">
        <v>253</v>
      </c>
      <c r="D3052" s="28" t="e">
        <f>(#REF!+#REF!)-#REF!</f>
        <v>#REF!</v>
      </c>
      <c r="E3052" s="358" t="e">
        <f>#REF!-#REF!</f>
        <v>#REF!</v>
      </c>
      <c r="F3052" s="76"/>
      <c r="G3052" s="28"/>
      <c r="H3052" s="28"/>
      <c r="I3052" s="77"/>
      <c r="J3052" s="94" t="e">
        <f>#REF!-#REF!</f>
        <v>#REF!</v>
      </c>
      <c r="K3052" s="317" t="e">
        <f>#REF!-#REF!</f>
        <v>#REF!</v>
      </c>
    </row>
    <row r="3053" spans="1:11" ht="11.25" hidden="1" customHeight="1" x14ac:dyDescent="0.2">
      <c r="A3053" s="31" t="s">
        <v>254</v>
      </c>
      <c r="B3053" s="32" t="s">
        <v>7790</v>
      </c>
      <c r="C3053" s="33" t="s">
        <v>1914</v>
      </c>
      <c r="D3053" s="24" t="e">
        <f>(#REF!+#REF!)-#REF!</f>
        <v>#REF!</v>
      </c>
      <c r="E3053" s="358" t="e">
        <f>#REF!-#REF!</f>
        <v>#REF!</v>
      </c>
      <c r="F3053" s="74">
        <f>F3054+F3081</f>
        <v>0</v>
      </c>
      <c r="G3053" s="24">
        <f>G3054+G3081</f>
        <v>0</v>
      </c>
      <c r="H3053" s="24">
        <f>H3054+H3081</f>
        <v>0</v>
      </c>
      <c r="I3053" s="75">
        <f>I3054+I3081</f>
        <v>0</v>
      </c>
      <c r="J3053" s="94" t="e">
        <f>#REF!-#REF!</f>
        <v>#REF!</v>
      </c>
      <c r="K3053" s="317" t="e">
        <f>#REF!-#REF!</f>
        <v>#REF!</v>
      </c>
    </row>
    <row r="3054" spans="1:11" ht="11.25" hidden="1" customHeight="1" x14ac:dyDescent="0.2">
      <c r="A3054" s="25" t="s">
        <v>5608</v>
      </c>
      <c r="B3054" s="26" t="s">
        <v>7791</v>
      </c>
      <c r="C3054" s="27" t="s">
        <v>5004</v>
      </c>
      <c r="D3054" s="28" t="e">
        <f>(#REF!+#REF!)-#REF!</f>
        <v>#REF!</v>
      </c>
      <c r="E3054" s="358" t="e">
        <f>#REF!-#REF!</f>
        <v>#REF!</v>
      </c>
      <c r="F3054" s="76">
        <f>F3055+F3059+F3066+F3069+F3072+F3076+F3080</f>
        <v>0</v>
      </c>
      <c r="G3054" s="28">
        <f>G3055+G3059+G3066+G3069+G3072+G3076+G3080</f>
        <v>0</v>
      </c>
      <c r="H3054" s="28">
        <f>H3055+H3059+H3066+H3069+H3072+H3076+H3080</f>
        <v>0</v>
      </c>
      <c r="I3054" s="77">
        <f>I3055+I3059+I3066+I3069+I3072+I3076+I3080</f>
        <v>0</v>
      </c>
      <c r="J3054" s="94" t="e">
        <f>#REF!-#REF!</f>
        <v>#REF!</v>
      </c>
      <c r="K3054" s="317" t="e">
        <f>#REF!-#REF!</f>
        <v>#REF!</v>
      </c>
    </row>
    <row r="3055" spans="1:11" ht="22.5" hidden="1" customHeight="1" x14ac:dyDescent="0.2">
      <c r="A3055" s="25" t="s">
        <v>5760</v>
      </c>
      <c r="B3055" s="26" t="s">
        <v>7792</v>
      </c>
      <c r="C3055" s="27" t="s">
        <v>2496</v>
      </c>
      <c r="D3055" s="28" t="e">
        <f>(#REF!+#REF!)-#REF!</f>
        <v>#REF!</v>
      </c>
      <c r="E3055" s="358" t="e">
        <f>#REF!-#REF!</f>
        <v>#REF!</v>
      </c>
      <c r="F3055" s="76">
        <f>SUM(F3056:F3058)</f>
        <v>0</v>
      </c>
      <c r="G3055" s="28">
        <f>SUM(G3056:G3058)</f>
        <v>0</v>
      </c>
      <c r="H3055" s="28">
        <f>SUM(H3056:H3058)</f>
        <v>0</v>
      </c>
      <c r="I3055" s="77">
        <f>SUM(I3056:I3058)</f>
        <v>0</v>
      </c>
      <c r="J3055" s="94" t="e">
        <f>#REF!-#REF!</f>
        <v>#REF!</v>
      </c>
      <c r="K3055" s="317" t="e">
        <f>#REF!-#REF!</f>
        <v>#REF!</v>
      </c>
    </row>
    <row r="3056" spans="1:11" ht="11.25" hidden="1" customHeight="1" x14ac:dyDescent="0.2">
      <c r="A3056" s="25" t="s">
        <v>7430</v>
      </c>
      <c r="B3056" s="26" t="s">
        <v>9037</v>
      </c>
      <c r="C3056" s="27" t="s">
        <v>4708</v>
      </c>
      <c r="D3056" s="28" t="e">
        <f>(#REF!+#REF!)-#REF!</f>
        <v>#REF!</v>
      </c>
      <c r="E3056" s="358" t="e">
        <f>#REF!-#REF!</f>
        <v>#REF!</v>
      </c>
      <c r="F3056" s="76"/>
      <c r="G3056" s="28"/>
      <c r="H3056" s="28"/>
      <c r="I3056" s="77"/>
      <c r="J3056" s="94" t="e">
        <f>#REF!-#REF!</f>
        <v>#REF!</v>
      </c>
      <c r="K3056" s="317" t="e">
        <f>#REF!-#REF!</f>
        <v>#REF!</v>
      </c>
    </row>
    <row r="3057" spans="1:11" ht="11.25" hidden="1" customHeight="1" x14ac:dyDescent="0.2">
      <c r="A3057" s="25" t="s">
        <v>7308</v>
      </c>
      <c r="B3057" s="26" t="s">
        <v>9038</v>
      </c>
      <c r="C3057" s="27" t="s">
        <v>6907</v>
      </c>
      <c r="D3057" s="28" t="e">
        <f>(#REF!+#REF!)-#REF!</f>
        <v>#REF!</v>
      </c>
      <c r="E3057" s="358" t="e">
        <f>#REF!-#REF!</f>
        <v>#REF!</v>
      </c>
      <c r="F3057" s="76"/>
      <c r="G3057" s="28"/>
      <c r="H3057" s="28"/>
      <c r="I3057" s="77"/>
      <c r="J3057" s="94" t="e">
        <f>#REF!-#REF!</f>
        <v>#REF!</v>
      </c>
      <c r="K3057" s="317" t="e">
        <f>#REF!-#REF!</f>
        <v>#REF!</v>
      </c>
    </row>
    <row r="3058" spans="1:11" ht="11.25" hidden="1" customHeight="1" x14ac:dyDescent="0.2">
      <c r="A3058" s="25" t="s">
        <v>951</v>
      </c>
      <c r="B3058" s="26" t="s">
        <v>9039</v>
      </c>
      <c r="C3058" s="27" t="s">
        <v>6709</v>
      </c>
      <c r="D3058" s="28" t="e">
        <f>(#REF!+#REF!)-#REF!</f>
        <v>#REF!</v>
      </c>
      <c r="E3058" s="358" t="e">
        <f>#REF!-#REF!</f>
        <v>#REF!</v>
      </c>
      <c r="F3058" s="76"/>
      <c r="G3058" s="28"/>
      <c r="H3058" s="28"/>
      <c r="I3058" s="77"/>
      <c r="J3058" s="94" t="e">
        <f>#REF!-#REF!</f>
        <v>#REF!</v>
      </c>
      <c r="K3058" s="317" t="e">
        <f>#REF!-#REF!</f>
        <v>#REF!</v>
      </c>
    </row>
    <row r="3059" spans="1:11" ht="11.25" hidden="1" customHeight="1" x14ac:dyDescent="0.2">
      <c r="A3059" s="25" t="s">
        <v>1990</v>
      </c>
      <c r="B3059" s="26" t="s">
        <v>7989</v>
      </c>
      <c r="C3059" s="27" t="s">
        <v>6710</v>
      </c>
      <c r="D3059" s="28" t="e">
        <f>(#REF!+#REF!)-#REF!</f>
        <v>#REF!</v>
      </c>
      <c r="E3059" s="358" t="e">
        <f>#REF!-#REF!</f>
        <v>#REF!</v>
      </c>
      <c r="F3059" s="76">
        <f>SUM(F3060:F3065)</f>
        <v>0</v>
      </c>
      <c r="G3059" s="28">
        <f>SUM(G3060:G3065)</f>
        <v>0</v>
      </c>
      <c r="H3059" s="28">
        <f>SUM(H3060:H3065)</f>
        <v>0</v>
      </c>
      <c r="I3059" s="77">
        <f>SUM(I3060:I3065)</f>
        <v>0</v>
      </c>
      <c r="J3059" s="94" t="e">
        <f>#REF!-#REF!</f>
        <v>#REF!</v>
      </c>
      <c r="K3059" s="317" t="e">
        <f>#REF!-#REF!</f>
        <v>#REF!</v>
      </c>
    </row>
    <row r="3060" spans="1:11" ht="11.25" hidden="1" customHeight="1" x14ac:dyDescent="0.2">
      <c r="A3060" s="25" t="s">
        <v>7631</v>
      </c>
      <c r="B3060" s="26" t="s">
        <v>7990</v>
      </c>
      <c r="C3060" s="27" t="s">
        <v>1741</v>
      </c>
      <c r="D3060" s="28" t="e">
        <f>(#REF!+#REF!)-#REF!</f>
        <v>#REF!</v>
      </c>
      <c r="E3060" s="358" t="e">
        <f>#REF!-#REF!</f>
        <v>#REF!</v>
      </c>
      <c r="F3060" s="76"/>
      <c r="G3060" s="28"/>
      <c r="H3060" s="28"/>
      <c r="I3060" s="77"/>
      <c r="J3060" s="94" t="e">
        <f>#REF!-#REF!</f>
        <v>#REF!</v>
      </c>
      <c r="K3060" s="317" t="e">
        <f>#REF!-#REF!</f>
        <v>#REF!</v>
      </c>
    </row>
    <row r="3061" spans="1:11" ht="11.25" hidden="1" customHeight="1" x14ac:dyDescent="0.2">
      <c r="A3061" s="25" t="s">
        <v>550</v>
      </c>
      <c r="B3061" s="26" t="s">
        <v>7991</v>
      </c>
      <c r="C3061" s="27" t="s">
        <v>7854</v>
      </c>
      <c r="D3061" s="28" t="e">
        <f>(#REF!+#REF!)-#REF!</f>
        <v>#REF!</v>
      </c>
      <c r="E3061" s="358" t="e">
        <f>#REF!-#REF!</f>
        <v>#REF!</v>
      </c>
      <c r="F3061" s="76"/>
      <c r="G3061" s="28"/>
      <c r="H3061" s="28"/>
      <c r="I3061" s="77"/>
      <c r="J3061" s="94" t="e">
        <f>#REF!-#REF!</f>
        <v>#REF!</v>
      </c>
      <c r="K3061" s="317" t="e">
        <f>#REF!-#REF!</f>
        <v>#REF!</v>
      </c>
    </row>
    <row r="3062" spans="1:11" ht="11.25" hidden="1" customHeight="1" x14ac:dyDescent="0.2">
      <c r="A3062" s="25" t="s">
        <v>2752</v>
      </c>
      <c r="B3062" s="26" t="s">
        <v>7992</v>
      </c>
      <c r="C3062" s="27" t="s">
        <v>5425</v>
      </c>
      <c r="D3062" s="28" t="e">
        <f>(#REF!+#REF!)-#REF!</f>
        <v>#REF!</v>
      </c>
      <c r="E3062" s="358" t="e">
        <f>#REF!-#REF!</f>
        <v>#REF!</v>
      </c>
      <c r="F3062" s="76"/>
      <c r="G3062" s="28"/>
      <c r="H3062" s="28"/>
      <c r="I3062" s="77"/>
      <c r="J3062" s="94" t="e">
        <f>#REF!-#REF!</f>
        <v>#REF!</v>
      </c>
      <c r="K3062" s="317" t="e">
        <f>#REF!-#REF!</f>
        <v>#REF!</v>
      </c>
    </row>
    <row r="3063" spans="1:11" ht="11.25" hidden="1" customHeight="1" x14ac:dyDescent="0.2">
      <c r="A3063" s="25" t="s">
        <v>2296</v>
      </c>
      <c r="B3063" s="26" t="s">
        <v>7993</v>
      </c>
      <c r="C3063" s="27" t="s">
        <v>5426</v>
      </c>
      <c r="D3063" s="28" t="e">
        <f>(#REF!+#REF!)-#REF!</f>
        <v>#REF!</v>
      </c>
      <c r="E3063" s="358" t="e">
        <f>#REF!-#REF!</f>
        <v>#REF!</v>
      </c>
      <c r="F3063" s="76"/>
      <c r="G3063" s="28"/>
      <c r="H3063" s="28"/>
      <c r="I3063" s="77"/>
      <c r="J3063" s="94" t="e">
        <f>#REF!-#REF!</f>
        <v>#REF!</v>
      </c>
      <c r="K3063" s="317" t="e">
        <f>#REF!-#REF!</f>
        <v>#REF!</v>
      </c>
    </row>
    <row r="3064" spans="1:11" ht="11.25" hidden="1" customHeight="1" x14ac:dyDescent="0.2">
      <c r="A3064" s="25" t="s">
        <v>8501</v>
      </c>
      <c r="B3064" s="26" t="s">
        <v>2844</v>
      </c>
      <c r="C3064" s="27" t="s">
        <v>8632</v>
      </c>
      <c r="D3064" s="28" t="e">
        <f>(#REF!+#REF!)-#REF!</f>
        <v>#REF!</v>
      </c>
      <c r="E3064" s="358" t="e">
        <f>#REF!-#REF!</f>
        <v>#REF!</v>
      </c>
      <c r="F3064" s="76"/>
      <c r="G3064" s="28"/>
      <c r="H3064" s="28"/>
      <c r="I3064" s="77"/>
      <c r="J3064" s="94" t="e">
        <f>#REF!-#REF!</f>
        <v>#REF!</v>
      </c>
      <c r="K3064" s="317" t="e">
        <f>#REF!-#REF!</f>
        <v>#REF!</v>
      </c>
    </row>
    <row r="3065" spans="1:11" ht="11.25" hidden="1" customHeight="1" x14ac:dyDescent="0.2">
      <c r="A3065" s="25" t="s">
        <v>2995</v>
      </c>
      <c r="B3065" s="26" t="s">
        <v>5615</v>
      </c>
      <c r="C3065" s="27" t="s">
        <v>5200</v>
      </c>
      <c r="D3065" s="28" t="e">
        <f>(#REF!+#REF!)-#REF!</f>
        <v>#REF!</v>
      </c>
      <c r="E3065" s="358" t="e">
        <f>#REF!-#REF!</f>
        <v>#REF!</v>
      </c>
      <c r="F3065" s="76"/>
      <c r="G3065" s="28"/>
      <c r="H3065" s="28"/>
      <c r="I3065" s="77"/>
      <c r="J3065" s="94" t="e">
        <f>#REF!-#REF!</f>
        <v>#REF!</v>
      </c>
      <c r="K3065" s="317" t="e">
        <f>#REF!-#REF!</f>
        <v>#REF!</v>
      </c>
    </row>
    <row r="3066" spans="1:11" ht="22.5" hidden="1" customHeight="1" x14ac:dyDescent="0.2">
      <c r="A3066" s="25" t="s">
        <v>3639</v>
      </c>
      <c r="B3066" s="26" t="s">
        <v>5616</v>
      </c>
      <c r="C3066" s="27" t="s">
        <v>6544</v>
      </c>
      <c r="D3066" s="28" t="e">
        <f>(#REF!+#REF!)-#REF!</f>
        <v>#REF!</v>
      </c>
      <c r="E3066" s="358" t="e">
        <f>#REF!-#REF!</f>
        <v>#REF!</v>
      </c>
      <c r="F3066" s="76">
        <f>SUM(F3067:F3068)</f>
        <v>0</v>
      </c>
      <c r="G3066" s="28">
        <f>SUM(G3067:G3068)</f>
        <v>0</v>
      </c>
      <c r="H3066" s="28">
        <f>SUM(H3067:H3068)</f>
        <v>0</v>
      </c>
      <c r="I3066" s="77">
        <f>SUM(I3067:I3068)</f>
        <v>0</v>
      </c>
      <c r="J3066" s="94" t="e">
        <f>#REF!-#REF!</f>
        <v>#REF!</v>
      </c>
      <c r="K3066" s="317" t="e">
        <f>#REF!-#REF!</f>
        <v>#REF!</v>
      </c>
    </row>
    <row r="3067" spans="1:11" ht="11.25" hidden="1" customHeight="1" x14ac:dyDescent="0.2">
      <c r="A3067" s="25" t="s">
        <v>552</v>
      </c>
      <c r="B3067" s="26" t="s">
        <v>5617</v>
      </c>
      <c r="C3067" s="27" t="s">
        <v>7399</v>
      </c>
      <c r="D3067" s="28" t="e">
        <f>(#REF!+#REF!)-#REF!</f>
        <v>#REF!</v>
      </c>
      <c r="E3067" s="358" t="e">
        <f>#REF!-#REF!</f>
        <v>#REF!</v>
      </c>
      <c r="F3067" s="76"/>
      <c r="G3067" s="28"/>
      <c r="H3067" s="28"/>
      <c r="I3067" s="77"/>
      <c r="J3067" s="94" t="e">
        <f>#REF!-#REF!</f>
        <v>#REF!</v>
      </c>
      <c r="K3067" s="317" t="e">
        <f>#REF!-#REF!</f>
        <v>#REF!</v>
      </c>
    </row>
    <row r="3068" spans="1:11" ht="11.25" hidden="1" customHeight="1" x14ac:dyDescent="0.2">
      <c r="A3068" s="25" t="s">
        <v>5659</v>
      </c>
      <c r="B3068" s="26" t="s">
        <v>5618</v>
      </c>
      <c r="C3068" s="27" t="s">
        <v>248</v>
      </c>
      <c r="D3068" s="28" t="e">
        <f>(#REF!+#REF!)-#REF!</f>
        <v>#REF!</v>
      </c>
      <c r="E3068" s="358" t="e">
        <f>#REF!-#REF!</f>
        <v>#REF!</v>
      </c>
      <c r="F3068" s="76"/>
      <c r="G3068" s="28"/>
      <c r="H3068" s="28"/>
      <c r="I3068" s="77"/>
      <c r="J3068" s="94" t="e">
        <f>#REF!-#REF!</f>
        <v>#REF!</v>
      </c>
      <c r="K3068" s="317" t="e">
        <f>#REF!-#REF!</f>
        <v>#REF!</v>
      </c>
    </row>
    <row r="3069" spans="1:11" ht="11.25" hidden="1" customHeight="1" x14ac:dyDescent="0.2">
      <c r="A3069" s="25" t="s">
        <v>4340</v>
      </c>
      <c r="B3069" s="26" t="s">
        <v>5619</v>
      </c>
      <c r="C3069" s="27" t="s">
        <v>8525</v>
      </c>
      <c r="D3069" s="28" t="e">
        <f>(#REF!+#REF!)-#REF!</f>
        <v>#REF!</v>
      </c>
      <c r="E3069" s="358" t="e">
        <f>#REF!-#REF!</f>
        <v>#REF!</v>
      </c>
      <c r="F3069" s="76">
        <f>SUM(F3070:F3071)</f>
        <v>0</v>
      </c>
      <c r="G3069" s="28">
        <f>SUM(G3070:G3071)</f>
        <v>0</v>
      </c>
      <c r="H3069" s="28">
        <f>SUM(H3070:H3071)</f>
        <v>0</v>
      </c>
      <c r="I3069" s="77">
        <f>SUM(I3070:I3071)</f>
        <v>0</v>
      </c>
      <c r="J3069" s="94" t="e">
        <f>#REF!-#REF!</f>
        <v>#REF!</v>
      </c>
      <c r="K3069" s="317" t="e">
        <f>#REF!-#REF!</f>
        <v>#REF!</v>
      </c>
    </row>
    <row r="3070" spans="1:11" ht="22.5" hidden="1" customHeight="1" x14ac:dyDescent="0.2">
      <c r="A3070" s="25" t="s">
        <v>881</v>
      </c>
      <c r="B3070" s="26" t="s">
        <v>5620</v>
      </c>
      <c r="C3070" s="27" t="s">
        <v>8859</v>
      </c>
      <c r="D3070" s="28" t="e">
        <f>(#REF!+#REF!)-#REF!</f>
        <v>#REF!</v>
      </c>
      <c r="E3070" s="358" t="e">
        <f>#REF!-#REF!</f>
        <v>#REF!</v>
      </c>
      <c r="F3070" s="76"/>
      <c r="G3070" s="28"/>
      <c r="H3070" s="28"/>
      <c r="I3070" s="77"/>
      <c r="J3070" s="94" t="e">
        <f>#REF!-#REF!</f>
        <v>#REF!</v>
      </c>
      <c r="K3070" s="317" t="e">
        <f>#REF!-#REF!</f>
        <v>#REF!</v>
      </c>
    </row>
    <row r="3071" spans="1:11" ht="33.75" hidden="1" customHeight="1" x14ac:dyDescent="0.2">
      <c r="A3071" s="25" t="s">
        <v>8427</v>
      </c>
      <c r="B3071" s="26" t="s">
        <v>5621</v>
      </c>
      <c r="C3071" s="27" t="s">
        <v>8629</v>
      </c>
      <c r="D3071" s="28" t="e">
        <f>(#REF!+#REF!)-#REF!</f>
        <v>#REF!</v>
      </c>
      <c r="E3071" s="358" t="e">
        <f>#REF!-#REF!</f>
        <v>#REF!</v>
      </c>
      <c r="F3071" s="76"/>
      <c r="G3071" s="28"/>
      <c r="H3071" s="28"/>
      <c r="I3071" s="77"/>
      <c r="J3071" s="94" t="e">
        <f>#REF!-#REF!</f>
        <v>#REF!</v>
      </c>
      <c r="K3071" s="317" t="e">
        <f>#REF!-#REF!</f>
        <v>#REF!</v>
      </c>
    </row>
    <row r="3072" spans="1:11" ht="11.25" hidden="1" customHeight="1" x14ac:dyDescent="0.2">
      <c r="A3072" s="25" t="s">
        <v>7453</v>
      </c>
      <c r="B3072" s="26" t="s">
        <v>8366</v>
      </c>
      <c r="C3072" s="27" t="s">
        <v>851</v>
      </c>
      <c r="D3072" s="28" t="e">
        <f>(#REF!+#REF!)-#REF!</f>
        <v>#REF!</v>
      </c>
      <c r="E3072" s="358" t="e">
        <f>#REF!-#REF!</f>
        <v>#REF!</v>
      </c>
      <c r="F3072" s="76">
        <f>SUM(F3073:F3075)</f>
        <v>0</v>
      </c>
      <c r="G3072" s="28">
        <f>SUM(G3073:G3075)</f>
        <v>0</v>
      </c>
      <c r="H3072" s="28">
        <f>SUM(H3073:H3075)</f>
        <v>0</v>
      </c>
      <c r="I3072" s="77">
        <f>SUM(I3073:I3075)</f>
        <v>0</v>
      </c>
      <c r="J3072" s="94" t="e">
        <f>#REF!-#REF!</f>
        <v>#REF!</v>
      </c>
      <c r="K3072" s="317" t="e">
        <f>#REF!-#REF!</f>
        <v>#REF!</v>
      </c>
    </row>
    <row r="3073" spans="1:11" ht="22.5" hidden="1" customHeight="1" x14ac:dyDescent="0.2">
      <c r="A3073" s="25" t="s">
        <v>8490</v>
      </c>
      <c r="B3073" s="26" t="s">
        <v>8367</v>
      </c>
      <c r="C3073" s="27" t="s">
        <v>225</v>
      </c>
      <c r="D3073" s="28" t="e">
        <f>(#REF!+#REF!)-#REF!</f>
        <v>#REF!</v>
      </c>
      <c r="E3073" s="358" t="e">
        <f>#REF!-#REF!</f>
        <v>#REF!</v>
      </c>
      <c r="F3073" s="76"/>
      <c r="G3073" s="28"/>
      <c r="H3073" s="28"/>
      <c r="I3073" s="77"/>
      <c r="J3073" s="94" t="e">
        <f>#REF!-#REF!</f>
        <v>#REF!</v>
      </c>
      <c r="K3073" s="317" t="e">
        <f>#REF!-#REF!</f>
        <v>#REF!</v>
      </c>
    </row>
    <row r="3074" spans="1:11" ht="22.5" hidden="1" customHeight="1" x14ac:dyDescent="0.2">
      <c r="A3074" s="25" t="s">
        <v>1057</v>
      </c>
      <c r="B3074" s="26" t="s">
        <v>8368</v>
      </c>
      <c r="C3074" s="27" t="s">
        <v>7125</v>
      </c>
      <c r="D3074" s="28" t="e">
        <f>(#REF!+#REF!)-#REF!</f>
        <v>#REF!</v>
      </c>
      <c r="E3074" s="358" t="e">
        <f>#REF!-#REF!</f>
        <v>#REF!</v>
      </c>
      <c r="F3074" s="76"/>
      <c r="G3074" s="28"/>
      <c r="H3074" s="28"/>
      <c r="I3074" s="77"/>
      <c r="J3074" s="94" t="e">
        <f>#REF!-#REF!</f>
        <v>#REF!</v>
      </c>
      <c r="K3074" s="317" t="e">
        <f>#REF!-#REF!</f>
        <v>#REF!</v>
      </c>
    </row>
    <row r="3075" spans="1:11" ht="11.25" hidden="1" customHeight="1" x14ac:dyDescent="0.2">
      <c r="A3075" s="25" t="s">
        <v>1761</v>
      </c>
      <c r="B3075" s="26" t="s">
        <v>8369</v>
      </c>
      <c r="C3075" s="27" t="s">
        <v>3211</v>
      </c>
      <c r="D3075" s="28" t="e">
        <f>(#REF!+#REF!)-#REF!</f>
        <v>#REF!</v>
      </c>
      <c r="E3075" s="358" t="e">
        <f>#REF!-#REF!</f>
        <v>#REF!</v>
      </c>
      <c r="F3075" s="76"/>
      <c r="G3075" s="28"/>
      <c r="H3075" s="28"/>
      <c r="I3075" s="77"/>
      <c r="J3075" s="94" t="e">
        <f>#REF!-#REF!</f>
        <v>#REF!</v>
      </c>
      <c r="K3075" s="317" t="e">
        <f>#REF!-#REF!</f>
        <v>#REF!</v>
      </c>
    </row>
    <row r="3076" spans="1:11" ht="11.25" hidden="1" customHeight="1" x14ac:dyDescent="0.2">
      <c r="A3076" s="25" t="s">
        <v>8998</v>
      </c>
      <c r="B3076" s="26" t="s">
        <v>8370</v>
      </c>
      <c r="C3076" s="27" t="s">
        <v>3870</v>
      </c>
      <c r="D3076" s="28" t="e">
        <f>(#REF!+#REF!)-#REF!</f>
        <v>#REF!</v>
      </c>
      <c r="E3076" s="358" t="e">
        <f>#REF!-#REF!</f>
        <v>#REF!</v>
      </c>
      <c r="F3076" s="76">
        <f>SUM(F3077:F3079)</f>
        <v>0</v>
      </c>
      <c r="G3076" s="28">
        <f>SUM(G3077:G3079)</f>
        <v>0</v>
      </c>
      <c r="H3076" s="28">
        <f>SUM(H3077:H3079)</f>
        <v>0</v>
      </c>
      <c r="I3076" s="77">
        <f>SUM(I3077:I3079)</f>
        <v>0</v>
      </c>
      <c r="J3076" s="94" t="e">
        <f>#REF!-#REF!</f>
        <v>#REF!</v>
      </c>
      <c r="K3076" s="317" t="e">
        <f>#REF!-#REF!</f>
        <v>#REF!</v>
      </c>
    </row>
    <row r="3077" spans="1:11" ht="33.75" hidden="1" customHeight="1" x14ac:dyDescent="0.2">
      <c r="A3077" s="25" t="s">
        <v>1668</v>
      </c>
      <c r="B3077" s="26" t="s">
        <v>1141</v>
      </c>
      <c r="C3077" s="27" t="s">
        <v>3871</v>
      </c>
      <c r="D3077" s="28" t="e">
        <f>(#REF!+#REF!)-#REF!</f>
        <v>#REF!</v>
      </c>
      <c r="E3077" s="358" t="e">
        <f>#REF!-#REF!</f>
        <v>#REF!</v>
      </c>
      <c r="F3077" s="76"/>
      <c r="G3077" s="28"/>
      <c r="H3077" s="28"/>
      <c r="I3077" s="77"/>
      <c r="J3077" s="94" t="e">
        <f>#REF!-#REF!</f>
        <v>#REF!</v>
      </c>
      <c r="K3077" s="317" t="e">
        <f>#REF!-#REF!</f>
        <v>#REF!</v>
      </c>
    </row>
    <row r="3078" spans="1:11" ht="11.25" hidden="1" customHeight="1" x14ac:dyDescent="0.2">
      <c r="A3078" s="62" t="s">
        <v>54</v>
      </c>
      <c r="B3078" s="63" t="s">
        <v>1142</v>
      </c>
      <c r="C3078" s="64" t="s">
        <v>3238</v>
      </c>
      <c r="D3078" s="28" t="e">
        <f>(#REF!+#REF!)-#REF!</f>
        <v>#REF!</v>
      </c>
      <c r="E3078" s="358" t="e">
        <f>#REF!-#REF!</f>
        <v>#REF!</v>
      </c>
      <c r="F3078" s="78"/>
      <c r="G3078" s="34"/>
      <c r="H3078" s="34"/>
      <c r="I3078" s="79"/>
      <c r="J3078" s="94" t="e">
        <f>#REF!-#REF!</f>
        <v>#REF!</v>
      </c>
      <c r="K3078" s="317" t="e">
        <f>#REF!-#REF!</f>
        <v>#REF!</v>
      </c>
    </row>
    <row r="3079" spans="1:11" ht="33.75" hidden="1" customHeight="1" x14ac:dyDescent="0.2">
      <c r="A3079" s="25" t="s">
        <v>7064</v>
      </c>
      <c r="B3079" s="26" t="s">
        <v>5458</v>
      </c>
      <c r="C3079" s="27" t="s">
        <v>8616</v>
      </c>
      <c r="D3079" s="28" t="e">
        <f>(#REF!+#REF!)-#REF!</f>
        <v>#REF!</v>
      </c>
      <c r="E3079" s="358" t="e">
        <f>#REF!-#REF!</f>
        <v>#REF!</v>
      </c>
      <c r="F3079" s="76"/>
      <c r="G3079" s="28"/>
      <c r="H3079" s="28"/>
      <c r="I3079" s="77"/>
      <c r="J3079" s="94" t="e">
        <f>#REF!-#REF!</f>
        <v>#REF!</v>
      </c>
      <c r="K3079" s="317" t="e">
        <f>#REF!-#REF!</f>
        <v>#REF!</v>
      </c>
    </row>
    <row r="3080" spans="1:11" ht="11.25" hidden="1" customHeight="1" x14ac:dyDescent="0.2">
      <c r="A3080" s="25" t="s">
        <v>6521</v>
      </c>
      <c r="B3080" s="26" t="s">
        <v>5459</v>
      </c>
      <c r="C3080" s="27" t="s">
        <v>8617</v>
      </c>
      <c r="D3080" s="28" t="e">
        <f>(#REF!+#REF!)-#REF!</f>
        <v>#REF!</v>
      </c>
      <c r="E3080" s="358" t="e">
        <f>#REF!-#REF!</f>
        <v>#REF!</v>
      </c>
      <c r="F3080" s="76"/>
      <c r="G3080" s="28"/>
      <c r="H3080" s="28"/>
      <c r="I3080" s="77"/>
      <c r="J3080" s="94" t="e">
        <f>#REF!-#REF!</f>
        <v>#REF!</v>
      </c>
      <c r="K3080" s="317" t="e">
        <f>#REF!-#REF!</f>
        <v>#REF!</v>
      </c>
    </row>
    <row r="3081" spans="1:11" ht="11.25" hidden="1" customHeight="1" x14ac:dyDescent="0.2">
      <c r="A3081" s="25" t="s">
        <v>5920</v>
      </c>
      <c r="B3081" s="26" t="s">
        <v>5460</v>
      </c>
      <c r="C3081" s="27" t="s">
        <v>4034</v>
      </c>
      <c r="D3081" s="28" t="e">
        <f>(#REF!+#REF!)-#REF!</f>
        <v>#REF!</v>
      </c>
      <c r="E3081" s="358" t="e">
        <f>#REF!-#REF!</f>
        <v>#REF!</v>
      </c>
      <c r="F3081" s="76">
        <f>SUM(F3082:F3085)</f>
        <v>0</v>
      </c>
      <c r="G3081" s="28">
        <f>SUM(G3082:G3085)</f>
        <v>0</v>
      </c>
      <c r="H3081" s="28">
        <f>SUM(H3082:H3085)</f>
        <v>0</v>
      </c>
      <c r="I3081" s="77">
        <f>SUM(I3082:I3085)</f>
        <v>0</v>
      </c>
      <c r="J3081" s="94" t="e">
        <f>#REF!-#REF!</f>
        <v>#REF!</v>
      </c>
      <c r="K3081" s="317" t="e">
        <f>#REF!-#REF!</f>
        <v>#REF!</v>
      </c>
    </row>
    <row r="3082" spans="1:11" ht="11.25" hidden="1" customHeight="1" x14ac:dyDescent="0.2">
      <c r="A3082" s="25" t="s">
        <v>7210</v>
      </c>
      <c r="B3082" s="26" t="s">
        <v>5461</v>
      </c>
      <c r="C3082" s="27" t="s">
        <v>815</v>
      </c>
      <c r="D3082" s="28" t="e">
        <f>(#REF!+#REF!)-#REF!</f>
        <v>#REF!</v>
      </c>
      <c r="E3082" s="358" t="e">
        <f>#REF!-#REF!</f>
        <v>#REF!</v>
      </c>
      <c r="F3082" s="76"/>
      <c r="G3082" s="28"/>
      <c r="H3082" s="28"/>
      <c r="I3082" s="77"/>
      <c r="J3082" s="94" t="e">
        <f>#REF!-#REF!</f>
        <v>#REF!</v>
      </c>
      <c r="K3082" s="317" t="e">
        <f>#REF!-#REF!</f>
        <v>#REF!</v>
      </c>
    </row>
    <row r="3083" spans="1:11" ht="22.5" hidden="1" customHeight="1" x14ac:dyDescent="0.2">
      <c r="A3083" s="25" t="s">
        <v>5050</v>
      </c>
      <c r="B3083" s="26" t="s">
        <v>5324</v>
      </c>
      <c r="C3083" s="27" t="s">
        <v>73</v>
      </c>
      <c r="D3083" s="28" t="e">
        <f>(#REF!+#REF!)-#REF!</f>
        <v>#REF!</v>
      </c>
      <c r="E3083" s="358" t="e">
        <f>#REF!-#REF!</f>
        <v>#REF!</v>
      </c>
      <c r="F3083" s="76"/>
      <c r="G3083" s="28"/>
      <c r="H3083" s="28"/>
      <c r="I3083" s="77"/>
      <c r="J3083" s="94" t="e">
        <f>#REF!-#REF!</f>
        <v>#REF!</v>
      </c>
      <c r="K3083" s="317" t="e">
        <f>#REF!-#REF!</f>
        <v>#REF!</v>
      </c>
    </row>
    <row r="3084" spans="1:11" ht="22.5" hidden="1" customHeight="1" x14ac:dyDescent="0.2">
      <c r="A3084" s="25" t="s">
        <v>626</v>
      </c>
      <c r="B3084" s="26" t="s">
        <v>5325</v>
      </c>
      <c r="C3084" s="27" t="s">
        <v>1113</v>
      </c>
      <c r="D3084" s="28" t="e">
        <f>(#REF!+#REF!)-#REF!</f>
        <v>#REF!</v>
      </c>
      <c r="E3084" s="358" t="e">
        <f>#REF!-#REF!</f>
        <v>#REF!</v>
      </c>
      <c r="F3084" s="76"/>
      <c r="G3084" s="28"/>
      <c r="H3084" s="28"/>
      <c r="I3084" s="77"/>
      <c r="J3084" s="94" t="e">
        <f>#REF!-#REF!</f>
        <v>#REF!</v>
      </c>
      <c r="K3084" s="317" t="e">
        <f>#REF!-#REF!</f>
        <v>#REF!</v>
      </c>
    </row>
    <row r="3085" spans="1:11" ht="11.25" hidden="1" customHeight="1" x14ac:dyDescent="0.2">
      <c r="A3085" s="25" t="s">
        <v>7432</v>
      </c>
      <c r="B3085" s="26" t="s">
        <v>5326</v>
      </c>
      <c r="C3085" s="27" t="s">
        <v>2330</v>
      </c>
      <c r="D3085" s="28" t="e">
        <f>(#REF!+#REF!)-#REF!</f>
        <v>#REF!</v>
      </c>
      <c r="E3085" s="358" t="e">
        <f>#REF!-#REF!</f>
        <v>#REF!</v>
      </c>
      <c r="F3085" s="76"/>
      <c r="G3085" s="28"/>
      <c r="H3085" s="28"/>
      <c r="I3085" s="77"/>
      <c r="J3085" s="94" t="e">
        <f>#REF!-#REF!</f>
        <v>#REF!</v>
      </c>
      <c r="K3085" s="317" t="e">
        <f>#REF!-#REF!</f>
        <v>#REF!</v>
      </c>
    </row>
    <row r="3086" spans="1:11" ht="11.25" hidden="1" customHeight="1" x14ac:dyDescent="0.2">
      <c r="A3086" s="25" t="s">
        <v>3930</v>
      </c>
      <c r="B3086" s="26" t="s">
        <v>5327</v>
      </c>
      <c r="C3086" s="27" t="s">
        <v>1445</v>
      </c>
      <c r="D3086" s="28" t="e">
        <f>(#REF!+#REF!)-#REF!</f>
        <v>#REF!</v>
      </c>
      <c r="E3086" s="358" t="e">
        <f>#REF!-#REF!</f>
        <v>#REF!</v>
      </c>
      <c r="F3086" s="76"/>
      <c r="G3086" s="28"/>
      <c r="H3086" s="28"/>
      <c r="I3086" s="77"/>
      <c r="J3086" s="94" t="e">
        <f>#REF!-#REF!</f>
        <v>#REF!</v>
      </c>
      <c r="K3086" s="317" t="e">
        <f>#REF!-#REF!</f>
        <v>#REF!</v>
      </c>
    </row>
    <row r="3087" spans="1:11" ht="22.5" hidden="1" customHeight="1" x14ac:dyDescent="0.2">
      <c r="A3087" s="25" t="s">
        <v>6845</v>
      </c>
      <c r="B3087" s="26" t="s">
        <v>8133</v>
      </c>
      <c r="C3087" s="27" t="s">
        <v>8766</v>
      </c>
      <c r="D3087" s="28" t="e">
        <f>(#REF!+#REF!)-#REF!</f>
        <v>#REF!</v>
      </c>
      <c r="E3087" s="358" t="e">
        <f>#REF!-#REF!</f>
        <v>#REF!</v>
      </c>
      <c r="F3087" s="76"/>
      <c r="G3087" s="28"/>
      <c r="H3087" s="28"/>
      <c r="I3087" s="77"/>
      <c r="J3087" s="94" t="e">
        <f>#REF!-#REF!</f>
        <v>#REF!</v>
      </c>
      <c r="K3087" s="317" t="e">
        <f>#REF!-#REF!</f>
        <v>#REF!</v>
      </c>
    </row>
    <row r="3088" spans="1:11" ht="22.5" hidden="1" customHeight="1" x14ac:dyDescent="0.2">
      <c r="A3088" s="25" t="s">
        <v>3937</v>
      </c>
      <c r="B3088" s="26" t="s">
        <v>8134</v>
      </c>
      <c r="C3088" s="27" t="s">
        <v>3791</v>
      </c>
      <c r="D3088" s="28" t="e">
        <f>(#REF!+#REF!)-#REF!</f>
        <v>#REF!</v>
      </c>
      <c r="E3088" s="358" t="e">
        <f>#REF!-#REF!</f>
        <v>#REF!</v>
      </c>
      <c r="F3088" s="76"/>
      <c r="G3088" s="28"/>
      <c r="H3088" s="28"/>
      <c r="I3088" s="77"/>
      <c r="J3088" s="94" t="e">
        <f>#REF!-#REF!</f>
        <v>#REF!</v>
      </c>
      <c r="K3088" s="317" t="e">
        <f>#REF!-#REF!</f>
        <v>#REF!</v>
      </c>
    </row>
    <row r="3089" spans="1:11" ht="11.25" hidden="1" customHeight="1" x14ac:dyDescent="0.2">
      <c r="A3089" s="25" t="s">
        <v>5608</v>
      </c>
      <c r="B3089" s="26" t="s">
        <v>4687</v>
      </c>
      <c r="C3089" s="27" t="s">
        <v>8782</v>
      </c>
      <c r="D3089" s="28" t="e">
        <f>(#REF!+#REF!)-#REF!</f>
        <v>#REF!</v>
      </c>
      <c r="E3089" s="358" t="e">
        <f>#REF!-#REF!</f>
        <v>#REF!</v>
      </c>
      <c r="F3089" s="76"/>
      <c r="G3089" s="28"/>
      <c r="H3089" s="28"/>
      <c r="I3089" s="77"/>
      <c r="J3089" s="94" t="e">
        <f>#REF!-#REF!</f>
        <v>#REF!</v>
      </c>
      <c r="K3089" s="317" t="e">
        <f>#REF!-#REF!</f>
        <v>#REF!</v>
      </c>
    </row>
    <row r="3090" spans="1:11" ht="22.5" hidden="1" customHeight="1" x14ac:dyDescent="0.2">
      <c r="A3090" s="25" t="s">
        <v>5760</v>
      </c>
      <c r="B3090" s="26" t="s">
        <v>4688</v>
      </c>
      <c r="C3090" s="27" t="s">
        <v>6435</v>
      </c>
      <c r="D3090" s="28" t="e">
        <f>(#REF!+#REF!)-#REF!</f>
        <v>#REF!</v>
      </c>
      <c r="E3090" s="358" t="e">
        <f>#REF!-#REF!</f>
        <v>#REF!</v>
      </c>
      <c r="F3090" s="76"/>
      <c r="G3090" s="28"/>
      <c r="H3090" s="28"/>
      <c r="I3090" s="77"/>
      <c r="J3090" s="94" t="e">
        <f>#REF!-#REF!</f>
        <v>#REF!</v>
      </c>
      <c r="K3090" s="317" t="e">
        <f>#REF!-#REF!</f>
        <v>#REF!</v>
      </c>
    </row>
    <row r="3091" spans="1:11" ht="11.25" hidden="1" customHeight="1" x14ac:dyDescent="0.2">
      <c r="A3091" s="25" t="s">
        <v>7430</v>
      </c>
      <c r="B3091" s="26" t="s">
        <v>8528</v>
      </c>
      <c r="C3091" s="27" t="s">
        <v>347</v>
      </c>
      <c r="D3091" s="28" t="e">
        <f>(#REF!+#REF!)-#REF!</f>
        <v>#REF!</v>
      </c>
      <c r="E3091" s="358" t="e">
        <f>#REF!-#REF!</f>
        <v>#REF!</v>
      </c>
      <c r="F3091" s="76"/>
      <c r="G3091" s="28"/>
      <c r="H3091" s="28"/>
      <c r="I3091" s="77"/>
      <c r="J3091" s="94" t="e">
        <f>#REF!-#REF!</f>
        <v>#REF!</v>
      </c>
      <c r="K3091" s="317" t="e">
        <f>#REF!-#REF!</f>
        <v>#REF!</v>
      </c>
    </row>
    <row r="3092" spans="1:11" ht="11.25" hidden="1" customHeight="1" x14ac:dyDescent="0.2">
      <c r="A3092" s="25" t="s">
        <v>7308</v>
      </c>
      <c r="B3092" s="26" t="s">
        <v>3216</v>
      </c>
      <c r="C3092" s="27" t="s">
        <v>7937</v>
      </c>
      <c r="D3092" s="28" t="e">
        <f>(#REF!+#REF!)-#REF!</f>
        <v>#REF!</v>
      </c>
      <c r="E3092" s="358" t="e">
        <f>#REF!-#REF!</f>
        <v>#REF!</v>
      </c>
      <c r="F3092" s="76"/>
      <c r="G3092" s="28"/>
      <c r="H3092" s="28"/>
      <c r="I3092" s="77"/>
      <c r="J3092" s="94" t="e">
        <f>#REF!-#REF!</f>
        <v>#REF!</v>
      </c>
      <c r="K3092" s="317" t="e">
        <f>#REF!-#REF!</f>
        <v>#REF!</v>
      </c>
    </row>
    <row r="3093" spans="1:11" ht="11.25" hidden="1" customHeight="1" x14ac:dyDescent="0.2">
      <c r="A3093" s="25" t="s">
        <v>951</v>
      </c>
      <c r="B3093" s="26" t="s">
        <v>3217</v>
      </c>
      <c r="C3093" s="27" t="s">
        <v>8823</v>
      </c>
      <c r="D3093" s="28" t="e">
        <f>(#REF!+#REF!)-#REF!</f>
        <v>#REF!</v>
      </c>
      <c r="E3093" s="358" t="e">
        <f>#REF!-#REF!</f>
        <v>#REF!</v>
      </c>
      <c r="F3093" s="76"/>
      <c r="G3093" s="28"/>
      <c r="H3093" s="28"/>
      <c r="I3093" s="77"/>
      <c r="J3093" s="94" t="e">
        <f>#REF!-#REF!</f>
        <v>#REF!</v>
      </c>
      <c r="K3093" s="317" t="e">
        <f>#REF!-#REF!</f>
        <v>#REF!</v>
      </c>
    </row>
    <row r="3094" spans="1:11" ht="11.25" hidden="1" customHeight="1" x14ac:dyDescent="0.2">
      <c r="A3094" s="25" t="s">
        <v>1990</v>
      </c>
      <c r="B3094" s="26" t="s">
        <v>6111</v>
      </c>
      <c r="C3094" s="27" t="s">
        <v>937</v>
      </c>
      <c r="D3094" s="28" t="e">
        <f>(#REF!+#REF!)-#REF!</f>
        <v>#REF!</v>
      </c>
      <c r="E3094" s="358" t="e">
        <f>#REF!-#REF!</f>
        <v>#REF!</v>
      </c>
      <c r="F3094" s="76"/>
      <c r="G3094" s="28"/>
      <c r="H3094" s="28"/>
      <c r="I3094" s="77"/>
      <c r="J3094" s="94" t="e">
        <f>#REF!-#REF!</f>
        <v>#REF!</v>
      </c>
      <c r="K3094" s="317" t="e">
        <f>#REF!-#REF!</f>
        <v>#REF!</v>
      </c>
    </row>
    <row r="3095" spans="1:11" ht="11.25" hidden="1" customHeight="1" x14ac:dyDescent="0.2">
      <c r="A3095" s="25" t="s">
        <v>7631</v>
      </c>
      <c r="B3095" s="26" t="s">
        <v>6112</v>
      </c>
      <c r="C3095" s="27" t="s">
        <v>2146</v>
      </c>
      <c r="D3095" s="28" t="e">
        <f>(#REF!+#REF!)-#REF!</f>
        <v>#REF!</v>
      </c>
      <c r="E3095" s="358" t="e">
        <f>#REF!-#REF!</f>
        <v>#REF!</v>
      </c>
      <c r="F3095" s="76"/>
      <c r="G3095" s="28"/>
      <c r="H3095" s="28"/>
      <c r="I3095" s="77"/>
      <c r="J3095" s="94" t="e">
        <f>#REF!-#REF!</f>
        <v>#REF!</v>
      </c>
      <c r="K3095" s="317" t="e">
        <f>#REF!-#REF!</f>
        <v>#REF!</v>
      </c>
    </row>
    <row r="3096" spans="1:11" ht="11.25" hidden="1" customHeight="1" x14ac:dyDescent="0.2">
      <c r="A3096" s="25" t="s">
        <v>550</v>
      </c>
      <c r="B3096" s="26" t="s">
        <v>1992</v>
      </c>
      <c r="C3096" s="27" t="s">
        <v>4748</v>
      </c>
      <c r="D3096" s="28" t="e">
        <f>(#REF!+#REF!)-#REF!</f>
        <v>#REF!</v>
      </c>
      <c r="E3096" s="358" t="e">
        <f>#REF!-#REF!</f>
        <v>#REF!</v>
      </c>
      <c r="F3096" s="76"/>
      <c r="G3096" s="28"/>
      <c r="H3096" s="28"/>
      <c r="I3096" s="77"/>
      <c r="J3096" s="94" t="e">
        <f>#REF!-#REF!</f>
        <v>#REF!</v>
      </c>
      <c r="K3096" s="317" t="e">
        <f>#REF!-#REF!</f>
        <v>#REF!</v>
      </c>
    </row>
    <row r="3097" spans="1:11" ht="11.25" hidden="1" customHeight="1" x14ac:dyDescent="0.2">
      <c r="A3097" s="25" t="s">
        <v>2752</v>
      </c>
      <c r="B3097" s="26" t="s">
        <v>1993</v>
      </c>
      <c r="C3097" s="27" t="s">
        <v>1123</v>
      </c>
      <c r="D3097" s="28" t="e">
        <f>(#REF!+#REF!)-#REF!</f>
        <v>#REF!</v>
      </c>
      <c r="E3097" s="358" t="e">
        <f>#REF!-#REF!</f>
        <v>#REF!</v>
      </c>
      <c r="F3097" s="76"/>
      <c r="G3097" s="28"/>
      <c r="H3097" s="28"/>
      <c r="I3097" s="77"/>
      <c r="J3097" s="94" t="e">
        <f>#REF!-#REF!</f>
        <v>#REF!</v>
      </c>
      <c r="K3097" s="317" t="e">
        <f>#REF!-#REF!</f>
        <v>#REF!</v>
      </c>
    </row>
    <row r="3098" spans="1:11" ht="11.25" hidden="1" customHeight="1" x14ac:dyDescent="0.2">
      <c r="A3098" s="25" t="s">
        <v>2296</v>
      </c>
      <c r="B3098" s="26" t="s">
        <v>5419</v>
      </c>
      <c r="C3098" s="27" t="s">
        <v>3462</v>
      </c>
      <c r="D3098" s="28" t="e">
        <f>(#REF!+#REF!)-#REF!</f>
        <v>#REF!</v>
      </c>
      <c r="E3098" s="358" t="e">
        <f>#REF!-#REF!</f>
        <v>#REF!</v>
      </c>
      <c r="F3098" s="76"/>
      <c r="G3098" s="28"/>
      <c r="H3098" s="28"/>
      <c r="I3098" s="77"/>
      <c r="J3098" s="94" t="e">
        <f>#REF!-#REF!</f>
        <v>#REF!</v>
      </c>
      <c r="K3098" s="317" t="e">
        <f>#REF!-#REF!</f>
        <v>#REF!</v>
      </c>
    </row>
    <row r="3099" spans="1:11" ht="11.25" hidden="1" customHeight="1" x14ac:dyDescent="0.2">
      <c r="A3099" s="25" t="s">
        <v>8501</v>
      </c>
      <c r="B3099" s="26" t="s">
        <v>5420</v>
      </c>
      <c r="C3099" s="27" t="s">
        <v>5819</v>
      </c>
      <c r="D3099" s="28" t="e">
        <f>(#REF!+#REF!)-#REF!</f>
        <v>#REF!</v>
      </c>
      <c r="E3099" s="358" t="e">
        <f>#REF!-#REF!</f>
        <v>#REF!</v>
      </c>
      <c r="F3099" s="76"/>
      <c r="G3099" s="28"/>
      <c r="H3099" s="28"/>
      <c r="I3099" s="77"/>
      <c r="J3099" s="94" t="e">
        <f>#REF!-#REF!</f>
        <v>#REF!</v>
      </c>
      <c r="K3099" s="317" t="e">
        <f>#REF!-#REF!</f>
        <v>#REF!</v>
      </c>
    </row>
    <row r="3100" spans="1:11" ht="11.25" hidden="1" customHeight="1" x14ac:dyDescent="0.2">
      <c r="A3100" s="25" t="s">
        <v>2995</v>
      </c>
      <c r="B3100" s="26" t="s">
        <v>1213</v>
      </c>
      <c r="C3100" s="27" t="s">
        <v>8058</v>
      </c>
      <c r="D3100" s="28" t="e">
        <f>(#REF!+#REF!)-#REF!</f>
        <v>#REF!</v>
      </c>
      <c r="E3100" s="358" t="e">
        <f>#REF!-#REF!</f>
        <v>#REF!</v>
      </c>
      <c r="F3100" s="76"/>
      <c r="G3100" s="28"/>
      <c r="H3100" s="28"/>
      <c r="I3100" s="77"/>
      <c r="J3100" s="94" t="e">
        <f>#REF!-#REF!</f>
        <v>#REF!</v>
      </c>
      <c r="K3100" s="317" t="e">
        <f>#REF!-#REF!</f>
        <v>#REF!</v>
      </c>
    </row>
    <row r="3101" spans="1:11" ht="22.5" hidden="1" customHeight="1" x14ac:dyDescent="0.2">
      <c r="A3101" s="25" t="s">
        <v>3639</v>
      </c>
      <c r="B3101" s="26" t="s">
        <v>4366</v>
      </c>
      <c r="C3101" s="27" t="s">
        <v>7345</v>
      </c>
      <c r="D3101" s="28" t="e">
        <f>(#REF!+#REF!)-#REF!</f>
        <v>#REF!</v>
      </c>
      <c r="E3101" s="358" t="e">
        <f>#REF!-#REF!</f>
        <v>#REF!</v>
      </c>
      <c r="F3101" s="76"/>
      <c r="G3101" s="28"/>
      <c r="H3101" s="28"/>
      <c r="I3101" s="77"/>
      <c r="J3101" s="94" t="e">
        <f>#REF!-#REF!</f>
        <v>#REF!</v>
      </c>
      <c r="K3101" s="317" t="e">
        <f>#REF!-#REF!</f>
        <v>#REF!</v>
      </c>
    </row>
    <row r="3102" spans="1:11" ht="11.25" hidden="1" customHeight="1" x14ac:dyDescent="0.2">
      <c r="A3102" s="25" t="s">
        <v>552</v>
      </c>
      <c r="B3102" s="26" t="s">
        <v>4367</v>
      </c>
      <c r="C3102" s="27" t="s">
        <v>8793</v>
      </c>
      <c r="D3102" s="28" t="e">
        <f>(#REF!+#REF!)-#REF!</f>
        <v>#REF!</v>
      </c>
      <c r="E3102" s="358" t="e">
        <f>#REF!-#REF!</f>
        <v>#REF!</v>
      </c>
      <c r="F3102" s="76"/>
      <c r="G3102" s="28"/>
      <c r="H3102" s="28"/>
      <c r="I3102" s="77"/>
      <c r="J3102" s="94" t="e">
        <f>#REF!-#REF!</f>
        <v>#REF!</v>
      </c>
      <c r="K3102" s="317" t="e">
        <f>#REF!-#REF!</f>
        <v>#REF!</v>
      </c>
    </row>
    <row r="3103" spans="1:11" ht="11.25" hidden="1" customHeight="1" x14ac:dyDescent="0.2">
      <c r="A3103" s="25" t="s">
        <v>5659</v>
      </c>
      <c r="B3103" s="26" t="s">
        <v>4368</v>
      </c>
      <c r="C3103" s="27" t="s">
        <v>8979</v>
      </c>
      <c r="D3103" s="28" t="e">
        <f>(#REF!+#REF!)-#REF!</f>
        <v>#REF!</v>
      </c>
      <c r="E3103" s="358" t="e">
        <f>#REF!-#REF!</f>
        <v>#REF!</v>
      </c>
      <c r="F3103" s="76"/>
      <c r="G3103" s="28"/>
      <c r="H3103" s="28"/>
      <c r="I3103" s="77"/>
      <c r="J3103" s="94" t="e">
        <f>#REF!-#REF!</f>
        <v>#REF!</v>
      </c>
      <c r="K3103" s="317" t="e">
        <f>#REF!-#REF!</f>
        <v>#REF!</v>
      </c>
    </row>
    <row r="3104" spans="1:11" ht="11.25" hidden="1" customHeight="1" x14ac:dyDescent="0.2">
      <c r="A3104" s="25" t="s">
        <v>4340</v>
      </c>
      <c r="B3104" s="26" t="s">
        <v>4369</v>
      </c>
      <c r="C3104" s="27" t="s">
        <v>2022</v>
      </c>
      <c r="D3104" s="28" t="e">
        <f>(#REF!+#REF!)-#REF!</f>
        <v>#REF!</v>
      </c>
      <c r="E3104" s="358" t="e">
        <f>#REF!-#REF!</f>
        <v>#REF!</v>
      </c>
      <c r="F3104" s="76"/>
      <c r="G3104" s="28"/>
      <c r="H3104" s="28"/>
      <c r="I3104" s="77"/>
      <c r="J3104" s="94" t="e">
        <f>#REF!-#REF!</f>
        <v>#REF!</v>
      </c>
      <c r="K3104" s="317" t="e">
        <f>#REF!-#REF!</f>
        <v>#REF!</v>
      </c>
    </row>
    <row r="3105" spans="1:11" ht="22.5" hidden="1" customHeight="1" x14ac:dyDescent="0.2">
      <c r="A3105" s="25" t="s">
        <v>881</v>
      </c>
      <c r="B3105" s="26" t="s">
        <v>7340</v>
      </c>
      <c r="C3105" s="27" t="s">
        <v>23</v>
      </c>
      <c r="D3105" s="28" t="e">
        <f>(#REF!+#REF!)-#REF!</f>
        <v>#REF!</v>
      </c>
      <c r="E3105" s="358" t="e">
        <f>#REF!-#REF!</f>
        <v>#REF!</v>
      </c>
      <c r="F3105" s="76"/>
      <c r="G3105" s="28"/>
      <c r="H3105" s="28"/>
      <c r="I3105" s="77"/>
      <c r="J3105" s="94" t="e">
        <f>#REF!-#REF!</f>
        <v>#REF!</v>
      </c>
      <c r="K3105" s="317" t="e">
        <f>#REF!-#REF!</f>
        <v>#REF!</v>
      </c>
    </row>
    <row r="3106" spans="1:11" ht="33.75" hidden="1" customHeight="1" x14ac:dyDescent="0.2">
      <c r="A3106" s="25" t="s">
        <v>8427</v>
      </c>
      <c r="B3106" s="26" t="s">
        <v>7341</v>
      </c>
      <c r="C3106" s="27" t="s">
        <v>24</v>
      </c>
      <c r="D3106" s="28" t="e">
        <f>(#REF!+#REF!)-#REF!</f>
        <v>#REF!</v>
      </c>
      <c r="E3106" s="358" t="e">
        <f>#REF!-#REF!</f>
        <v>#REF!</v>
      </c>
      <c r="F3106" s="76"/>
      <c r="G3106" s="28"/>
      <c r="H3106" s="28"/>
      <c r="I3106" s="77"/>
      <c r="J3106" s="94" t="e">
        <f>#REF!-#REF!</f>
        <v>#REF!</v>
      </c>
      <c r="K3106" s="317" t="e">
        <f>#REF!-#REF!</f>
        <v>#REF!</v>
      </c>
    </row>
    <row r="3107" spans="1:11" ht="11.25" hidden="1" customHeight="1" x14ac:dyDescent="0.2">
      <c r="A3107" s="25" t="s">
        <v>7453</v>
      </c>
      <c r="B3107" s="26" t="s">
        <v>1167</v>
      </c>
      <c r="C3107" s="27" t="s">
        <v>25</v>
      </c>
      <c r="D3107" s="28" t="e">
        <f>(#REF!+#REF!)-#REF!</f>
        <v>#REF!</v>
      </c>
      <c r="E3107" s="358" t="e">
        <f>#REF!-#REF!</f>
        <v>#REF!</v>
      </c>
      <c r="F3107" s="76"/>
      <c r="G3107" s="28"/>
      <c r="H3107" s="28"/>
      <c r="I3107" s="77"/>
      <c r="J3107" s="94" t="e">
        <f>#REF!-#REF!</f>
        <v>#REF!</v>
      </c>
      <c r="K3107" s="317" t="e">
        <f>#REF!-#REF!</f>
        <v>#REF!</v>
      </c>
    </row>
    <row r="3108" spans="1:11" ht="22.5" hidden="1" customHeight="1" x14ac:dyDescent="0.2">
      <c r="A3108" s="25" t="s">
        <v>8490</v>
      </c>
      <c r="B3108" s="26" t="s">
        <v>320</v>
      </c>
      <c r="C3108" s="27" t="s">
        <v>26</v>
      </c>
      <c r="D3108" s="28" t="e">
        <f>(#REF!+#REF!)-#REF!</f>
        <v>#REF!</v>
      </c>
      <c r="E3108" s="358" t="e">
        <f>#REF!-#REF!</f>
        <v>#REF!</v>
      </c>
      <c r="F3108" s="76"/>
      <c r="G3108" s="28"/>
      <c r="H3108" s="28"/>
      <c r="I3108" s="77"/>
      <c r="J3108" s="94" t="e">
        <f>#REF!-#REF!</f>
        <v>#REF!</v>
      </c>
      <c r="K3108" s="317" t="e">
        <f>#REF!-#REF!</f>
        <v>#REF!</v>
      </c>
    </row>
    <row r="3109" spans="1:11" ht="22.5" hidden="1" customHeight="1" x14ac:dyDescent="0.2">
      <c r="A3109" s="25" t="s">
        <v>1057</v>
      </c>
      <c r="B3109" s="26" t="s">
        <v>5771</v>
      </c>
      <c r="C3109" s="27" t="s">
        <v>6784</v>
      </c>
      <c r="D3109" s="28" t="e">
        <f>(#REF!+#REF!)-#REF!</f>
        <v>#REF!</v>
      </c>
      <c r="E3109" s="358" t="e">
        <f>#REF!-#REF!</f>
        <v>#REF!</v>
      </c>
      <c r="F3109" s="76"/>
      <c r="G3109" s="28"/>
      <c r="H3109" s="28"/>
      <c r="I3109" s="77"/>
      <c r="J3109" s="94" t="e">
        <f>#REF!-#REF!</f>
        <v>#REF!</v>
      </c>
      <c r="K3109" s="317" t="e">
        <f>#REF!-#REF!</f>
        <v>#REF!</v>
      </c>
    </row>
    <row r="3110" spans="1:11" ht="11.25" hidden="1" customHeight="1" x14ac:dyDescent="0.2">
      <c r="A3110" s="25" t="s">
        <v>1761</v>
      </c>
      <c r="B3110" s="26" t="s">
        <v>5772</v>
      </c>
      <c r="C3110" s="27" t="s">
        <v>1027</v>
      </c>
      <c r="D3110" s="28" t="e">
        <f>(#REF!+#REF!)-#REF!</f>
        <v>#REF!</v>
      </c>
      <c r="E3110" s="358" t="e">
        <f>#REF!-#REF!</f>
        <v>#REF!</v>
      </c>
      <c r="F3110" s="76"/>
      <c r="G3110" s="28"/>
      <c r="H3110" s="28"/>
      <c r="I3110" s="77"/>
      <c r="J3110" s="94" t="e">
        <f>#REF!-#REF!</f>
        <v>#REF!</v>
      </c>
      <c r="K3110" s="317" t="e">
        <f>#REF!-#REF!</f>
        <v>#REF!</v>
      </c>
    </row>
    <row r="3111" spans="1:11" ht="11.25" hidden="1" customHeight="1" x14ac:dyDescent="0.2">
      <c r="A3111" s="25" t="s">
        <v>8998</v>
      </c>
      <c r="B3111" s="26" t="s">
        <v>6257</v>
      </c>
      <c r="C3111" s="27" t="s">
        <v>9245</v>
      </c>
      <c r="D3111" s="28" t="e">
        <f>(#REF!+#REF!)-#REF!</f>
        <v>#REF!</v>
      </c>
      <c r="E3111" s="358" t="e">
        <f>#REF!-#REF!</f>
        <v>#REF!</v>
      </c>
      <c r="F3111" s="76"/>
      <c r="G3111" s="28"/>
      <c r="H3111" s="28"/>
      <c r="I3111" s="77"/>
      <c r="J3111" s="94" t="e">
        <f>#REF!-#REF!</f>
        <v>#REF!</v>
      </c>
      <c r="K3111" s="317" t="e">
        <f>#REF!-#REF!</f>
        <v>#REF!</v>
      </c>
    </row>
    <row r="3112" spans="1:11" ht="33.75" hidden="1" customHeight="1" x14ac:dyDescent="0.2">
      <c r="A3112" s="25" t="s">
        <v>1668</v>
      </c>
      <c r="B3112" s="26" t="s">
        <v>6258</v>
      </c>
      <c r="C3112" s="27" t="s">
        <v>6313</v>
      </c>
      <c r="D3112" s="28" t="e">
        <f>(#REF!+#REF!)-#REF!</f>
        <v>#REF!</v>
      </c>
      <c r="E3112" s="358" t="e">
        <f>#REF!-#REF!</f>
        <v>#REF!</v>
      </c>
      <c r="F3112" s="76"/>
      <c r="G3112" s="28"/>
      <c r="H3112" s="28"/>
      <c r="I3112" s="77"/>
      <c r="J3112" s="94" t="e">
        <f>#REF!-#REF!</f>
        <v>#REF!</v>
      </c>
      <c r="K3112" s="317" t="e">
        <f>#REF!-#REF!</f>
        <v>#REF!</v>
      </c>
    </row>
    <row r="3113" spans="1:11" ht="11.25" hidden="1" customHeight="1" x14ac:dyDescent="0.2">
      <c r="A3113" s="25" t="s">
        <v>54</v>
      </c>
      <c r="B3113" s="26" t="s">
        <v>6259</v>
      </c>
      <c r="C3113" s="27" t="s">
        <v>8966</v>
      </c>
      <c r="D3113" s="28" t="e">
        <f>(#REF!+#REF!)-#REF!</f>
        <v>#REF!</v>
      </c>
      <c r="E3113" s="358" t="e">
        <f>#REF!-#REF!</f>
        <v>#REF!</v>
      </c>
      <c r="F3113" s="76"/>
      <c r="G3113" s="28"/>
      <c r="H3113" s="28"/>
      <c r="I3113" s="77"/>
      <c r="J3113" s="94" t="e">
        <f>#REF!-#REF!</f>
        <v>#REF!</v>
      </c>
      <c r="K3113" s="317" t="e">
        <f>#REF!-#REF!</f>
        <v>#REF!</v>
      </c>
    </row>
    <row r="3114" spans="1:11" ht="33.75" hidden="1" customHeight="1" x14ac:dyDescent="0.2">
      <c r="A3114" s="25" t="s">
        <v>7064</v>
      </c>
      <c r="B3114" s="26" t="s">
        <v>6260</v>
      </c>
      <c r="C3114" s="27" t="s">
        <v>2470</v>
      </c>
      <c r="D3114" s="28" t="e">
        <f>(#REF!+#REF!)-#REF!</f>
        <v>#REF!</v>
      </c>
      <c r="E3114" s="358" t="e">
        <f>#REF!-#REF!</f>
        <v>#REF!</v>
      </c>
      <c r="F3114" s="76"/>
      <c r="G3114" s="28"/>
      <c r="H3114" s="28"/>
      <c r="I3114" s="77"/>
      <c r="J3114" s="94" t="e">
        <f>#REF!-#REF!</f>
        <v>#REF!</v>
      </c>
      <c r="K3114" s="317" t="e">
        <f>#REF!-#REF!</f>
        <v>#REF!</v>
      </c>
    </row>
    <row r="3115" spans="1:11" ht="11.25" hidden="1" customHeight="1" x14ac:dyDescent="0.2">
      <c r="A3115" s="25" t="s">
        <v>6521</v>
      </c>
      <c r="B3115" s="26" t="s">
        <v>6261</v>
      </c>
      <c r="C3115" s="27" t="s">
        <v>5363</v>
      </c>
      <c r="D3115" s="28" t="e">
        <f>(#REF!+#REF!)-#REF!</f>
        <v>#REF!</v>
      </c>
      <c r="E3115" s="358" t="e">
        <f>#REF!-#REF!</f>
        <v>#REF!</v>
      </c>
      <c r="F3115" s="76"/>
      <c r="G3115" s="28"/>
      <c r="H3115" s="28"/>
      <c r="I3115" s="77"/>
      <c r="J3115" s="94" t="e">
        <f>#REF!-#REF!</f>
        <v>#REF!</v>
      </c>
      <c r="K3115" s="317" t="e">
        <f>#REF!-#REF!</f>
        <v>#REF!</v>
      </c>
    </row>
    <row r="3116" spans="1:11" ht="11.25" hidden="1" customHeight="1" x14ac:dyDescent="0.2">
      <c r="A3116" s="25" t="s">
        <v>5920</v>
      </c>
      <c r="B3116" s="26" t="s">
        <v>6262</v>
      </c>
      <c r="C3116" s="27" t="s">
        <v>4029</v>
      </c>
      <c r="D3116" s="28" t="e">
        <f>(#REF!+#REF!)-#REF!</f>
        <v>#REF!</v>
      </c>
      <c r="E3116" s="358" t="e">
        <f>#REF!-#REF!</f>
        <v>#REF!</v>
      </c>
      <c r="F3116" s="76"/>
      <c r="G3116" s="28"/>
      <c r="H3116" s="28"/>
      <c r="I3116" s="77"/>
      <c r="J3116" s="94" t="e">
        <f>#REF!-#REF!</f>
        <v>#REF!</v>
      </c>
      <c r="K3116" s="317" t="e">
        <f>#REF!-#REF!</f>
        <v>#REF!</v>
      </c>
    </row>
    <row r="3117" spans="1:11" ht="11.25" hidden="1" customHeight="1" x14ac:dyDescent="0.2">
      <c r="A3117" s="25" t="s">
        <v>7210</v>
      </c>
      <c r="B3117" s="26" t="s">
        <v>974</v>
      </c>
      <c r="C3117" s="27" t="s">
        <v>4206</v>
      </c>
      <c r="D3117" s="28" t="e">
        <f>(#REF!+#REF!)-#REF!</f>
        <v>#REF!</v>
      </c>
      <c r="E3117" s="358" t="e">
        <f>#REF!-#REF!</f>
        <v>#REF!</v>
      </c>
      <c r="F3117" s="76"/>
      <c r="G3117" s="28"/>
      <c r="H3117" s="28"/>
      <c r="I3117" s="77"/>
      <c r="J3117" s="94" t="e">
        <f>#REF!-#REF!</f>
        <v>#REF!</v>
      </c>
      <c r="K3117" s="317" t="e">
        <f>#REF!-#REF!</f>
        <v>#REF!</v>
      </c>
    </row>
    <row r="3118" spans="1:11" ht="22.5" hidden="1" customHeight="1" x14ac:dyDescent="0.2">
      <c r="A3118" s="25" t="s">
        <v>5050</v>
      </c>
      <c r="B3118" s="26" t="s">
        <v>975</v>
      </c>
      <c r="C3118" s="27" t="s">
        <v>8654</v>
      </c>
      <c r="D3118" s="28" t="e">
        <f>(#REF!+#REF!)-#REF!</f>
        <v>#REF!</v>
      </c>
      <c r="E3118" s="358" t="e">
        <f>#REF!-#REF!</f>
        <v>#REF!</v>
      </c>
      <c r="F3118" s="76"/>
      <c r="G3118" s="28"/>
      <c r="H3118" s="28"/>
      <c r="I3118" s="77"/>
      <c r="J3118" s="94" t="e">
        <f>#REF!-#REF!</f>
        <v>#REF!</v>
      </c>
      <c r="K3118" s="317" t="e">
        <f>#REF!-#REF!</f>
        <v>#REF!</v>
      </c>
    </row>
    <row r="3119" spans="1:11" ht="22.5" hidden="1" customHeight="1" x14ac:dyDescent="0.2">
      <c r="A3119" s="25" t="s">
        <v>626</v>
      </c>
      <c r="B3119" s="26" t="s">
        <v>2356</v>
      </c>
      <c r="C3119" s="27" t="s">
        <v>685</v>
      </c>
      <c r="D3119" s="28" t="e">
        <f>(#REF!+#REF!)-#REF!</f>
        <v>#REF!</v>
      </c>
      <c r="E3119" s="358" t="e">
        <f>#REF!-#REF!</f>
        <v>#REF!</v>
      </c>
      <c r="F3119" s="76"/>
      <c r="G3119" s="28"/>
      <c r="H3119" s="28"/>
      <c r="I3119" s="77"/>
      <c r="J3119" s="94" t="e">
        <f>#REF!-#REF!</f>
        <v>#REF!</v>
      </c>
      <c r="K3119" s="317" t="e">
        <f>#REF!-#REF!</f>
        <v>#REF!</v>
      </c>
    </row>
    <row r="3120" spans="1:11" ht="11.25" hidden="1" customHeight="1" x14ac:dyDescent="0.2">
      <c r="A3120" s="25" t="s">
        <v>7432</v>
      </c>
      <c r="B3120" s="26" t="s">
        <v>2357</v>
      </c>
      <c r="C3120" s="27" t="s">
        <v>3919</v>
      </c>
      <c r="D3120" s="28" t="e">
        <f>(#REF!+#REF!)-#REF!</f>
        <v>#REF!</v>
      </c>
      <c r="E3120" s="358" t="e">
        <f>#REF!-#REF!</f>
        <v>#REF!</v>
      </c>
      <c r="F3120" s="76"/>
      <c r="G3120" s="28"/>
      <c r="H3120" s="28"/>
      <c r="I3120" s="77"/>
      <c r="J3120" s="94" t="e">
        <f>#REF!-#REF!</f>
        <v>#REF!</v>
      </c>
      <c r="K3120" s="317" t="e">
        <f>#REF!-#REF!</f>
        <v>#REF!</v>
      </c>
    </row>
    <row r="3121" spans="1:11" ht="11.25" hidden="1" customHeight="1" x14ac:dyDescent="0.2">
      <c r="A3121" s="25" t="s">
        <v>3930</v>
      </c>
      <c r="B3121" s="26" t="s">
        <v>1119</v>
      </c>
      <c r="C3121" s="27" t="s">
        <v>3920</v>
      </c>
      <c r="D3121" s="28" t="e">
        <f>(#REF!+#REF!)-#REF!</f>
        <v>#REF!</v>
      </c>
      <c r="E3121" s="358" t="e">
        <f>#REF!-#REF!</f>
        <v>#REF!</v>
      </c>
      <c r="F3121" s="76"/>
      <c r="G3121" s="28"/>
      <c r="H3121" s="28"/>
      <c r="I3121" s="77"/>
      <c r="J3121" s="94" t="e">
        <f>#REF!-#REF!</f>
        <v>#REF!</v>
      </c>
      <c r="K3121" s="317" t="e">
        <f>#REF!-#REF!</f>
        <v>#REF!</v>
      </c>
    </row>
    <row r="3122" spans="1:11" ht="22.5" hidden="1" customHeight="1" x14ac:dyDescent="0.2">
      <c r="A3122" s="25" t="s">
        <v>6845</v>
      </c>
      <c r="B3122" s="26" t="s">
        <v>1120</v>
      </c>
      <c r="C3122" s="27" t="s">
        <v>4410</v>
      </c>
      <c r="D3122" s="28" t="e">
        <f>(#REF!+#REF!)-#REF!</f>
        <v>#REF!</v>
      </c>
      <c r="E3122" s="358" t="e">
        <f>#REF!-#REF!</f>
        <v>#REF!</v>
      </c>
      <c r="F3122" s="76"/>
      <c r="G3122" s="28"/>
      <c r="H3122" s="28"/>
      <c r="I3122" s="77"/>
      <c r="J3122" s="94" t="e">
        <f>#REF!-#REF!</f>
        <v>#REF!</v>
      </c>
      <c r="K3122" s="317" t="e">
        <f>#REF!-#REF!</f>
        <v>#REF!</v>
      </c>
    </row>
    <row r="3123" spans="1:11" ht="11.25" hidden="1" customHeight="1" x14ac:dyDescent="0.2">
      <c r="A3123" s="25" t="s">
        <v>5869</v>
      </c>
      <c r="B3123" s="26" t="s">
        <v>1121</v>
      </c>
      <c r="C3123" s="27" t="s">
        <v>3971</v>
      </c>
      <c r="D3123" s="28" t="e">
        <f>(#REF!+#REF!)-#REF!</f>
        <v>#REF!</v>
      </c>
      <c r="E3123" s="358" t="e">
        <f>#REF!-#REF!</f>
        <v>#REF!</v>
      </c>
      <c r="F3123" s="76">
        <f>F3124+F3151</f>
        <v>0</v>
      </c>
      <c r="G3123" s="28">
        <f>G3124+G3151</f>
        <v>0</v>
      </c>
      <c r="H3123" s="28">
        <f>H3124+H3151</f>
        <v>0</v>
      </c>
      <c r="I3123" s="77">
        <f>I3124+I3151</f>
        <v>0</v>
      </c>
      <c r="J3123" s="94" t="e">
        <f>#REF!-#REF!</f>
        <v>#REF!</v>
      </c>
      <c r="K3123" s="317" t="e">
        <f>#REF!-#REF!</f>
        <v>#REF!</v>
      </c>
    </row>
    <row r="3124" spans="1:11" ht="11.25" hidden="1" customHeight="1" x14ac:dyDescent="0.2">
      <c r="A3124" s="25" t="s">
        <v>5608</v>
      </c>
      <c r="B3124" s="26" t="s">
        <v>3475</v>
      </c>
      <c r="C3124" s="27" t="s">
        <v>7658</v>
      </c>
      <c r="D3124" s="28" t="e">
        <f>(#REF!+#REF!)-#REF!</f>
        <v>#REF!</v>
      </c>
      <c r="E3124" s="358" t="e">
        <f>#REF!-#REF!</f>
        <v>#REF!</v>
      </c>
      <c r="F3124" s="76">
        <f>F3125+F3129+F3136+F3139+F3142+F3146+F3150</f>
        <v>0</v>
      </c>
      <c r="G3124" s="28">
        <f>G3125+G3129+G3136+G3139+G3142+G3146+G3150</f>
        <v>0</v>
      </c>
      <c r="H3124" s="28">
        <f>H3125+H3129+H3136+H3139+H3142+H3146+H3150</f>
        <v>0</v>
      </c>
      <c r="I3124" s="77">
        <f>I3125+I3129+I3136+I3139+I3142+I3146+I3150</f>
        <v>0</v>
      </c>
      <c r="J3124" s="94" t="e">
        <f>#REF!-#REF!</f>
        <v>#REF!</v>
      </c>
      <c r="K3124" s="317" t="e">
        <f>#REF!-#REF!</f>
        <v>#REF!</v>
      </c>
    </row>
    <row r="3125" spans="1:11" ht="22.5" hidden="1" customHeight="1" x14ac:dyDescent="0.2">
      <c r="A3125" s="25" t="s">
        <v>5760</v>
      </c>
      <c r="B3125" s="26" t="s">
        <v>4224</v>
      </c>
      <c r="C3125" s="27" t="s">
        <v>7659</v>
      </c>
      <c r="D3125" s="28" t="e">
        <f>(#REF!+#REF!)-#REF!</f>
        <v>#REF!</v>
      </c>
      <c r="E3125" s="358" t="e">
        <f>#REF!-#REF!</f>
        <v>#REF!</v>
      </c>
      <c r="F3125" s="76">
        <f>SUM(F3126:F3128)</f>
        <v>0</v>
      </c>
      <c r="G3125" s="28">
        <f>SUM(G3126:G3128)</f>
        <v>0</v>
      </c>
      <c r="H3125" s="28">
        <f>SUM(H3126:H3128)</f>
        <v>0</v>
      </c>
      <c r="I3125" s="77">
        <f>SUM(I3126:I3128)</f>
        <v>0</v>
      </c>
      <c r="J3125" s="94" t="e">
        <f>#REF!-#REF!</f>
        <v>#REF!</v>
      </c>
      <c r="K3125" s="317" t="e">
        <f>#REF!-#REF!</f>
        <v>#REF!</v>
      </c>
    </row>
    <row r="3126" spans="1:11" ht="11.25" hidden="1" customHeight="1" x14ac:dyDescent="0.2">
      <c r="A3126" s="25" t="s">
        <v>7430</v>
      </c>
      <c r="B3126" s="26" t="s">
        <v>4341</v>
      </c>
      <c r="C3126" s="27" t="s">
        <v>7660</v>
      </c>
      <c r="D3126" s="28" t="e">
        <f>(#REF!+#REF!)-#REF!</f>
        <v>#REF!</v>
      </c>
      <c r="E3126" s="358" t="e">
        <f>#REF!-#REF!</f>
        <v>#REF!</v>
      </c>
      <c r="F3126" s="76"/>
      <c r="G3126" s="28"/>
      <c r="H3126" s="28"/>
      <c r="I3126" s="77"/>
      <c r="J3126" s="94" t="e">
        <f>#REF!-#REF!</f>
        <v>#REF!</v>
      </c>
      <c r="K3126" s="317" t="e">
        <f>#REF!-#REF!</f>
        <v>#REF!</v>
      </c>
    </row>
    <row r="3127" spans="1:11" ht="11.25" hidden="1" customHeight="1" x14ac:dyDescent="0.2">
      <c r="A3127" s="25" t="s">
        <v>7308</v>
      </c>
      <c r="B3127" s="26" t="s">
        <v>8801</v>
      </c>
      <c r="C3127" s="27" t="s">
        <v>3546</v>
      </c>
      <c r="D3127" s="28" t="e">
        <f>(#REF!+#REF!)-#REF!</f>
        <v>#REF!</v>
      </c>
      <c r="E3127" s="358" t="e">
        <f>#REF!-#REF!</f>
        <v>#REF!</v>
      </c>
      <c r="F3127" s="76"/>
      <c r="G3127" s="28"/>
      <c r="H3127" s="28"/>
      <c r="I3127" s="77"/>
      <c r="J3127" s="94" t="e">
        <f>#REF!-#REF!</f>
        <v>#REF!</v>
      </c>
      <c r="K3127" s="317" t="e">
        <f>#REF!-#REF!</f>
        <v>#REF!</v>
      </c>
    </row>
    <row r="3128" spans="1:11" ht="11.25" hidden="1" customHeight="1" x14ac:dyDescent="0.2">
      <c r="A3128" s="25" t="s">
        <v>951</v>
      </c>
      <c r="B3128" s="26" t="s">
        <v>6879</v>
      </c>
      <c r="C3128" s="27" t="s">
        <v>2403</v>
      </c>
      <c r="D3128" s="28" t="e">
        <f>(#REF!+#REF!)-#REF!</f>
        <v>#REF!</v>
      </c>
      <c r="E3128" s="358" t="e">
        <f>#REF!-#REF!</f>
        <v>#REF!</v>
      </c>
      <c r="F3128" s="76"/>
      <c r="G3128" s="28"/>
      <c r="H3128" s="28"/>
      <c r="I3128" s="77"/>
      <c r="J3128" s="94" t="e">
        <f>#REF!-#REF!</f>
        <v>#REF!</v>
      </c>
      <c r="K3128" s="317" t="e">
        <f>#REF!-#REF!</f>
        <v>#REF!</v>
      </c>
    </row>
    <row r="3129" spans="1:11" ht="11.25" hidden="1" customHeight="1" x14ac:dyDescent="0.2">
      <c r="A3129" s="25" t="s">
        <v>1990</v>
      </c>
      <c r="B3129" s="26" t="s">
        <v>2203</v>
      </c>
      <c r="C3129" s="27" t="s">
        <v>3788</v>
      </c>
      <c r="D3129" s="28" t="e">
        <f>(#REF!+#REF!)-#REF!</f>
        <v>#REF!</v>
      </c>
      <c r="E3129" s="358" t="e">
        <f>#REF!-#REF!</f>
        <v>#REF!</v>
      </c>
      <c r="F3129" s="76">
        <f>SUM(F3130:F3135)</f>
        <v>0</v>
      </c>
      <c r="G3129" s="28">
        <f>SUM(G3130:G3135)</f>
        <v>0</v>
      </c>
      <c r="H3129" s="28">
        <f>SUM(H3130:H3135)</f>
        <v>0</v>
      </c>
      <c r="I3129" s="77">
        <f>SUM(I3130:I3135)</f>
        <v>0</v>
      </c>
      <c r="J3129" s="94" t="e">
        <f>#REF!-#REF!</f>
        <v>#REF!</v>
      </c>
      <c r="K3129" s="317" t="e">
        <f>#REF!-#REF!</f>
        <v>#REF!</v>
      </c>
    </row>
    <row r="3130" spans="1:11" ht="11.25" hidden="1" customHeight="1" x14ac:dyDescent="0.2">
      <c r="A3130" s="25" t="s">
        <v>7631</v>
      </c>
      <c r="B3130" s="26" t="s">
        <v>7950</v>
      </c>
      <c r="C3130" s="27" t="s">
        <v>1379</v>
      </c>
      <c r="D3130" s="28" t="e">
        <f>(#REF!+#REF!)-#REF!</f>
        <v>#REF!</v>
      </c>
      <c r="E3130" s="358" t="e">
        <f>#REF!-#REF!</f>
        <v>#REF!</v>
      </c>
      <c r="F3130" s="76"/>
      <c r="G3130" s="28"/>
      <c r="H3130" s="28"/>
      <c r="I3130" s="77"/>
      <c r="J3130" s="94" t="e">
        <f>#REF!-#REF!</f>
        <v>#REF!</v>
      </c>
      <c r="K3130" s="317" t="e">
        <f>#REF!-#REF!</f>
        <v>#REF!</v>
      </c>
    </row>
    <row r="3131" spans="1:11" ht="11.25" hidden="1" customHeight="1" x14ac:dyDescent="0.2">
      <c r="A3131" s="25" t="s">
        <v>550</v>
      </c>
      <c r="B3131" s="26" t="s">
        <v>7951</v>
      </c>
      <c r="C3131" s="27" t="s">
        <v>677</v>
      </c>
      <c r="D3131" s="28" t="e">
        <f>(#REF!+#REF!)-#REF!</f>
        <v>#REF!</v>
      </c>
      <c r="E3131" s="358" t="e">
        <f>#REF!-#REF!</f>
        <v>#REF!</v>
      </c>
      <c r="F3131" s="76"/>
      <c r="G3131" s="28"/>
      <c r="H3131" s="28"/>
      <c r="I3131" s="77"/>
      <c r="J3131" s="94" t="e">
        <f>#REF!-#REF!</f>
        <v>#REF!</v>
      </c>
      <c r="K3131" s="317" t="e">
        <f>#REF!-#REF!</f>
        <v>#REF!</v>
      </c>
    </row>
    <row r="3132" spans="1:11" ht="11.25" hidden="1" customHeight="1" x14ac:dyDescent="0.2">
      <c r="A3132" s="25" t="s">
        <v>2752</v>
      </c>
      <c r="B3132" s="26" t="s">
        <v>7952</v>
      </c>
      <c r="C3132" s="27" t="s">
        <v>5386</v>
      </c>
      <c r="D3132" s="28" t="e">
        <f>(#REF!+#REF!)-#REF!</f>
        <v>#REF!</v>
      </c>
      <c r="E3132" s="358" t="e">
        <f>#REF!-#REF!</f>
        <v>#REF!</v>
      </c>
      <c r="F3132" s="76"/>
      <c r="G3132" s="28"/>
      <c r="H3132" s="28"/>
      <c r="I3132" s="77"/>
      <c r="J3132" s="94" t="e">
        <f>#REF!-#REF!</f>
        <v>#REF!</v>
      </c>
      <c r="K3132" s="317" t="e">
        <f>#REF!-#REF!</f>
        <v>#REF!</v>
      </c>
    </row>
    <row r="3133" spans="1:11" ht="11.25" hidden="1" customHeight="1" x14ac:dyDescent="0.2">
      <c r="A3133" s="25" t="s">
        <v>2296</v>
      </c>
      <c r="B3133" s="26" t="s">
        <v>3034</v>
      </c>
      <c r="C3133" s="27" t="s">
        <v>1669</v>
      </c>
      <c r="D3133" s="28" t="e">
        <f>(#REF!+#REF!)-#REF!</f>
        <v>#REF!</v>
      </c>
      <c r="E3133" s="358" t="e">
        <f>#REF!-#REF!</f>
        <v>#REF!</v>
      </c>
      <c r="F3133" s="76"/>
      <c r="G3133" s="28"/>
      <c r="H3133" s="28"/>
      <c r="I3133" s="77"/>
      <c r="J3133" s="94" t="e">
        <f>#REF!-#REF!</f>
        <v>#REF!</v>
      </c>
      <c r="K3133" s="317" t="e">
        <f>#REF!-#REF!</f>
        <v>#REF!</v>
      </c>
    </row>
    <row r="3134" spans="1:11" ht="11.25" hidden="1" customHeight="1" x14ac:dyDescent="0.2">
      <c r="A3134" s="25" t="s">
        <v>8501</v>
      </c>
      <c r="B3134" s="26" t="s">
        <v>5488</v>
      </c>
      <c r="C3134" s="27" t="s">
        <v>2651</v>
      </c>
      <c r="D3134" s="28" t="e">
        <f>(#REF!+#REF!)-#REF!</f>
        <v>#REF!</v>
      </c>
      <c r="E3134" s="358" t="e">
        <f>#REF!-#REF!</f>
        <v>#REF!</v>
      </c>
      <c r="F3134" s="76"/>
      <c r="G3134" s="28"/>
      <c r="H3134" s="28"/>
      <c r="I3134" s="77"/>
      <c r="J3134" s="94" t="e">
        <f>#REF!-#REF!</f>
        <v>#REF!</v>
      </c>
      <c r="K3134" s="317" t="e">
        <f>#REF!-#REF!</f>
        <v>#REF!</v>
      </c>
    </row>
    <row r="3135" spans="1:11" ht="11.25" hidden="1" customHeight="1" x14ac:dyDescent="0.2">
      <c r="A3135" s="25" t="s">
        <v>2995</v>
      </c>
      <c r="B3135" s="26" t="s">
        <v>5489</v>
      </c>
      <c r="C3135" s="27" t="s">
        <v>216</v>
      </c>
      <c r="D3135" s="28" t="e">
        <f>(#REF!+#REF!)-#REF!</f>
        <v>#REF!</v>
      </c>
      <c r="E3135" s="358" t="e">
        <f>#REF!-#REF!</f>
        <v>#REF!</v>
      </c>
      <c r="F3135" s="76"/>
      <c r="G3135" s="28"/>
      <c r="H3135" s="28"/>
      <c r="I3135" s="77"/>
      <c r="J3135" s="94" t="e">
        <f>#REF!-#REF!</f>
        <v>#REF!</v>
      </c>
      <c r="K3135" s="317" t="e">
        <f>#REF!-#REF!</f>
        <v>#REF!</v>
      </c>
    </row>
    <row r="3136" spans="1:11" ht="22.5" hidden="1" customHeight="1" x14ac:dyDescent="0.2">
      <c r="A3136" s="25" t="s">
        <v>3639</v>
      </c>
      <c r="B3136" s="26" t="s">
        <v>5490</v>
      </c>
      <c r="C3136" s="27" t="s">
        <v>8202</v>
      </c>
      <c r="D3136" s="28" t="e">
        <f>(#REF!+#REF!)-#REF!</f>
        <v>#REF!</v>
      </c>
      <c r="E3136" s="358" t="e">
        <f>#REF!-#REF!</f>
        <v>#REF!</v>
      </c>
      <c r="F3136" s="76">
        <f>SUM(F3137:F3138)</f>
        <v>0</v>
      </c>
      <c r="G3136" s="28">
        <f>SUM(G3137:G3138)</f>
        <v>0</v>
      </c>
      <c r="H3136" s="28">
        <f>SUM(H3137:H3138)</f>
        <v>0</v>
      </c>
      <c r="I3136" s="77">
        <f>SUM(I3137:I3138)</f>
        <v>0</v>
      </c>
      <c r="J3136" s="94" t="e">
        <f>#REF!-#REF!</f>
        <v>#REF!</v>
      </c>
      <c r="K3136" s="317" t="e">
        <f>#REF!-#REF!</f>
        <v>#REF!</v>
      </c>
    </row>
    <row r="3137" spans="1:11" ht="11.25" hidden="1" customHeight="1" x14ac:dyDescent="0.2">
      <c r="A3137" s="25" t="s">
        <v>552</v>
      </c>
      <c r="B3137" s="26" t="s">
        <v>5491</v>
      </c>
      <c r="C3137" s="27" t="s">
        <v>4402</v>
      </c>
      <c r="D3137" s="28" t="e">
        <f>(#REF!+#REF!)-#REF!</f>
        <v>#REF!</v>
      </c>
      <c r="E3137" s="358" t="e">
        <f>#REF!-#REF!</f>
        <v>#REF!</v>
      </c>
      <c r="F3137" s="76"/>
      <c r="G3137" s="28"/>
      <c r="H3137" s="28"/>
      <c r="I3137" s="77"/>
      <c r="J3137" s="94" t="e">
        <f>#REF!-#REF!</f>
        <v>#REF!</v>
      </c>
      <c r="K3137" s="317" t="e">
        <f>#REF!-#REF!</f>
        <v>#REF!</v>
      </c>
    </row>
    <row r="3138" spans="1:11" ht="11.25" hidden="1" customHeight="1" x14ac:dyDescent="0.2">
      <c r="A3138" s="25" t="s">
        <v>5659</v>
      </c>
      <c r="B3138" s="26" t="s">
        <v>1863</v>
      </c>
      <c r="C3138" s="27" t="s">
        <v>6371</v>
      </c>
      <c r="D3138" s="28" t="e">
        <f>(#REF!+#REF!)-#REF!</f>
        <v>#REF!</v>
      </c>
      <c r="E3138" s="358" t="e">
        <f>#REF!-#REF!</f>
        <v>#REF!</v>
      </c>
      <c r="F3138" s="76"/>
      <c r="G3138" s="28"/>
      <c r="H3138" s="28"/>
      <c r="I3138" s="77"/>
      <c r="J3138" s="94" t="e">
        <f>#REF!-#REF!</f>
        <v>#REF!</v>
      </c>
      <c r="K3138" s="317" t="e">
        <f>#REF!-#REF!</f>
        <v>#REF!</v>
      </c>
    </row>
    <row r="3139" spans="1:11" ht="11.25" hidden="1" customHeight="1" x14ac:dyDescent="0.2">
      <c r="A3139" s="25" t="s">
        <v>4340</v>
      </c>
      <c r="B3139" s="26" t="s">
        <v>5960</v>
      </c>
      <c r="C3139" s="27" t="s">
        <v>7092</v>
      </c>
      <c r="D3139" s="28" t="e">
        <f>(#REF!+#REF!)-#REF!</f>
        <v>#REF!</v>
      </c>
      <c r="E3139" s="358" t="e">
        <f>#REF!-#REF!</f>
        <v>#REF!</v>
      </c>
      <c r="F3139" s="76">
        <f>SUM(F3140:F3141)</f>
        <v>0</v>
      </c>
      <c r="G3139" s="28">
        <f>SUM(G3140:G3141)</f>
        <v>0</v>
      </c>
      <c r="H3139" s="28">
        <f>SUM(H3140:H3141)</f>
        <v>0</v>
      </c>
      <c r="I3139" s="77">
        <f>SUM(I3140:I3141)</f>
        <v>0</v>
      </c>
      <c r="J3139" s="94" t="e">
        <f>#REF!-#REF!</f>
        <v>#REF!</v>
      </c>
      <c r="K3139" s="317" t="e">
        <f>#REF!-#REF!</f>
        <v>#REF!</v>
      </c>
    </row>
    <row r="3140" spans="1:11" ht="22.5" hidden="1" customHeight="1" x14ac:dyDescent="0.2">
      <c r="A3140" s="25" t="s">
        <v>881</v>
      </c>
      <c r="B3140" s="26" t="s">
        <v>6871</v>
      </c>
      <c r="C3140" s="27" t="s">
        <v>7093</v>
      </c>
      <c r="D3140" s="28" t="e">
        <f>(#REF!+#REF!)-#REF!</f>
        <v>#REF!</v>
      </c>
      <c r="E3140" s="358" t="e">
        <f>#REF!-#REF!</f>
        <v>#REF!</v>
      </c>
      <c r="F3140" s="76"/>
      <c r="G3140" s="28"/>
      <c r="H3140" s="28"/>
      <c r="I3140" s="77"/>
      <c r="J3140" s="94" t="e">
        <f>#REF!-#REF!</f>
        <v>#REF!</v>
      </c>
      <c r="K3140" s="317" t="e">
        <f>#REF!-#REF!</f>
        <v>#REF!</v>
      </c>
    </row>
    <row r="3141" spans="1:11" ht="33.75" hidden="1" customHeight="1" x14ac:dyDescent="0.2">
      <c r="A3141" s="25" t="s">
        <v>8427</v>
      </c>
      <c r="B3141" s="26" t="s">
        <v>7141</v>
      </c>
      <c r="C3141" s="27" t="s">
        <v>7094</v>
      </c>
      <c r="D3141" s="28" t="e">
        <f>(#REF!+#REF!)-#REF!</f>
        <v>#REF!</v>
      </c>
      <c r="E3141" s="358" t="e">
        <f>#REF!-#REF!</f>
        <v>#REF!</v>
      </c>
      <c r="F3141" s="76"/>
      <c r="G3141" s="28"/>
      <c r="H3141" s="28"/>
      <c r="I3141" s="77"/>
      <c r="J3141" s="94" t="e">
        <f>#REF!-#REF!</f>
        <v>#REF!</v>
      </c>
      <c r="K3141" s="317" t="e">
        <f>#REF!-#REF!</f>
        <v>#REF!</v>
      </c>
    </row>
    <row r="3142" spans="1:11" ht="11.25" hidden="1" customHeight="1" x14ac:dyDescent="0.2">
      <c r="A3142" s="25" t="s">
        <v>7453</v>
      </c>
      <c r="B3142" s="26" t="s">
        <v>7142</v>
      </c>
      <c r="C3142" s="27" t="s">
        <v>5424</v>
      </c>
      <c r="D3142" s="28" t="e">
        <f>(#REF!+#REF!)-#REF!</f>
        <v>#REF!</v>
      </c>
      <c r="E3142" s="358" t="e">
        <f>#REF!-#REF!</f>
        <v>#REF!</v>
      </c>
      <c r="F3142" s="76">
        <f>SUM(F3143:F3145)</f>
        <v>0</v>
      </c>
      <c r="G3142" s="28">
        <f>SUM(G3143:G3145)</f>
        <v>0</v>
      </c>
      <c r="H3142" s="28">
        <f>SUM(H3143:H3145)</f>
        <v>0</v>
      </c>
      <c r="I3142" s="77">
        <f>SUM(I3143:I3145)</f>
        <v>0</v>
      </c>
      <c r="J3142" s="94" t="e">
        <f>#REF!-#REF!</f>
        <v>#REF!</v>
      </c>
      <c r="K3142" s="317" t="e">
        <f>#REF!-#REF!</f>
        <v>#REF!</v>
      </c>
    </row>
    <row r="3143" spans="1:11" ht="22.5" hidden="1" customHeight="1" x14ac:dyDescent="0.2">
      <c r="A3143" s="25" t="s">
        <v>8490</v>
      </c>
      <c r="B3143" s="26" t="s">
        <v>9143</v>
      </c>
      <c r="C3143" s="27" t="s">
        <v>794</v>
      </c>
      <c r="D3143" s="28" t="e">
        <f>(#REF!+#REF!)-#REF!</f>
        <v>#REF!</v>
      </c>
      <c r="E3143" s="358" t="e">
        <f>#REF!-#REF!</f>
        <v>#REF!</v>
      </c>
      <c r="F3143" s="76"/>
      <c r="G3143" s="28"/>
      <c r="H3143" s="28"/>
      <c r="I3143" s="77"/>
      <c r="J3143" s="94" t="e">
        <f>#REF!-#REF!</f>
        <v>#REF!</v>
      </c>
      <c r="K3143" s="317" t="e">
        <f>#REF!-#REF!</f>
        <v>#REF!</v>
      </c>
    </row>
    <row r="3144" spans="1:11" ht="22.5" hidden="1" customHeight="1" x14ac:dyDescent="0.2">
      <c r="A3144" s="25" t="s">
        <v>1057</v>
      </c>
      <c r="B3144" s="26" t="s">
        <v>9144</v>
      </c>
      <c r="C3144" s="27" t="s">
        <v>3256</v>
      </c>
      <c r="D3144" s="28" t="e">
        <f>(#REF!+#REF!)-#REF!</f>
        <v>#REF!</v>
      </c>
      <c r="E3144" s="358" t="e">
        <f>#REF!-#REF!</f>
        <v>#REF!</v>
      </c>
      <c r="F3144" s="76"/>
      <c r="G3144" s="28"/>
      <c r="H3144" s="28"/>
      <c r="I3144" s="77"/>
      <c r="J3144" s="94" t="e">
        <f>#REF!-#REF!</f>
        <v>#REF!</v>
      </c>
      <c r="K3144" s="317" t="e">
        <f>#REF!-#REF!</f>
        <v>#REF!</v>
      </c>
    </row>
    <row r="3145" spans="1:11" ht="11.25" hidden="1" customHeight="1" x14ac:dyDescent="0.2">
      <c r="A3145" s="25" t="s">
        <v>1761</v>
      </c>
      <c r="B3145" s="26" t="s">
        <v>9145</v>
      </c>
      <c r="C3145" s="27" t="s">
        <v>4251</v>
      </c>
      <c r="D3145" s="28" t="e">
        <f>(#REF!+#REF!)-#REF!</f>
        <v>#REF!</v>
      </c>
      <c r="E3145" s="358" t="e">
        <f>#REF!-#REF!</f>
        <v>#REF!</v>
      </c>
      <c r="F3145" s="76"/>
      <c r="G3145" s="28"/>
      <c r="H3145" s="28"/>
      <c r="I3145" s="77"/>
      <c r="J3145" s="94" t="e">
        <f>#REF!-#REF!</f>
        <v>#REF!</v>
      </c>
      <c r="K3145" s="317" t="e">
        <f>#REF!-#REF!</f>
        <v>#REF!</v>
      </c>
    </row>
    <row r="3146" spans="1:11" ht="11.25" hidden="1" customHeight="1" x14ac:dyDescent="0.2">
      <c r="A3146" s="25" t="s">
        <v>8998</v>
      </c>
      <c r="B3146" s="26" t="s">
        <v>9146</v>
      </c>
      <c r="C3146" s="27" t="s">
        <v>2321</v>
      </c>
      <c r="D3146" s="28" t="e">
        <f>(#REF!+#REF!)-#REF!</f>
        <v>#REF!</v>
      </c>
      <c r="E3146" s="358" t="e">
        <f>#REF!-#REF!</f>
        <v>#REF!</v>
      </c>
      <c r="F3146" s="76">
        <f>SUM(F3147:F3149)</f>
        <v>0</v>
      </c>
      <c r="G3146" s="28">
        <f>SUM(G3147:G3149)</f>
        <v>0</v>
      </c>
      <c r="H3146" s="28">
        <f>SUM(H3147:H3149)</f>
        <v>0</v>
      </c>
      <c r="I3146" s="77">
        <f>SUM(I3147:I3149)</f>
        <v>0</v>
      </c>
      <c r="J3146" s="94" t="e">
        <f>#REF!-#REF!</f>
        <v>#REF!</v>
      </c>
      <c r="K3146" s="317" t="e">
        <f>#REF!-#REF!</f>
        <v>#REF!</v>
      </c>
    </row>
    <row r="3147" spans="1:11" ht="33.75" hidden="1" customHeight="1" x14ac:dyDescent="0.2">
      <c r="A3147" s="25" t="s">
        <v>1668</v>
      </c>
      <c r="B3147" s="26" t="s">
        <v>5672</v>
      </c>
      <c r="C3147" s="27" t="s">
        <v>8799</v>
      </c>
      <c r="D3147" s="28" t="e">
        <f>(#REF!+#REF!)-#REF!</f>
        <v>#REF!</v>
      </c>
      <c r="E3147" s="358" t="e">
        <f>#REF!-#REF!</f>
        <v>#REF!</v>
      </c>
      <c r="F3147" s="76"/>
      <c r="G3147" s="28"/>
      <c r="H3147" s="28"/>
      <c r="I3147" s="77"/>
      <c r="J3147" s="94" t="e">
        <f>#REF!-#REF!</f>
        <v>#REF!</v>
      </c>
      <c r="K3147" s="317" t="e">
        <f>#REF!-#REF!</f>
        <v>#REF!</v>
      </c>
    </row>
    <row r="3148" spans="1:11" ht="11.25" hidden="1" customHeight="1" x14ac:dyDescent="0.2">
      <c r="A3148" s="25" t="s">
        <v>54</v>
      </c>
      <c r="B3148" s="26" t="s">
        <v>5673</v>
      </c>
      <c r="C3148" s="27" t="s">
        <v>8800</v>
      </c>
      <c r="D3148" s="28" t="e">
        <f>(#REF!+#REF!)-#REF!</f>
        <v>#REF!</v>
      </c>
      <c r="E3148" s="358" t="e">
        <f>#REF!-#REF!</f>
        <v>#REF!</v>
      </c>
      <c r="F3148" s="76"/>
      <c r="G3148" s="28"/>
      <c r="H3148" s="28"/>
      <c r="I3148" s="77"/>
      <c r="J3148" s="94" t="e">
        <f>#REF!-#REF!</f>
        <v>#REF!</v>
      </c>
      <c r="K3148" s="317" t="e">
        <f>#REF!-#REF!</f>
        <v>#REF!</v>
      </c>
    </row>
    <row r="3149" spans="1:11" ht="33.75" hidden="1" customHeight="1" x14ac:dyDescent="0.2">
      <c r="A3149" s="25" t="s">
        <v>7064</v>
      </c>
      <c r="B3149" s="26" t="s">
        <v>5856</v>
      </c>
      <c r="C3149" s="27" t="s">
        <v>4975</v>
      </c>
      <c r="D3149" s="28" t="e">
        <f>(#REF!+#REF!)-#REF!</f>
        <v>#REF!</v>
      </c>
      <c r="E3149" s="358" t="e">
        <f>#REF!-#REF!</f>
        <v>#REF!</v>
      </c>
      <c r="F3149" s="76"/>
      <c r="G3149" s="28"/>
      <c r="H3149" s="28"/>
      <c r="I3149" s="77"/>
      <c r="J3149" s="94" t="e">
        <f>#REF!-#REF!</f>
        <v>#REF!</v>
      </c>
      <c r="K3149" s="317" t="e">
        <f>#REF!-#REF!</f>
        <v>#REF!</v>
      </c>
    </row>
    <row r="3150" spans="1:11" ht="11.25" hidden="1" customHeight="1" x14ac:dyDescent="0.2">
      <c r="A3150" s="25" t="s">
        <v>6521</v>
      </c>
      <c r="B3150" s="26" t="s">
        <v>4500</v>
      </c>
      <c r="C3150" s="27" t="s">
        <v>2607</v>
      </c>
      <c r="D3150" s="28" t="e">
        <f>(#REF!+#REF!)-#REF!</f>
        <v>#REF!</v>
      </c>
      <c r="E3150" s="358" t="e">
        <f>#REF!-#REF!</f>
        <v>#REF!</v>
      </c>
      <c r="F3150" s="76"/>
      <c r="G3150" s="28"/>
      <c r="H3150" s="28"/>
      <c r="I3150" s="77"/>
      <c r="J3150" s="94" t="e">
        <f>#REF!-#REF!</f>
        <v>#REF!</v>
      </c>
      <c r="K3150" s="317" t="e">
        <f>#REF!-#REF!</f>
        <v>#REF!</v>
      </c>
    </row>
    <row r="3151" spans="1:11" ht="11.25" hidden="1" customHeight="1" x14ac:dyDescent="0.2">
      <c r="A3151" s="25" t="s">
        <v>5920</v>
      </c>
      <c r="B3151" s="26" t="s">
        <v>1413</v>
      </c>
      <c r="C3151" s="27" t="s">
        <v>1511</v>
      </c>
      <c r="D3151" s="28" t="e">
        <f>(#REF!+#REF!)-#REF!</f>
        <v>#REF!</v>
      </c>
      <c r="E3151" s="358" t="e">
        <f>#REF!-#REF!</f>
        <v>#REF!</v>
      </c>
      <c r="F3151" s="76">
        <f>SUM(F3152:F3155)</f>
        <v>0</v>
      </c>
      <c r="G3151" s="28">
        <f>SUM(G3152:G3155)</f>
        <v>0</v>
      </c>
      <c r="H3151" s="28">
        <f>SUM(H3152:H3155)</f>
        <v>0</v>
      </c>
      <c r="I3151" s="77">
        <f>SUM(I3152:I3155)</f>
        <v>0</v>
      </c>
      <c r="J3151" s="94" t="e">
        <f>#REF!-#REF!</f>
        <v>#REF!</v>
      </c>
      <c r="K3151" s="317" t="e">
        <f>#REF!-#REF!</f>
        <v>#REF!</v>
      </c>
    </row>
    <row r="3152" spans="1:11" ht="11.25" hidden="1" customHeight="1" x14ac:dyDescent="0.2">
      <c r="A3152" s="25" t="s">
        <v>7210</v>
      </c>
      <c r="B3152" s="26" t="s">
        <v>1414</v>
      </c>
      <c r="C3152" s="27" t="s">
        <v>5975</v>
      </c>
      <c r="D3152" s="28" t="e">
        <f>(#REF!+#REF!)-#REF!</f>
        <v>#REF!</v>
      </c>
      <c r="E3152" s="358" t="e">
        <f>#REF!-#REF!</f>
        <v>#REF!</v>
      </c>
      <c r="F3152" s="76"/>
      <c r="G3152" s="28"/>
      <c r="H3152" s="28"/>
      <c r="I3152" s="77"/>
      <c r="J3152" s="94" t="e">
        <f>#REF!-#REF!</f>
        <v>#REF!</v>
      </c>
      <c r="K3152" s="317" t="e">
        <f>#REF!-#REF!</f>
        <v>#REF!</v>
      </c>
    </row>
    <row r="3153" spans="1:11" ht="22.5" hidden="1" customHeight="1" x14ac:dyDescent="0.2">
      <c r="A3153" s="25" t="s">
        <v>5050</v>
      </c>
      <c r="B3153" s="26" t="s">
        <v>227</v>
      </c>
      <c r="C3153" s="27" t="s">
        <v>7035</v>
      </c>
      <c r="D3153" s="28" t="e">
        <f>(#REF!+#REF!)-#REF!</f>
        <v>#REF!</v>
      </c>
      <c r="E3153" s="358" t="e">
        <f>#REF!-#REF!</f>
        <v>#REF!</v>
      </c>
      <c r="F3153" s="76"/>
      <c r="G3153" s="28"/>
      <c r="H3153" s="28"/>
      <c r="I3153" s="77"/>
      <c r="J3153" s="94" t="e">
        <f>#REF!-#REF!</f>
        <v>#REF!</v>
      </c>
      <c r="K3153" s="317" t="e">
        <f>#REF!-#REF!</f>
        <v>#REF!</v>
      </c>
    </row>
    <row r="3154" spans="1:11" ht="22.5" hidden="1" customHeight="1" x14ac:dyDescent="0.2">
      <c r="A3154" s="25" t="s">
        <v>626</v>
      </c>
      <c r="B3154" s="26" t="s">
        <v>3460</v>
      </c>
      <c r="C3154" s="27" t="s">
        <v>6518</v>
      </c>
      <c r="D3154" s="28" t="e">
        <f>(#REF!+#REF!)-#REF!</f>
        <v>#REF!</v>
      </c>
      <c r="E3154" s="358" t="e">
        <f>#REF!-#REF!</f>
        <v>#REF!</v>
      </c>
      <c r="F3154" s="76"/>
      <c r="G3154" s="28"/>
      <c r="H3154" s="28"/>
      <c r="I3154" s="77"/>
      <c r="J3154" s="94" t="e">
        <f>#REF!-#REF!</f>
        <v>#REF!</v>
      </c>
      <c r="K3154" s="317" t="e">
        <f>#REF!-#REF!</f>
        <v>#REF!</v>
      </c>
    </row>
    <row r="3155" spans="1:11" ht="11.25" hidden="1" customHeight="1" x14ac:dyDescent="0.2">
      <c r="A3155" s="25" t="s">
        <v>7432</v>
      </c>
      <c r="B3155" s="26" t="s">
        <v>6722</v>
      </c>
      <c r="C3155" s="27" t="s">
        <v>1296</v>
      </c>
      <c r="D3155" s="28" t="e">
        <f>(#REF!+#REF!)-#REF!</f>
        <v>#REF!</v>
      </c>
      <c r="E3155" s="358" t="e">
        <f>#REF!-#REF!</f>
        <v>#REF!</v>
      </c>
      <c r="F3155" s="76"/>
      <c r="G3155" s="28"/>
      <c r="H3155" s="28"/>
      <c r="I3155" s="77"/>
      <c r="J3155" s="94" t="e">
        <f>#REF!-#REF!</f>
        <v>#REF!</v>
      </c>
      <c r="K3155" s="317" t="e">
        <f>#REF!-#REF!</f>
        <v>#REF!</v>
      </c>
    </row>
    <row r="3156" spans="1:11" ht="11.25" hidden="1" customHeight="1" x14ac:dyDescent="0.2">
      <c r="A3156" s="25" t="s">
        <v>3930</v>
      </c>
      <c r="B3156" s="26" t="s">
        <v>7502</v>
      </c>
      <c r="C3156" s="27" t="s">
        <v>2431</v>
      </c>
      <c r="D3156" s="28" t="e">
        <f>(#REF!+#REF!)-#REF!</f>
        <v>#REF!</v>
      </c>
      <c r="E3156" s="358" t="e">
        <f>#REF!-#REF!</f>
        <v>#REF!</v>
      </c>
      <c r="F3156" s="76"/>
      <c r="G3156" s="28"/>
      <c r="H3156" s="28"/>
      <c r="I3156" s="77"/>
      <c r="J3156" s="94" t="e">
        <f>#REF!-#REF!</f>
        <v>#REF!</v>
      </c>
      <c r="K3156" s="317" t="e">
        <f>#REF!-#REF!</f>
        <v>#REF!</v>
      </c>
    </row>
    <row r="3157" spans="1:11" ht="22.5" hidden="1" customHeight="1" x14ac:dyDescent="0.2">
      <c r="A3157" s="25" t="s">
        <v>6845</v>
      </c>
      <c r="B3157" s="26" t="s">
        <v>2573</v>
      </c>
      <c r="C3157" s="27" t="s">
        <v>7512</v>
      </c>
      <c r="D3157" s="28" t="e">
        <f>(#REF!+#REF!)-#REF!</f>
        <v>#REF!</v>
      </c>
      <c r="E3157" s="358" t="e">
        <f>#REF!-#REF!</f>
        <v>#REF!</v>
      </c>
      <c r="F3157" s="76"/>
      <c r="G3157" s="28"/>
      <c r="H3157" s="28"/>
      <c r="I3157" s="77"/>
      <c r="J3157" s="94" t="e">
        <f>#REF!-#REF!</f>
        <v>#REF!</v>
      </c>
      <c r="K3157" s="317" t="e">
        <f>#REF!-#REF!</f>
        <v>#REF!</v>
      </c>
    </row>
    <row r="3158" spans="1:11" ht="22.5" x14ac:dyDescent="0.2">
      <c r="A3158" s="31" t="s">
        <v>3539</v>
      </c>
      <c r="B3158" s="32" t="s">
        <v>2574</v>
      </c>
      <c r="C3158" s="33" t="s">
        <v>4655</v>
      </c>
      <c r="D3158" s="24" t="e">
        <f>(#REF!+#REF!)-#REF!</f>
        <v>#REF!</v>
      </c>
      <c r="E3158" s="358" t="e">
        <f>#REF!-#REF!</f>
        <v>#REF!</v>
      </c>
      <c r="F3158" s="74">
        <f>F3159+F3186</f>
        <v>800</v>
      </c>
      <c r="G3158" s="24">
        <f>G3159+G3186</f>
        <v>800</v>
      </c>
      <c r="H3158" s="24">
        <f>H3159+H3186</f>
        <v>800</v>
      </c>
      <c r="I3158" s="75">
        <f>I3159+I3186</f>
        <v>800</v>
      </c>
      <c r="J3158" s="94" t="e">
        <f>#REF!-#REF!</f>
        <v>#REF!</v>
      </c>
      <c r="K3158" s="317" t="e">
        <f>#REF!-#REF!</f>
        <v>#REF!</v>
      </c>
    </row>
    <row r="3159" spans="1:11" x14ac:dyDescent="0.2">
      <c r="A3159" s="25" t="s">
        <v>5608</v>
      </c>
      <c r="B3159" s="32" t="s">
        <v>3062</v>
      </c>
      <c r="C3159" s="27" t="s">
        <v>2826</v>
      </c>
      <c r="D3159" s="28" t="e">
        <f>(#REF!+#REF!)-#REF!</f>
        <v>#REF!</v>
      </c>
      <c r="E3159" s="358" t="e">
        <f>#REF!-#REF!</f>
        <v>#REF!</v>
      </c>
      <c r="F3159" s="76">
        <f>F3160+F3164+F3171+F3174+F3177+F3181+F3185</f>
        <v>800</v>
      </c>
      <c r="G3159" s="28">
        <f>G3160+G3164+G3171+G3174+G3177+G3181+G3185</f>
        <v>800</v>
      </c>
      <c r="H3159" s="28">
        <f>H3160+H3164+H3171+H3174+H3177+H3181+H3185</f>
        <v>800</v>
      </c>
      <c r="I3159" s="77">
        <f>I3160+I3164+I3171+I3174+I3177+I3181+I3185</f>
        <v>800</v>
      </c>
      <c r="J3159" s="94" t="e">
        <f>#REF!-#REF!</f>
        <v>#REF!</v>
      </c>
      <c r="K3159" s="317" t="e">
        <f>#REF!-#REF!</f>
        <v>#REF!</v>
      </c>
    </row>
    <row r="3160" spans="1:11" ht="22.5" hidden="1" customHeight="1" x14ac:dyDescent="0.2">
      <c r="A3160" s="25" t="s">
        <v>5760</v>
      </c>
      <c r="B3160" s="32" t="s">
        <v>7585</v>
      </c>
      <c r="C3160" s="27" t="s">
        <v>2174</v>
      </c>
      <c r="D3160" s="28" t="e">
        <f>(#REF!+#REF!)-#REF!</f>
        <v>#REF!</v>
      </c>
      <c r="E3160" s="358" t="e">
        <f>#REF!-#REF!</f>
        <v>#REF!</v>
      </c>
      <c r="F3160" s="76">
        <f>SUM(F3161:F3163)</f>
        <v>0</v>
      </c>
      <c r="G3160" s="28">
        <f>SUM(G3161:G3163)</f>
        <v>0</v>
      </c>
      <c r="H3160" s="28">
        <f>SUM(H3161:H3163)</f>
        <v>0</v>
      </c>
      <c r="I3160" s="77">
        <f>SUM(I3161:I3163)</f>
        <v>0</v>
      </c>
      <c r="J3160" s="94" t="e">
        <f>#REF!-#REF!</f>
        <v>#REF!</v>
      </c>
      <c r="K3160" s="317" t="e">
        <f>#REF!-#REF!</f>
        <v>#REF!</v>
      </c>
    </row>
    <row r="3161" spans="1:11" ht="11.25" hidden="1" customHeight="1" x14ac:dyDescent="0.2">
      <c r="A3161" s="25" t="s">
        <v>7430</v>
      </c>
      <c r="B3161" s="32" t="s">
        <v>7586</v>
      </c>
      <c r="C3161" s="27" t="s">
        <v>9195</v>
      </c>
      <c r="D3161" s="28" t="e">
        <f>(#REF!+#REF!)-#REF!</f>
        <v>#REF!</v>
      </c>
      <c r="E3161" s="358" t="e">
        <f>#REF!-#REF!</f>
        <v>#REF!</v>
      </c>
      <c r="F3161" s="76">
        <f t="shared" ref="F3161:I3163" si="85">F3231+F3336</f>
        <v>0</v>
      </c>
      <c r="G3161" s="28">
        <f t="shared" si="85"/>
        <v>0</v>
      </c>
      <c r="H3161" s="28">
        <f t="shared" si="85"/>
        <v>0</v>
      </c>
      <c r="I3161" s="77">
        <f t="shared" si="85"/>
        <v>0</v>
      </c>
      <c r="J3161" s="94" t="e">
        <f>#REF!-#REF!</f>
        <v>#REF!</v>
      </c>
      <c r="K3161" s="317" t="e">
        <f>#REF!-#REF!</f>
        <v>#REF!</v>
      </c>
    </row>
    <row r="3162" spans="1:11" ht="11.25" hidden="1" customHeight="1" x14ac:dyDescent="0.2">
      <c r="A3162" s="25" t="s">
        <v>7308</v>
      </c>
      <c r="B3162" s="32" t="s">
        <v>5611</v>
      </c>
      <c r="C3162" s="27" t="s">
        <v>8615</v>
      </c>
      <c r="D3162" s="28" t="e">
        <f>(#REF!+#REF!)-#REF!</f>
        <v>#REF!</v>
      </c>
      <c r="E3162" s="358" t="e">
        <f>#REF!-#REF!</f>
        <v>#REF!</v>
      </c>
      <c r="F3162" s="76">
        <f t="shared" si="85"/>
        <v>0</v>
      </c>
      <c r="G3162" s="28">
        <f t="shared" si="85"/>
        <v>0</v>
      </c>
      <c r="H3162" s="28">
        <f t="shared" si="85"/>
        <v>0</v>
      </c>
      <c r="I3162" s="77">
        <f t="shared" si="85"/>
        <v>0</v>
      </c>
      <c r="J3162" s="94" t="e">
        <f>#REF!-#REF!</f>
        <v>#REF!</v>
      </c>
      <c r="K3162" s="317" t="e">
        <f>#REF!-#REF!</f>
        <v>#REF!</v>
      </c>
    </row>
    <row r="3163" spans="1:11" ht="11.25" hidden="1" customHeight="1" x14ac:dyDescent="0.2">
      <c r="A3163" s="25" t="s">
        <v>951</v>
      </c>
      <c r="B3163" s="32" t="s">
        <v>5612</v>
      </c>
      <c r="C3163" s="27" t="s">
        <v>634</v>
      </c>
      <c r="D3163" s="28" t="e">
        <f>(#REF!+#REF!)-#REF!</f>
        <v>#REF!</v>
      </c>
      <c r="E3163" s="358" t="e">
        <f>#REF!-#REF!</f>
        <v>#REF!</v>
      </c>
      <c r="F3163" s="76">
        <f t="shared" si="85"/>
        <v>0</v>
      </c>
      <c r="G3163" s="28">
        <f t="shared" si="85"/>
        <v>0</v>
      </c>
      <c r="H3163" s="28">
        <f t="shared" si="85"/>
        <v>0</v>
      </c>
      <c r="I3163" s="77">
        <f t="shared" si="85"/>
        <v>0</v>
      </c>
      <c r="J3163" s="94" t="e">
        <f>#REF!-#REF!</f>
        <v>#REF!</v>
      </c>
      <c r="K3163" s="317" t="e">
        <f>#REF!-#REF!</f>
        <v>#REF!</v>
      </c>
    </row>
    <row r="3164" spans="1:11" ht="11.25" hidden="1" customHeight="1" x14ac:dyDescent="0.2">
      <c r="A3164" s="25" t="s">
        <v>1990</v>
      </c>
      <c r="B3164" s="32" t="s">
        <v>3729</v>
      </c>
      <c r="C3164" s="27" t="s">
        <v>2396</v>
      </c>
      <c r="D3164" s="28" t="e">
        <f>(#REF!+#REF!)-#REF!</f>
        <v>#REF!</v>
      </c>
      <c r="E3164" s="358" t="e">
        <f>#REF!-#REF!</f>
        <v>#REF!</v>
      </c>
      <c r="F3164" s="76">
        <f>SUM(F3165:F3170)</f>
        <v>0</v>
      </c>
      <c r="G3164" s="28">
        <f>SUM(G3165:G3170)</f>
        <v>0</v>
      </c>
      <c r="H3164" s="28">
        <f>SUM(H3165:H3170)</f>
        <v>0</v>
      </c>
      <c r="I3164" s="77">
        <f>SUM(I3165:I3170)</f>
        <v>0</v>
      </c>
      <c r="J3164" s="94" t="e">
        <f>#REF!-#REF!</f>
        <v>#REF!</v>
      </c>
      <c r="K3164" s="317" t="e">
        <f>#REF!-#REF!</f>
        <v>#REF!</v>
      </c>
    </row>
    <row r="3165" spans="1:11" ht="11.25" hidden="1" customHeight="1" x14ac:dyDescent="0.2">
      <c r="A3165" s="25" t="s">
        <v>7631</v>
      </c>
      <c r="B3165" s="32" t="s">
        <v>3730</v>
      </c>
      <c r="C3165" s="27" t="s">
        <v>7913</v>
      </c>
      <c r="D3165" s="28" t="e">
        <f>(#REF!+#REF!)-#REF!</f>
        <v>#REF!</v>
      </c>
      <c r="E3165" s="358" t="e">
        <f>#REF!-#REF!</f>
        <v>#REF!</v>
      </c>
      <c r="F3165" s="76">
        <f t="shared" ref="F3165:I3170" si="86">F3235+F3340</f>
        <v>0</v>
      </c>
      <c r="G3165" s="28">
        <f t="shared" si="86"/>
        <v>0</v>
      </c>
      <c r="H3165" s="28">
        <f t="shared" si="86"/>
        <v>0</v>
      </c>
      <c r="I3165" s="77">
        <f t="shared" si="86"/>
        <v>0</v>
      </c>
      <c r="J3165" s="94" t="e">
        <f>#REF!-#REF!</f>
        <v>#REF!</v>
      </c>
      <c r="K3165" s="317" t="e">
        <f>#REF!-#REF!</f>
        <v>#REF!</v>
      </c>
    </row>
    <row r="3166" spans="1:11" ht="11.25" hidden="1" customHeight="1" x14ac:dyDescent="0.2">
      <c r="A3166" s="25" t="s">
        <v>550</v>
      </c>
      <c r="B3166" s="32" t="s">
        <v>7454</v>
      </c>
      <c r="C3166" s="27" t="s">
        <v>1117</v>
      </c>
      <c r="D3166" s="28" t="e">
        <f>(#REF!+#REF!)-#REF!</f>
        <v>#REF!</v>
      </c>
      <c r="E3166" s="358" t="e">
        <f>#REF!-#REF!</f>
        <v>#REF!</v>
      </c>
      <c r="F3166" s="76">
        <f t="shared" si="86"/>
        <v>0</v>
      </c>
      <c r="G3166" s="28">
        <f t="shared" si="86"/>
        <v>0</v>
      </c>
      <c r="H3166" s="28">
        <f t="shared" si="86"/>
        <v>0</v>
      </c>
      <c r="I3166" s="77">
        <f t="shared" si="86"/>
        <v>0</v>
      </c>
      <c r="J3166" s="94" t="e">
        <f>#REF!-#REF!</f>
        <v>#REF!</v>
      </c>
      <c r="K3166" s="317" t="e">
        <f>#REF!-#REF!</f>
        <v>#REF!</v>
      </c>
    </row>
    <row r="3167" spans="1:11" ht="11.25" hidden="1" customHeight="1" x14ac:dyDescent="0.2">
      <c r="A3167" s="25" t="s">
        <v>2752</v>
      </c>
      <c r="B3167" s="32" t="s">
        <v>3224</v>
      </c>
      <c r="C3167" s="27" t="s">
        <v>1118</v>
      </c>
      <c r="D3167" s="28" t="e">
        <f>(#REF!+#REF!)-#REF!</f>
        <v>#REF!</v>
      </c>
      <c r="E3167" s="358" t="e">
        <f>#REF!-#REF!</f>
        <v>#REF!</v>
      </c>
      <c r="F3167" s="76">
        <f t="shared" si="86"/>
        <v>0</v>
      </c>
      <c r="G3167" s="28">
        <f t="shared" si="86"/>
        <v>0</v>
      </c>
      <c r="H3167" s="28">
        <f t="shared" si="86"/>
        <v>0</v>
      </c>
      <c r="I3167" s="77">
        <f t="shared" si="86"/>
        <v>0</v>
      </c>
      <c r="J3167" s="94" t="e">
        <f>#REF!-#REF!</f>
        <v>#REF!</v>
      </c>
      <c r="K3167" s="317" t="e">
        <f>#REF!-#REF!</f>
        <v>#REF!</v>
      </c>
    </row>
    <row r="3168" spans="1:11" ht="11.25" hidden="1" customHeight="1" x14ac:dyDescent="0.2">
      <c r="A3168" s="25" t="s">
        <v>2296</v>
      </c>
      <c r="B3168" s="32" t="s">
        <v>3225</v>
      </c>
      <c r="C3168" s="27" t="s">
        <v>5871</v>
      </c>
      <c r="D3168" s="28" t="e">
        <f>(#REF!+#REF!)-#REF!</f>
        <v>#REF!</v>
      </c>
      <c r="E3168" s="358" t="e">
        <f>#REF!-#REF!</f>
        <v>#REF!</v>
      </c>
      <c r="F3168" s="76">
        <f t="shared" si="86"/>
        <v>0</v>
      </c>
      <c r="G3168" s="28">
        <f t="shared" si="86"/>
        <v>0</v>
      </c>
      <c r="H3168" s="28">
        <f t="shared" si="86"/>
        <v>0</v>
      </c>
      <c r="I3168" s="77">
        <f t="shared" si="86"/>
        <v>0</v>
      </c>
      <c r="J3168" s="94" t="e">
        <f>#REF!-#REF!</f>
        <v>#REF!</v>
      </c>
      <c r="K3168" s="317" t="e">
        <f>#REF!-#REF!</f>
        <v>#REF!</v>
      </c>
    </row>
    <row r="3169" spans="1:11" ht="11.25" hidden="1" customHeight="1" x14ac:dyDescent="0.2">
      <c r="A3169" s="25" t="s">
        <v>8501</v>
      </c>
      <c r="B3169" s="32" t="s">
        <v>3226</v>
      </c>
      <c r="C3169" s="27" t="s">
        <v>2621</v>
      </c>
      <c r="D3169" s="28" t="e">
        <f>(#REF!+#REF!)-#REF!</f>
        <v>#REF!</v>
      </c>
      <c r="E3169" s="358" t="e">
        <f>#REF!-#REF!</f>
        <v>#REF!</v>
      </c>
      <c r="F3169" s="76">
        <f t="shared" si="86"/>
        <v>0</v>
      </c>
      <c r="G3169" s="28">
        <f t="shared" si="86"/>
        <v>0</v>
      </c>
      <c r="H3169" s="28">
        <f t="shared" si="86"/>
        <v>0</v>
      </c>
      <c r="I3169" s="77">
        <f t="shared" si="86"/>
        <v>0</v>
      </c>
      <c r="J3169" s="94" t="e">
        <f>#REF!-#REF!</f>
        <v>#REF!</v>
      </c>
      <c r="K3169" s="317" t="e">
        <f>#REF!-#REF!</f>
        <v>#REF!</v>
      </c>
    </row>
    <row r="3170" spans="1:11" ht="11.25" hidden="1" customHeight="1" x14ac:dyDescent="0.2">
      <c r="A3170" s="25" t="s">
        <v>2995</v>
      </c>
      <c r="B3170" s="32" t="s">
        <v>6047</v>
      </c>
      <c r="C3170" s="27" t="s">
        <v>3990</v>
      </c>
      <c r="D3170" s="28" t="e">
        <f>(#REF!+#REF!)-#REF!</f>
        <v>#REF!</v>
      </c>
      <c r="E3170" s="358" t="e">
        <f>#REF!-#REF!</f>
        <v>#REF!</v>
      </c>
      <c r="F3170" s="76">
        <f t="shared" si="86"/>
        <v>0</v>
      </c>
      <c r="G3170" s="28">
        <f t="shared" si="86"/>
        <v>0</v>
      </c>
      <c r="H3170" s="28">
        <f t="shared" si="86"/>
        <v>0</v>
      </c>
      <c r="I3170" s="77">
        <f t="shared" si="86"/>
        <v>0</v>
      </c>
      <c r="J3170" s="94" t="e">
        <f>#REF!-#REF!</f>
        <v>#REF!</v>
      </c>
      <c r="K3170" s="317" t="e">
        <f>#REF!-#REF!</f>
        <v>#REF!</v>
      </c>
    </row>
    <row r="3171" spans="1:11" ht="22.5" hidden="1" customHeight="1" x14ac:dyDescent="0.2">
      <c r="A3171" s="25" t="s">
        <v>3639</v>
      </c>
      <c r="B3171" s="32" t="s">
        <v>6048</v>
      </c>
      <c r="C3171" s="27" t="s">
        <v>8808</v>
      </c>
      <c r="D3171" s="28" t="e">
        <f>(#REF!+#REF!)-#REF!</f>
        <v>#REF!</v>
      </c>
      <c r="E3171" s="358" t="e">
        <f>#REF!-#REF!</f>
        <v>#REF!</v>
      </c>
      <c r="F3171" s="76">
        <f>SUM(F3172:F3173)</f>
        <v>0</v>
      </c>
      <c r="G3171" s="28">
        <f>SUM(G3172:G3173)</f>
        <v>0</v>
      </c>
      <c r="H3171" s="28">
        <f>SUM(H3172:H3173)</f>
        <v>0</v>
      </c>
      <c r="I3171" s="77">
        <f>SUM(I3172:I3173)</f>
        <v>0</v>
      </c>
      <c r="J3171" s="94" t="e">
        <f>#REF!-#REF!</f>
        <v>#REF!</v>
      </c>
      <c r="K3171" s="317" t="e">
        <f>#REF!-#REF!</f>
        <v>#REF!</v>
      </c>
    </row>
    <row r="3172" spans="1:11" ht="11.25" hidden="1" customHeight="1" x14ac:dyDescent="0.2">
      <c r="A3172" s="25" t="s">
        <v>552</v>
      </c>
      <c r="B3172" s="32" t="s">
        <v>2020</v>
      </c>
      <c r="C3172" s="27" t="s">
        <v>472</v>
      </c>
      <c r="D3172" s="28" t="e">
        <f>(#REF!+#REF!)-#REF!</f>
        <v>#REF!</v>
      </c>
      <c r="E3172" s="358" t="e">
        <f>#REF!-#REF!</f>
        <v>#REF!</v>
      </c>
      <c r="F3172" s="76">
        <f t="shared" ref="F3172:I3173" si="87">F3242+F3347</f>
        <v>0</v>
      </c>
      <c r="G3172" s="28">
        <f t="shared" si="87"/>
        <v>0</v>
      </c>
      <c r="H3172" s="28">
        <f t="shared" si="87"/>
        <v>0</v>
      </c>
      <c r="I3172" s="77">
        <f t="shared" si="87"/>
        <v>0</v>
      </c>
      <c r="J3172" s="94" t="e">
        <f>#REF!-#REF!</f>
        <v>#REF!</v>
      </c>
      <c r="K3172" s="317" t="e">
        <f>#REF!-#REF!</f>
        <v>#REF!</v>
      </c>
    </row>
    <row r="3173" spans="1:11" ht="11.25" hidden="1" customHeight="1" x14ac:dyDescent="0.2">
      <c r="A3173" s="25" t="s">
        <v>5659</v>
      </c>
      <c r="B3173" s="32" t="s">
        <v>2075</v>
      </c>
      <c r="C3173" s="27" t="s">
        <v>7980</v>
      </c>
      <c r="D3173" s="28" t="e">
        <f>(#REF!+#REF!)-#REF!</f>
        <v>#REF!</v>
      </c>
      <c r="E3173" s="358" t="e">
        <f>#REF!-#REF!</f>
        <v>#REF!</v>
      </c>
      <c r="F3173" s="76">
        <f t="shared" si="87"/>
        <v>0</v>
      </c>
      <c r="G3173" s="28">
        <f t="shared" si="87"/>
        <v>0</v>
      </c>
      <c r="H3173" s="28">
        <f t="shared" si="87"/>
        <v>0</v>
      </c>
      <c r="I3173" s="77">
        <f t="shared" si="87"/>
        <v>0</v>
      </c>
      <c r="J3173" s="94" t="e">
        <f>#REF!-#REF!</f>
        <v>#REF!</v>
      </c>
      <c r="K3173" s="317" t="e">
        <f>#REF!-#REF!</f>
        <v>#REF!</v>
      </c>
    </row>
    <row r="3174" spans="1:11" ht="11.25" hidden="1" customHeight="1" x14ac:dyDescent="0.2">
      <c r="A3174" s="25" t="s">
        <v>4340</v>
      </c>
      <c r="B3174" s="32" t="s">
        <v>1509</v>
      </c>
      <c r="C3174" s="27" t="s">
        <v>1251</v>
      </c>
      <c r="D3174" s="28" t="e">
        <f>(#REF!+#REF!)-#REF!</f>
        <v>#REF!</v>
      </c>
      <c r="E3174" s="358" t="e">
        <f>#REF!-#REF!</f>
        <v>#REF!</v>
      </c>
      <c r="F3174" s="76">
        <f>SUM(F3175:F3176)</f>
        <v>0</v>
      </c>
      <c r="G3174" s="28">
        <f>SUM(G3175:G3176)</f>
        <v>0</v>
      </c>
      <c r="H3174" s="28">
        <f>SUM(H3175:H3176)</f>
        <v>0</v>
      </c>
      <c r="I3174" s="77">
        <f>SUM(I3175:I3176)</f>
        <v>0</v>
      </c>
      <c r="J3174" s="94" t="e">
        <f>#REF!-#REF!</f>
        <v>#REF!</v>
      </c>
      <c r="K3174" s="317" t="e">
        <f>#REF!-#REF!</f>
        <v>#REF!</v>
      </c>
    </row>
    <row r="3175" spans="1:11" ht="22.5" hidden="1" customHeight="1" x14ac:dyDescent="0.2">
      <c r="A3175" s="25" t="s">
        <v>881</v>
      </c>
      <c r="B3175" s="32" t="s">
        <v>7102</v>
      </c>
      <c r="C3175" s="27" t="s">
        <v>8649</v>
      </c>
      <c r="D3175" s="28" t="e">
        <f>(#REF!+#REF!)-#REF!</f>
        <v>#REF!</v>
      </c>
      <c r="E3175" s="358" t="e">
        <f>#REF!-#REF!</f>
        <v>#REF!</v>
      </c>
      <c r="F3175" s="76">
        <f t="shared" ref="F3175:I3176" si="88">F3245+F3350</f>
        <v>0</v>
      </c>
      <c r="G3175" s="28">
        <f t="shared" si="88"/>
        <v>0</v>
      </c>
      <c r="H3175" s="28">
        <f t="shared" si="88"/>
        <v>0</v>
      </c>
      <c r="I3175" s="77">
        <f t="shared" si="88"/>
        <v>0</v>
      </c>
      <c r="J3175" s="94" t="e">
        <f>#REF!-#REF!</f>
        <v>#REF!</v>
      </c>
      <c r="K3175" s="317" t="e">
        <f>#REF!-#REF!</f>
        <v>#REF!</v>
      </c>
    </row>
    <row r="3176" spans="1:11" ht="33.75" hidden="1" customHeight="1" x14ac:dyDescent="0.2">
      <c r="A3176" s="25" t="s">
        <v>8427</v>
      </c>
      <c r="B3176" s="32" t="s">
        <v>4110</v>
      </c>
      <c r="C3176" s="27" t="s">
        <v>1750</v>
      </c>
      <c r="D3176" s="28" t="e">
        <f>(#REF!+#REF!)-#REF!</f>
        <v>#REF!</v>
      </c>
      <c r="E3176" s="358" t="e">
        <f>#REF!-#REF!</f>
        <v>#REF!</v>
      </c>
      <c r="F3176" s="76">
        <f t="shared" si="88"/>
        <v>0</v>
      </c>
      <c r="G3176" s="28">
        <f t="shared" si="88"/>
        <v>0</v>
      </c>
      <c r="H3176" s="28">
        <f t="shared" si="88"/>
        <v>0</v>
      </c>
      <c r="I3176" s="77">
        <f t="shared" si="88"/>
        <v>0</v>
      </c>
      <c r="J3176" s="94" t="e">
        <f>#REF!-#REF!</f>
        <v>#REF!</v>
      </c>
      <c r="K3176" s="317" t="e">
        <f>#REF!-#REF!</f>
        <v>#REF!</v>
      </c>
    </row>
    <row r="3177" spans="1:11" ht="22.5" x14ac:dyDescent="0.2">
      <c r="A3177" s="25" t="s">
        <v>7453</v>
      </c>
      <c r="B3177" s="32" t="s">
        <v>7779</v>
      </c>
      <c r="C3177" s="27" t="s">
        <v>1751</v>
      </c>
      <c r="D3177" s="28" t="e">
        <f>(#REF!+#REF!)-#REF!</f>
        <v>#REF!</v>
      </c>
      <c r="E3177" s="358" t="e">
        <f>#REF!-#REF!</f>
        <v>#REF!</v>
      </c>
      <c r="F3177" s="76">
        <f>SUM(F3178:F3180)</f>
        <v>800</v>
      </c>
      <c r="G3177" s="28">
        <f>SUM(G3178:G3180)</f>
        <v>800</v>
      </c>
      <c r="H3177" s="28">
        <f>SUM(H3178:H3180)</f>
        <v>800</v>
      </c>
      <c r="I3177" s="77">
        <f>SUM(I3178:I3180)</f>
        <v>800</v>
      </c>
      <c r="J3177" s="94" t="e">
        <f>#REF!-#REF!</f>
        <v>#REF!</v>
      </c>
      <c r="K3177" s="317" t="e">
        <f>#REF!-#REF!</f>
        <v>#REF!</v>
      </c>
    </row>
    <row r="3178" spans="1:11" ht="45" x14ac:dyDescent="0.2">
      <c r="A3178" s="25" t="s">
        <v>8490</v>
      </c>
      <c r="B3178" s="32" t="s">
        <v>7780</v>
      </c>
      <c r="C3178" s="27" t="s">
        <v>5422</v>
      </c>
      <c r="D3178" s="28" t="e">
        <f>(#REF!+#REF!)-#REF!</f>
        <v>#REF!</v>
      </c>
      <c r="E3178" s="358" t="e">
        <f>#REF!-#REF!</f>
        <v>#REF!</v>
      </c>
      <c r="F3178" s="76">
        <f t="shared" ref="F3178:I3180" si="89">F3248+F3353</f>
        <v>800</v>
      </c>
      <c r="G3178" s="28">
        <f t="shared" si="89"/>
        <v>800</v>
      </c>
      <c r="H3178" s="28">
        <f t="shared" si="89"/>
        <v>800</v>
      </c>
      <c r="I3178" s="77">
        <f t="shared" si="89"/>
        <v>800</v>
      </c>
      <c r="J3178" s="94" t="e">
        <f>#REF!-#REF!</f>
        <v>#REF!</v>
      </c>
      <c r="K3178" s="317" t="e">
        <f>#REF!-#REF!</f>
        <v>#REF!</v>
      </c>
    </row>
    <row r="3179" spans="1:11" ht="22.5" hidden="1" customHeight="1" x14ac:dyDescent="0.2">
      <c r="A3179" s="25" t="s">
        <v>1057</v>
      </c>
      <c r="B3179" s="32" t="s">
        <v>7781</v>
      </c>
      <c r="C3179" s="27" t="s">
        <v>5423</v>
      </c>
      <c r="D3179" s="28" t="e">
        <f>(#REF!+#REF!)-#REF!</f>
        <v>#REF!</v>
      </c>
      <c r="E3179" s="358" t="e">
        <f>#REF!-#REF!</f>
        <v>#REF!</v>
      </c>
      <c r="F3179" s="76">
        <f t="shared" si="89"/>
        <v>0</v>
      </c>
      <c r="G3179" s="28">
        <f t="shared" si="89"/>
        <v>0</v>
      </c>
      <c r="H3179" s="28">
        <f t="shared" si="89"/>
        <v>0</v>
      </c>
      <c r="I3179" s="77">
        <f t="shared" si="89"/>
        <v>0</v>
      </c>
      <c r="J3179" s="94" t="e">
        <f>#REF!-#REF!</f>
        <v>#REF!</v>
      </c>
      <c r="K3179" s="317" t="e">
        <f>#REF!-#REF!</f>
        <v>#REF!</v>
      </c>
    </row>
    <row r="3180" spans="1:11" ht="11.25" hidden="1" customHeight="1" x14ac:dyDescent="0.2">
      <c r="A3180" s="25" t="s">
        <v>1761</v>
      </c>
      <c r="B3180" s="32" t="s">
        <v>1063</v>
      </c>
      <c r="C3180" s="27" t="s">
        <v>5888</v>
      </c>
      <c r="D3180" s="28" t="e">
        <f>(#REF!+#REF!)-#REF!</f>
        <v>#REF!</v>
      </c>
      <c r="E3180" s="358" t="e">
        <f>#REF!-#REF!</f>
        <v>#REF!</v>
      </c>
      <c r="F3180" s="76">
        <f t="shared" si="89"/>
        <v>0</v>
      </c>
      <c r="G3180" s="28">
        <f t="shared" si="89"/>
        <v>0</v>
      </c>
      <c r="H3180" s="28">
        <f t="shared" si="89"/>
        <v>0</v>
      </c>
      <c r="I3180" s="77">
        <f t="shared" si="89"/>
        <v>0</v>
      </c>
      <c r="J3180" s="94" t="e">
        <f>#REF!-#REF!</f>
        <v>#REF!</v>
      </c>
      <c r="K3180" s="317" t="e">
        <f>#REF!-#REF!</f>
        <v>#REF!</v>
      </c>
    </row>
    <row r="3181" spans="1:11" ht="11.25" hidden="1" customHeight="1" x14ac:dyDescent="0.2">
      <c r="A3181" s="25" t="s">
        <v>8998</v>
      </c>
      <c r="B3181" s="32" t="s">
        <v>1064</v>
      </c>
      <c r="C3181" s="27" t="s">
        <v>609</v>
      </c>
      <c r="D3181" s="28" t="e">
        <f>(#REF!+#REF!)-#REF!</f>
        <v>#REF!</v>
      </c>
      <c r="E3181" s="358" t="e">
        <f>#REF!-#REF!</f>
        <v>#REF!</v>
      </c>
      <c r="F3181" s="76">
        <f>SUM(F3182:F3184)</f>
        <v>0</v>
      </c>
      <c r="G3181" s="28">
        <f>SUM(G3182:G3184)</f>
        <v>0</v>
      </c>
      <c r="H3181" s="28">
        <f>SUM(H3182:H3184)</f>
        <v>0</v>
      </c>
      <c r="I3181" s="77">
        <f>SUM(I3182:I3184)</f>
        <v>0</v>
      </c>
      <c r="J3181" s="94" t="e">
        <f>#REF!-#REF!</f>
        <v>#REF!</v>
      </c>
      <c r="K3181" s="317" t="e">
        <f>#REF!-#REF!</f>
        <v>#REF!</v>
      </c>
    </row>
    <row r="3182" spans="1:11" ht="33.75" hidden="1" customHeight="1" x14ac:dyDescent="0.2">
      <c r="A3182" s="25" t="s">
        <v>1668</v>
      </c>
      <c r="B3182" s="32" t="s">
        <v>1065</v>
      </c>
      <c r="C3182" s="27" t="s">
        <v>8890</v>
      </c>
      <c r="D3182" s="28" t="e">
        <f>(#REF!+#REF!)-#REF!</f>
        <v>#REF!</v>
      </c>
      <c r="E3182" s="358" t="e">
        <f>#REF!-#REF!</f>
        <v>#REF!</v>
      </c>
      <c r="F3182" s="76">
        <f t="shared" ref="F3182:I3185" si="90">F3252+F3357</f>
        <v>0</v>
      </c>
      <c r="G3182" s="28">
        <f t="shared" si="90"/>
        <v>0</v>
      </c>
      <c r="H3182" s="28">
        <f t="shared" si="90"/>
        <v>0</v>
      </c>
      <c r="I3182" s="77">
        <f t="shared" si="90"/>
        <v>0</v>
      </c>
      <c r="J3182" s="94" t="e">
        <f>#REF!-#REF!</f>
        <v>#REF!</v>
      </c>
      <c r="K3182" s="317" t="e">
        <f>#REF!-#REF!</f>
        <v>#REF!</v>
      </c>
    </row>
    <row r="3183" spans="1:11" ht="11.25" hidden="1" customHeight="1" x14ac:dyDescent="0.2">
      <c r="A3183" s="25" t="s">
        <v>54</v>
      </c>
      <c r="B3183" s="32" t="s">
        <v>5037</v>
      </c>
      <c r="C3183" s="27" t="s">
        <v>8891</v>
      </c>
      <c r="D3183" s="28" t="e">
        <f>(#REF!+#REF!)-#REF!</f>
        <v>#REF!</v>
      </c>
      <c r="E3183" s="358" t="e">
        <f>#REF!-#REF!</f>
        <v>#REF!</v>
      </c>
      <c r="F3183" s="76">
        <f t="shared" si="90"/>
        <v>0</v>
      </c>
      <c r="G3183" s="28">
        <f t="shared" si="90"/>
        <v>0</v>
      </c>
      <c r="H3183" s="28">
        <f t="shared" si="90"/>
        <v>0</v>
      </c>
      <c r="I3183" s="77">
        <f t="shared" si="90"/>
        <v>0</v>
      </c>
      <c r="J3183" s="94" t="e">
        <f>#REF!-#REF!</f>
        <v>#REF!</v>
      </c>
      <c r="K3183" s="317" t="e">
        <f>#REF!-#REF!</f>
        <v>#REF!</v>
      </c>
    </row>
    <row r="3184" spans="1:11" ht="33.75" hidden="1" customHeight="1" x14ac:dyDescent="0.2">
      <c r="A3184" s="25" t="s">
        <v>7064</v>
      </c>
      <c r="B3184" s="32" t="s">
        <v>5038</v>
      </c>
      <c r="C3184" s="27" t="s">
        <v>8892</v>
      </c>
      <c r="D3184" s="28" t="e">
        <f>(#REF!+#REF!)-#REF!</f>
        <v>#REF!</v>
      </c>
      <c r="E3184" s="358" t="e">
        <f>#REF!-#REF!</f>
        <v>#REF!</v>
      </c>
      <c r="F3184" s="76">
        <f t="shared" si="90"/>
        <v>0</v>
      </c>
      <c r="G3184" s="28">
        <f t="shared" si="90"/>
        <v>0</v>
      </c>
      <c r="H3184" s="28">
        <f t="shared" si="90"/>
        <v>0</v>
      </c>
      <c r="I3184" s="77">
        <f t="shared" si="90"/>
        <v>0</v>
      </c>
      <c r="J3184" s="94" t="e">
        <f>#REF!-#REF!</f>
        <v>#REF!</v>
      </c>
      <c r="K3184" s="317" t="e">
        <f>#REF!-#REF!</f>
        <v>#REF!</v>
      </c>
    </row>
    <row r="3185" spans="1:11" ht="11.25" hidden="1" customHeight="1" x14ac:dyDescent="0.2">
      <c r="A3185" s="25" t="s">
        <v>6521</v>
      </c>
      <c r="B3185" s="32" t="s">
        <v>5039</v>
      </c>
      <c r="C3185" s="27" t="s">
        <v>5712</v>
      </c>
      <c r="D3185" s="28" t="e">
        <f>(#REF!+#REF!)-#REF!</f>
        <v>#REF!</v>
      </c>
      <c r="E3185" s="358" t="e">
        <f>#REF!-#REF!</f>
        <v>#REF!</v>
      </c>
      <c r="F3185" s="76">
        <f t="shared" si="90"/>
        <v>0</v>
      </c>
      <c r="G3185" s="28">
        <f t="shared" si="90"/>
        <v>0</v>
      </c>
      <c r="H3185" s="28">
        <f t="shared" si="90"/>
        <v>0</v>
      </c>
      <c r="I3185" s="77">
        <f t="shared" si="90"/>
        <v>0</v>
      </c>
      <c r="J3185" s="94" t="e">
        <f>#REF!-#REF!</f>
        <v>#REF!</v>
      </c>
      <c r="K3185" s="317" t="e">
        <f>#REF!-#REF!</f>
        <v>#REF!</v>
      </c>
    </row>
    <row r="3186" spans="1:11" ht="11.25" hidden="1" customHeight="1" x14ac:dyDescent="0.2">
      <c r="A3186" s="25" t="s">
        <v>5920</v>
      </c>
      <c r="B3186" s="32" t="s">
        <v>5040</v>
      </c>
      <c r="C3186" s="27" t="s">
        <v>5436</v>
      </c>
      <c r="D3186" s="28" t="e">
        <f>(#REF!+#REF!)-#REF!</f>
        <v>#REF!</v>
      </c>
      <c r="E3186" s="358" t="e">
        <f>#REF!-#REF!</f>
        <v>#REF!</v>
      </c>
      <c r="F3186" s="76">
        <f>SUM(F3187:F3190)</f>
        <v>0</v>
      </c>
      <c r="G3186" s="28">
        <f>SUM(G3187:G3190)</f>
        <v>0</v>
      </c>
      <c r="H3186" s="28">
        <f>SUM(H3187:H3190)</f>
        <v>0</v>
      </c>
      <c r="I3186" s="77">
        <f>SUM(I3187:I3190)</f>
        <v>0</v>
      </c>
      <c r="J3186" s="94" t="e">
        <f>#REF!-#REF!</f>
        <v>#REF!</v>
      </c>
      <c r="K3186" s="317" t="e">
        <f>#REF!-#REF!</f>
        <v>#REF!</v>
      </c>
    </row>
    <row r="3187" spans="1:11" ht="11.25" hidden="1" customHeight="1" x14ac:dyDescent="0.2">
      <c r="A3187" s="25" t="s">
        <v>7210</v>
      </c>
      <c r="B3187" s="32" t="s">
        <v>5813</v>
      </c>
      <c r="C3187" s="27" t="s">
        <v>3918</v>
      </c>
      <c r="D3187" s="28" t="e">
        <f>(#REF!+#REF!)-#REF!</f>
        <v>#REF!</v>
      </c>
      <c r="E3187" s="358" t="e">
        <f>#REF!-#REF!</f>
        <v>#REF!</v>
      </c>
      <c r="F3187" s="76">
        <f t="shared" ref="F3187:I3190" si="91">F3257+F3362</f>
        <v>0</v>
      </c>
      <c r="G3187" s="28">
        <f t="shared" si="91"/>
        <v>0</v>
      </c>
      <c r="H3187" s="28">
        <f t="shared" si="91"/>
        <v>0</v>
      </c>
      <c r="I3187" s="77">
        <f t="shared" si="91"/>
        <v>0</v>
      </c>
      <c r="J3187" s="94" t="e">
        <f>#REF!-#REF!</f>
        <v>#REF!</v>
      </c>
      <c r="K3187" s="317" t="e">
        <f>#REF!-#REF!</f>
        <v>#REF!</v>
      </c>
    </row>
    <row r="3188" spans="1:11" ht="22.5" hidden="1" customHeight="1" x14ac:dyDescent="0.2">
      <c r="A3188" s="25" t="s">
        <v>5050</v>
      </c>
      <c r="B3188" s="32" t="s">
        <v>6016</v>
      </c>
      <c r="C3188" s="27" t="s">
        <v>1843</v>
      </c>
      <c r="D3188" s="28" t="e">
        <f>(#REF!+#REF!)-#REF!</f>
        <v>#REF!</v>
      </c>
      <c r="E3188" s="358" t="e">
        <f>#REF!-#REF!</f>
        <v>#REF!</v>
      </c>
      <c r="F3188" s="76">
        <f t="shared" si="91"/>
        <v>0</v>
      </c>
      <c r="G3188" s="28">
        <f t="shared" si="91"/>
        <v>0</v>
      </c>
      <c r="H3188" s="28">
        <f t="shared" si="91"/>
        <v>0</v>
      </c>
      <c r="I3188" s="77">
        <f t="shared" si="91"/>
        <v>0</v>
      </c>
      <c r="J3188" s="94" t="e">
        <f>#REF!-#REF!</f>
        <v>#REF!</v>
      </c>
      <c r="K3188" s="317" t="e">
        <f>#REF!-#REF!</f>
        <v>#REF!</v>
      </c>
    </row>
    <row r="3189" spans="1:11" ht="22.5" hidden="1" customHeight="1" x14ac:dyDescent="0.2">
      <c r="A3189" s="25" t="s">
        <v>626</v>
      </c>
      <c r="B3189" s="32" t="s">
        <v>6017</v>
      </c>
      <c r="C3189" s="27" t="s">
        <v>5077</v>
      </c>
      <c r="D3189" s="28" t="e">
        <f>(#REF!+#REF!)-#REF!</f>
        <v>#REF!</v>
      </c>
      <c r="E3189" s="358" t="e">
        <f>#REF!-#REF!</f>
        <v>#REF!</v>
      </c>
      <c r="F3189" s="76">
        <f t="shared" si="91"/>
        <v>0</v>
      </c>
      <c r="G3189" s="28">
        <f t="shared" si="91"/>
        <v>0</v>
      </c>
      <c r="H3189" s="28">
        <f t="shared" si="91"/>
        <v>0</v>
      </c>
      <c r="I3189" s="77">
        <f t="shared" si="91"/>
        <v>0</v>
      </c>
      <c r="J3189" s="94" t="e">
        <f>#REF!-#REF!</f>
        <v>#REF!</v>
      </c>
      <c r="K3189" s="317" t="e">
        <f>#REF!-#REF!</f>
        <v>#REF!</v>
      </c>
    </row>
    <row r="3190" spans="1:11" ht="11.25" hidden="1" customHeight="1" x14ac:dyDescent="0.2">
      <c r="A3190" s="25" t="s">
        <v>7432</v>
      </c>
      <c r="B3190" s="32" t="s">
        <v>6018</v>
      </c>
      <c r="C3190" s="27" t="s">
        <v>8735</v>
      </c>
      <c r="D3190" s="28" t="e">
        <f>(#REF!+#REF!)-#REF!</f>
        <v>#REF!</v>
      </c>
      <c r="E3190" s="358" t="e">
        <f>#REF!-#REF!</f>
        <v>#REF!</v>
      </c>
      <c r="F3190" s="76">
        <f t="shared" si="91"/>
        <v>0</v>
      </c>
      <c r="G3190" s="28">
        <f t="shared" si="91"/>
        <v>0</v>
      </c>
      <c r="H3190" s="28">
        <f t="shared" si="91"/>
        <v>0</v>
      </c>
      <c r="I3190" s="77">
        <f t="shared" si="91"/>
        <v>0</v>
      </c>
      <c r="J3190" s="94" t="e">
        <f>#REF!-#REF!</f>
        <v>#REF!</v>
      </c>
      <c r="K3190" s="317" t="e">
        <f>#REF!-#REF!</f>
        <v>#REF!</v>
      </c>
    </row>
    <row r="3191" spans="1:11" ht="11.25" hidden="1" customHeight="1" x14ac:dyDescent="0.2">
      <c r="A3191" s="25" t="s">
        <v>3930</v>
      </c>
      <c r="B3191" s="32" t="s">
        <v>2655</v>
      </c>
      <c r="C3191" s="27" t="s">
        <v>3927</v>
      </c>
      <c r="D3191" s="28" t="e">
        <f>(#REF!+#REF!)-#REF!</f>
        <v>#REF!</v>
      </c>
      <c r="E3191" s="358" t="e">
        <f>#REF!-#REF!</f>
        <v>#REF!</v>
      </c>
      <c r="F3191" s="76"/>
      <c r="G3191" s="28"/>
      <c r="H3191" s="28"/>
      <c r="I3191" s="77"/>
      <c r="J3191" s="94" t="e">
        <f>#REF!-#REF!</f>
        <v>#REF!</v>
      </c>
      <c r="K3191" s="317" t="e">
        <f>#REF!-#REF!</f>
        <v>#REF!</v>
      </c>
    </row>
    <row r="3192" spans="1:11" ht="22.5" hidden="1" customHeight="1" x14ac:dyDescent="0.2">
      <c r="A3192" s="25" t="s">
        <v>6845</v>
      </c>
      <c r="B3192" s="32" t="s">
        <v>2656</v>
      </c>
      <c r="C3192" s="27" t="s">
        <v>2804</v>
      </c>
      <c r="D3192" s="28" t="e">
        <f>(#REF!+#REF!)-#REF!</f>
        <v>#REF!</v>
      </c>
      <c r="E3192" s="358" t="e">
        <f>#REF!-#REF!</f>
        <v>#REF!</v>
      </c>
      <c r="F3192" s="76"/>
      <c r="G3192" s="28"/>
      <c r="H3192" s="28"/>
      <c r="I3192" s="77"/>
      <c r="J3192" s="94" t="e">
        <f>#REF!-#REF!</f>
        <v>#REF!</v>
      </c>
      <c r="K3192" s="317" t="e">
        <f>#REF!-#REF!</f>
        <v>#REF!</v>
      </c>
    </row>
    <row r="3193" spans="1:11" ht="11.25" hidden="1" customHeight="1" x14ac:dyDescent="0.2">
      <c r="A3193" s="25" t="s">
        <v>2805</v>
      </c>
      <c r="B3193" s="32" t="s">
        <v>2657</v>
      </c>
      <c r="C3193" s="27" t="s">
        <v>8527</v>
      </c>
      <c r="D3193" s="28" t="e">
        <f>(#REF!+#REF!)-#REF!</f>
        <v>#REF!</v>
      </c>
      <c r="E3193" s="358" t="e">
        <f>#REF!-#REF!</f>
        <v>#REF!</v>
      </c>
      <c r="F3193" s="76"/>
      <c r="G3193" s="28"/>
      <c r="H3193" s="28"/>
      <c r="I3193" s="77"/>
      <c r="J3193" s="94" t="e">
        <f>#REF!-#REF!</f>
        <v>#REF!</v>
      </c>
      <c r="K3193" s="317" t="e">
        <f>#REF!-#REF!</f>
        <v>#REF!</v>
      </c>
    </row>
    <row r="3194" spans="1:11" ht="11.25" hidden="1" customHeight="1" x14ac:dyDescent="0.2">
      <c r="A3194" s="25" t="s">
        <v>5608</v>
      </c>
      <c r="B3194" s="32" t="s">
        <v>3786</v>
      </c>
      <c r="C3194" s="27" t="s">
        <v>3521</v>
      </c>
      <c r="D3194" s="28" t="e">
        <f>(#REF!+#REF!)-#REF!</f>
        <v>#REF!</v>
      </c>
      <c r="E3194" s="358" t="e">
        <f>#REF!-#REF!</f>
        <v>#REF!</v>
      </c>
      <c r="F3194" s="76"/>
      <c r="G3194" s="28"/>
      <c r="H3194" s="28"/>
      <c r="I3194" s="77"/>
      <c r="J3194" s="94" t="e">
        <f>#REF!-#REF!</f>
        <v>#REF!</v>
      </c>
      <c r="K3194" s="317" t="e">
        <f>#REF!-#REF!</f>
        <v>#REF!</v>
      </c>
    </row>
    <row r="3195" spans="1:11" ht="22.5" hidden="1" customHeight="1" x14ac:dyDescent="0.2">
      <c r="A3195" s="25" t="s">
        <v>5760</v>
      </c>
      <c r="B3195" s="32" t="s">
        <v>6237</v>
      </c>
      <c r="C3195" s="27" t="s">
        <v>5308</v>
      </c>
      <c r="D3195" s="28" t="e">
        <f>(#REF!+#REF!)-#REF!</f>
        <v>#REF!</v>
      </c>
      <c r="E3195" s="358" t="e">
        <f>#REF!-#REF!</f>
        <v>#REF!</v>
      </c>
      <c r="F3195" s="76"/>
      <c r="G3195" s="28"/>
      <c r="H3195" s="28"/>
      <c r="I3195" s="77"/>
      <c r="J3195" s="94" t="e">
        <f>#REF!-#REF!</f>
        <v>#REF!</v>
      </c>
      <c r="K3195" s="317" t="e">
        <f>#REF!-#REF!</f>
        <v>#REF!</v>
      </c>
    </row>
    <row r="3196" spans="1:11" ht="11.25" hidden="1" customHeight="1" x14ac:dyDescent="0.2">
      <c r="A3196" s="25" t="s">
        <v>7430</v>
      </c>
      <c r="B3196" s="32" t="s">
        <v>1972</v>
      </c>
      <c r="C3196" s="27" t="s">
        <v>5309</v>
      </c>
      <c r="D3196" s="28" t="e">
        <f>(#REF!+#REF!)-#REF!</f>
        <v>#REF!</v>
      </c>
      <c r="E3196" s="358" t="e">
        <f>#REF!-#REF!</f>
        <v>#REF!</v>
      </c>
      <c r="F3196" s="76"/>
      <c r="G3196" s="28"/>
      <c r="H3196" s="28"/>
      <c r="I3196" s="77"/>
      <c r="J3196" s="94" t="e">
        <f>#REF!-#REF!</f>
        <v>#REF!</v>
      </c>
      <c r="K3196" s="317" t="e">
        <f>#REF!-#REF!</f>
        <v>#REF!</v>
      </c>
    </row>
    <row r="3197" spans="1:11" ht="11.25" hidden="1" customHeight="1" x14ac:dyDescent="0.2">
      <c r="A3197" s="25" t="s">
        <v>7308</v>
      </c>
      <c r="B3197" s="32" t="s">
        <v>2632</v>
      </c>
      <c r="C3197" s="27" t="s">
        <v>2821</v>
      </c>
      <c r="D3197" s="28" t="e">
        <f>(#REF!+#REF!)-#REF!</f>
        <v>#REF!</v>
      </c>
      <c r="E3197" s="358" t="e">
        <f>#REF!-#REF!</f>
        <v>#REF!</v>
      </c>
      <c r="F3197" s="76"/>
      <c r="G3197" s="28"/>
      <c r="H3197" s="28"/>
      <c r="I3197" s="77"/>
      <c r="J3197" s="94" t="e">
        <f>#REF!-#REF!</f>
        <v>#REF!</v>
      </c>
      <c r="K3197" s="317" t="e">
        <f>#REF!-#REF!</f>
        <v>#REF!</v>
      </c>
    </row>
    <row r="3198" spans="1:11" ht="11.25" hidden="1" customHeight="1" x14ac:dyDescent="0.2">
      <c r="A3198" s="25" t="s">
        <v>951</v>
      </c>
      <c r="B3198" s="32" t="s">
        <v>2633</v>
      </c>
      <c r="C3198" s="27" t="s">
        <v>2319</v>
      </c>
      <c r="D3198" s="28" t="e">
        <f>(#REF!+#REF!)-#REF!</f>
        <v>#REF!</v>
      </c>
      <c r="E3198" s="358" t="e">
        <f>#REF!-#REF!</f>
        <v>#REF!</v>
      </c>
      <c r="F3198" s="76"/>
      <c r="G3198" s="28"/>
      <c r="H3198" s="28"/>
      <c r="I3198" s="77"/>
      <c r="J3198" s="94" t="e">
        <f>#REF!-#REF!</f>
        <v>#REF!</v>
      </c>
      <c r="K3198" s="317" t="e">
        <f>#REF!-#REF!</f>
        <v>#REF!</v>
      </c>
    </row>
    <row r="3199" spans="1:11" ht="11.25" hidden="1" customHeight="1" x14ac:dyDescent="0.2">
      <c r="A3199" s="25" t="s">
        <v>1990</v>
      </c>
      <c r="B3199" s="32" t="s">
        <v>2634</v>
      </c>
      <c r="C3199" s="27" t="s">
        <v>463</v>
      </c>
      <c r="D3199" s="28" t="e">
        <f>(#REF!+#REF!)-#REF!</f>
        <v>#REF!</v>
      </c>
      <c r="E3199" s="358" t="e">
        <f>#REF!-#REF!</f>
        <v>#REF!</v>
      </c>
      <c r="F3199" s="76"/>
      <c r="G3199" s="28"/>
      <c r="H3199" s="28"/>
      <c r="I3199" s="77"/>
      <c r="J3199" s="94" t="e">
        <f>#REF!-#REF!</f>
        <v>#REF!</v>
      </c>
      <c r="K3199" s="317" t="e">
        <f>#REF!-#REF!</f>
        <v>#REF!</v>
      </c>
    </row>
    <row r="3200" spans="1:11" ht="11.25" hidden="1" customHeight="1" x14ac:dyDescent="0.2">
      <c r="A3200" s="25" t="s">
        <v>7631</v>
      </c>
      <c r="B3200" s="32" t="s">
        <v>1380</v>
      </c>
      <c r="C3200" s="27" t="s">
        <v>2599</v>
      </c>
      <c r="D3200" s="28" t="e">
        <f>(#REF!+#REF!)-#REF!</f>
        <v>#REF!</v>
      </c>
      <c r="E3200" s="358" t="e">
        <f>#REF!-#REF!</f>
        <v>#REF!</v>
      </c>
      <c r="F3200" s="76"/>
      <c r="G3200" s="28"/>
      <c r="H3200" s="28"/>
      <c r="I3200" s="77"/>
      <c r="J3200" s="94" t="e">
        <f>#REF!-#REF!</f>
        <v>#REF!</v>
      </c>
      <c r="K3200" s="317" t="e">
        <f>#REF!-#REF!</f>
        <v>#REF!</v>
      </c>
    </row>
    <row r="3201" spans="1:11" ht="11.25" hidden="1" customHeight="1" x14ac:dyDescent="0.2">
      <c r="A3201" s="25" t="s">
        <v>550</v>
      </c>
      <c r="B3201" s="32" t="s">
        <v>1210</v>
      </c>
      <c r="C3201" s="27" t="s">
        <v>2073</v>
      </c>
      <c r="D3201" s="28" t="e">
        <f>(#REF!+#REF!)-#REF!</f>
        <v>#REF!</v>
      </c>
      <c r="E3201" s="358" t="e">
        <f>#REF!-#REF!</f>
        <v>#REF!</v>
      </c>
      <c r="F3201" s="76"/>
      <c r="G3201" s="28"/>
      <c r="H3201" s="28"/>
      <c r="I3201" s="77"/>
      <c r="J3201" s="94" t="e">
        <f>#REF!-#REF!</f>
        <v>#REF!</v>
      </c>
      <c r="K3201" s="317" t="e">
        <f>#REF!-#REF!</f>
        <v>#REF!</v>
      </c>
    </row>
    <row r="3202" spans="1:11" ht="11.25" hidden="1" customHeight="1" x14ac:dyDescent="0.2">
      <c r="A3202" s="25" t="s">
        <v>2752</v>
      </c>
      <c r="B3202" s="32" t="s">
        <v>1178</v>
      </c>
      <c r="C3202" s="27" t="s">
        <v>1592</v>
      </c>
      <c r="D3202" s="28" t="e">
        <f>(#REF!+#REF!)-#REF!</f>
        <v>#REF!</v>
      </c>
      <c r="E3202" s="358" t="e">
        <f>#REF!-#REF!</f>
        <v>#REF!</v>
      </c>
      <c r="F3202" s="76"/>
      <c r="G3202" s="28"/>
      <c r="H3202" s="28"/>
      <c r="I3202" s="77"/>
      <c r="J3202" s="94" t="e">
        <f>#REF!-#REF!</f>
        <v>#REF!</v>
      </c>
      <c r="K3202" s="317" t="e">
        <f>#REF!-#REF!</f>
        <v>#REF!</v>
      </c>
    </row>
    <row r="3203" spans="1:11" ht="11.25" hidden="1" customHeight="1" x14ac:dyDescent="0.2">
      <c r="A3203" s="25" t="s">
        <v>2296</v>
      </c>
      <c r="B3203" s="32" t="s">
        <v>5341</v>
      </c>
      <c r="C3203" s="27" t="s">
        <v>2163</v>
      </c>
      <c r="D3203" s="28" t="e">
        <f>(#REF!+#REF!)-#REF!</f>
        <v>#REF!</v>
      </c>
      <c r="E3203" s="358" t="e">
        <f>#REF!-#REF!</f>
        <v>#REF!</v>
      </c>
      <c r="F3203" s="76"/>
      <c r="G3203" s="28"/>
      <c r="H3203" s="28"/>
      <c r="I3203" s="77"/>
      <c r="J3203" s="94" t="e">
        <f>#REF!-#REF!</f>
        <v>#REF!</v>
      </c>
      <c r="K3203" s="317" t="e">
        <f>#REF!-#REF!</f>
        <v>#REF!</v>
      </c>
    </row>
    <row r="3204" spans="1:11" ht="11.25" hidden="1" customHeight="1" x14ac:dyDescent="0.2">
      <c r="A3204" s="25" t="s">
        <v>8501</v>
      </c>
      <c r="B3204" s="32" t="s">
        <v>7726</v>
      </c>
      <c r="C3204" s="27" t="s">
        <v>569</v>
      </c>
      <c r="D3204" s="28" t="e">
        <f>(#REF!+#REF!)-#REF!</f>
        <v>#REF!</v>
      </c>
      <c r="E3204" s="358" t="e">
        <f>#REF!-#REF!</f>
        <v>#REF!</v>
      </c>
      <c r="F3204" s="76"/>
      <c r="G3204" s="28"/>
      <c r="H3204" s="28"/>
      <c r="I3204" s="77"/>
      <c r="J3204" s="94" t="e">
        <f>#REF!-#REF!</f>
        <v>#REF!</v>
      </c>
      <c r="K3204" s="317" t="e">
        <f>#REF!-#REF!</f>
        <v>#REF!</v>
      </c>
    </row>
    <row r="3205" spans="1:11" ht="11.25" hidden="1" customHeight="1" x14ac:dyDescent="0.2">
      <c r="A3205" s="25" t="s">
        <v>2995</v>
      </c>
      <c r="B3205" s="32" t="s">
        <v>191</v>
      </c>
      <c r="C3205" s="27" t="s">
        <v>570</v>
      </c>
      <c r="D3205" s="28" t="e">
        <f>(#REF!+#REF!)-#REF!</f>
        <v>#REF!</v>
      </c>
      <c r="E3205" s="358" t="e">
        <f>#REF!-#REF!</f>
        <v>#REF!</v>
      </c>
      <c r="F3205" s="76"/>
      <c r="G3205" s="28"/>
      <c r="H3205" s="28"/>
      <c r="I3205" s="77"/>
      <c r="J3205" s="94" t="e">
        <f>#REF!-#REF!</f>
        <v>#REF!</v>
      </c>
      <c r="K3205" s="317" t="e">
        <f>#REF!-#REF!</f>
        <v>#REF!</v>
      </c>
    </row>
    <row r="3206" spans="1:11" ht="22.5" hidden="1" customHeight="1" x14ac:dyDescent="0.2">
      <c r="A3206" s="25" t="s">
        <v>3639</v>
      </c>
      <c r="B3206" s="32" t="s">
        <v>2339</v>
      </c>
      <c r="C3206" s="27" t="s">
        <v>3752</v>
      </c>
      <c r="D3206" s="28" t="e">
        <f>(#REF!+#REF!)-#REF!</f>
        <v>#REF!</v>
      </c>
      <c r="E3206" s="358" t="e">
        <f>#REF!-#REF!</f>
        <v>#REF!</v>
      </c>
      <c r="F3206" s="76"/>
      <c r="G3206" s="28"/>
      <c r="H3206" s="28"/>
      <c r="I3206" s="77"/>
      <c r="J3206" s="94" t="e">
        <f>#REF!-#REF!</f>
        <v>#REF!</v>
      </c>
      <c r="K3206" s="317" t="e">
        <f>#REF!-#REF!</f>
        <v>#REF!</v>
      </c>
    </row>
    <row r="3207" spans="1:11" ht="11.25" hidden="1" customHeight="1" x14ac:dyDescent="0.2">
      <c r="A3207" s="25" t="s">
        <v>552</v>
      </c>
      <c r="B3207" s="32" t="s">
        <v>2471</v>
      </c>
      <c r="C3207" s="27" t="s">
        <v>1138</v>
      </c>
      <c r="D3207" s="28" t="e">
        <f>(#REF!+#REF!)-#REF!</f>
        <v>#REF!</v>
      </c>
      <c r="E3207" s="358" t="e">
        <f>#REF!-#REF!</f>
        <v>#REF!</v>
      </c>
      <c r="F3207" s="76"/>
      <c r="G3207" s="28"/>
      <c r="H3207" s="28"/>
      <c r="I3207" s="77"/>
      <c r="J3207" s="94" t="e">
        <f>#REF!-#REF!</f>
        <v>#REF!</v>
      </c>
      <c r="K3207" s="317" t="e">
        <f>#REF!-#REF!</f>
        <v>#REF!</v>
      </c>
    </row>
    <row r="3208" spans="1:11" ht="11.25" hidden="1" customHeight="1" x14ac:dyDescent="0.2">
      <c r="A3208" s="25" t="s">
        <v>5659</v>
      </c>
      <c r="B3208" s="32" t="s">
        <v>8440</v>
      </c>
      <c r="C3208" s="27" t="s">
        <v>1139</v>
      </c>
      <c r="D3208" s="28" t="e">
        <f>(#REF!+#REF!)-#REF!</f>
        <v>#REF!</v>
      </c>
      <c r="E3208" s="358" t="e">
        <f>#REF!-#REF!</f>
        <v>#REF!</v>
      </c>
      <c r="F3208" s="76"/>
      <c r="G3208" s="28"/>
      <c r="H3208" s="28"/>
      <c r="I3208" s="77"/>
      <c r="J3208" s="94" t="e">
        <f>#REF!-#REF!</f>
        <v>#REF!</v>
      </c>
      <c r="K3208" s="317" t="e">
        <f>#REF!-#REF!</f>
        <v>#REF!</v>
      </c>
    </row>
    <row r="3209" spans="1:11" ht="11.25" hidden="1" customHeight="1" x14ac:dyDescent="0.2">
      <c r="A3209" s="25" t="s">
        <v>4340</v>
      </c>
      <c r="B3209" s="32" t="s">
        <v>8441</v>
      </c>
      <c r="C3209" s="27" t="s">
        <v>1140</v>
      </c>
      <c r="D3209" s="28" t="e">
        <f>(#REF!+#REF!)-#REF!</f>
        <v>#REF!</v>
      </c>
      <c r="E3209" s="358" t="e">
        <f>#REF!-#REF!</f>
        <v>#REF!</v>
      </c>
      <c r="F3209" s="76"/>
      <c r="G3209" s="28"/>
      <c r="H3209" s="28"/>
      <c r="I3209" s="77"/>
      <c r="J3209" s="94" t="e">
        <f>#REF!-#REF!</f>
        <v>#REF!</v>
      </c>
      <c r="K3209" s="317" t="e">
        <f>#REF!-#REF!</f>
        <v>#REF!</v>
      </c>
    </row>
    <row r="3210" spans="1:11" ht="22.5" hidden="1" customHeight="1" x14ac:dyDescent="0.2">
      <c r="A3210" s="25" t="s">
        <v>881</v>
      </c>
      <c r="B3210" s="32" t="s">
        <v>8442</v>
      </c>
      <c r="C3210" s="27" t="s">
        <v>4568</v>
      </c>
      <c r="D3210" s="28" t="e">
        <f>(#REF!+#REF!)-#REF!</f>
        <v>#REF!</v>
      </c>
      <c r="E3210" s="358" t="e">
        <f>#REF!-#REF!</f>
        <v>#REF!</v>
      </c>
      <c r="F3210" s="76"/>
      <c r="G3210" s="28"/>
      <c r="H3210" s="28"/>
      <c r="I3210" s="77"/>
      <c r="J3210" s="94" t="e">
        <f>#REF!-#REF!</f>
        <v>#REF!</v>
      </c>
      <c r="K3210" s="317" t="e">
        <f>#REF!-#REF!</f>
        <v>#REF!</v>
      </c>
    </row>
    <row r="3211" spans="1:11" ht="33.75" hidden="1" customHeight="1" x14ac:dyDescent="0.2">
      <c r="A3211" s="25" t="s">
        <v>8427</v>
      </c>
      <c r="B3211" s="32" t="s">
        <v>266</v>
      </c>
      <c r="C3211" s="27" t="s">
        <v>2571</v>
      </c>
      <c r="D3211" s="28" t="e">
        <f>(#REF!+#REF!)-#REF!</f>
        <v>#REF!</v>
      </c>
      <c r="E3211" s="358" t="e">
        <f>#REF!-#REF!</f>
        <v>#REF!</v>
      </c>
      <c r="F3211" s="76"/>
      <c r="G3211" s="28"/>
      <c r="H3211" s="28"/>
      <c r="I3211" s="77"/>
      <c r="J3211" s="94" t="e">
        <f>#REF!-#REF!</f>
        <v>#REF!</v>
      </c>
      <c r="K3211" s="317" t="e">
        <f>#REF!-#REF!</f>
        <v>#REF!</v>
      </c>
    </row>
    <row r="3212" spans="1:11" ht="11.25" hidden="1" customHeight="1" x14ac:dyDescent="0.2">
      <c r="A3212" s="25" t="s">
        <v>7453</v>
      </c>
      <c r="B3212" s="32" t="s">
        <v>1039</v>
      </c>
      <c r="C3212" s="27" t="s">
        <v>2572</v>
      </c>
      <c r="D3212" s="28" t="e">
        <f>(#REF!+#REF!)-#REF!</f>
        <v>#REF!</v>
      </c>
      <c r="E3212" s="358" t="e">
        <f>#REF!-#REF!</f>
        <v>#REF!</v>
      </c>
      <c r="F3212" s="76"/>
      <c r="G3212" s="28"/>
      <c r="H3212" s="28"/>
      <c r="I3212" s="77"/>
      <c r="J3212" s="94" t="e">
        <f>#REF!-#REF!</f>
        <v>#REF!</v>
      </c>
      <c r="K3212" s="317" t="e">
        <f>#REF!-#REF!</f>
        <v>#REF!</v>
      </c>
    </row>
    <row r="3213" spans="1:11" ht="22.5" hidden="1" customHeight="1" x14ac:dyDescent="0.2">
      <c r="A3213" s="25" t="s">
        <v>8490</v>
      </c>
      <c r="B3213" s="32" t="s">
        <v>7707</v>
      </c>
      <c r="C3213" s="27" t="s">
        <v>3874</v>
      </c>
      <c r="D3213" s="28" t="e">
        <f>(#REF!+#REF!)-#REF!</f>
        <v>#REF!</v>
      </c>
      <c r="E3213" s="358" t="e">
        <f>#REF!-#REF!</f>
        <v>#REF!</v>
      </c>
      <c r="F3213" s="76"/>
      <c r="G3213" s="28"/>
      <c r="H3213" s="28"/>
      <c r="I3213" s="77"/>
      <c r="J3213" s="94" t="e">
        <f>#REF!-#REF!</f>
        <v>#REF!</v>
      </c>
      <c r="K3213" s="317" t="e">
        <f>#REF!-#REF!</f>
        <v>#REF!</v>
      </c>
    </row>
    <row r="3214" spans="1:11" ht="22.5" hidden="1" customHeight="1" x14ac:dyDescent="0.2">
      <c r="A3214" s="25" t="s">
        <v>1057</v>
      </c>
      <c r="B3214" s="32" t="s">
        <v>8087</v>
      </c>
      <c r="C3214" s="27" t="s">
        <v>941</v>
      </c>
      <c r="D3214" s="28" t="e">
        <f>(#REF!+#REF!)-#REF!</f>
        <v>#REF!</v>
      </c>
      <c r="E3214" s="358" t="e">
        <f>#REF!-#REF!</f>
        <v>#REF!</v>
      </c>
      <c r="F3214" s="76"/>
      <c r="G3214" s="28"/>
      <c r="H3214" s="28"/>
      <c r="I3214" s="77"/>
      <c r="J3214" s="94" t="e">
        <f>#REF!-#REF!</f>
        <v>#REF!</v>
      </c>
      <c r="K3214" s="317" t="e">
        <f>#REF!-#REF!</f>
        <v>#REF!</v>
      </c>
    </row>
    <row r="3215" spans="1:11" ht="11.25" hidden="1" customHeight="1" x14ac:dyDescent="0.2">
      <c r="A3215" s="25" t="s">
        <v>1761</v>
      </c>
      <c r="B3215" s="32" t="s">
        <v>8088</v>
      </c>
      <c r="C3215" s="27" t="s">
        <v>5097</v>
      </c>
      <c r="D3215" s="28" t="e">
        <f>(#REF!+#REF!)-#REF!</f>
        <v>#REF!</v>
      </c>
      <c r="E3215" s="358" t="e">
        <f>#REF!-#REF!</f>
        <v>#REF!</v>
      </c>
      <c r="F3215" s="76"/>
      <c r="G3215" s="28"/>
      <c r="H3215" s="28"/>
      <c r="I3215" s="77"/>
      <c r="J3215" s="94" t="e">
        <f>#REF!-#REF!</f>
        <v>#REF!</v>
      </c>
      <c r="K3215" s="317" t="e">
        <f>#REF!-#REF!</f>
        <v>#REF!</v>
      </c>
    </row>
    <row r="3216" spans="1:11" ht="11.25" hidden="1" customHeight="1" x14ac:dyDescent="0.2">
      <c r="A3216" s="25" t="s">
        <v>8998</v>
      </c>
      <c r="B3216" s="32" t="s">
        <v>4141</v>
      </c>
      <c r="C3216" s="27" t="s">
        <v>5098</v>
      </c>
      <c r="D3216" s="28" t="e">
        <f>(#REF!+#REF!)-#REF!</f>
        <v>#REF!</v>
      </c>
      <c r="E3216" s="358" t="e">
        <f>#REF!-#REF!</f>
        <v>#REF!</v>
      </c>
      <c r="F3216" s="76"/>
      <c r="G3216" s="28"/>
      <c r="H3216" s="28"/>
      <c r="I3216" s="77"/>
      <c r="J3216" s="94" t="e">
        <f>#REF!-#REF!</f>
        <v>#REF!</v>
      </c>
      <c r="K3216" s="317" t="e">
        <f>#REF!-#REF!</f>
        <v>#REF!</v>
      </c>
    </row>
    <row r="3217" spans="1:11" ht="33.75" hidden="1" customHeight="1" x14ac:dyDescent="0.2">
      <c r="A3217" s="25" t="s">
        <v>1668</v>
      </c>
      <c r="B3217" s="32" t="s">
        <v>4142</v>
      </c>
      <c r="C3217" s="27" t="s">
        <v>2568</v>
      </c>
      <c r="D3217" s="28" t="e">
        <f>(#REF!+#REF!)-#REF!</f>
        <v>#REF!</v>
      </c>
      <c r="E3217" s="358" t="e">
        <f>#REF!-#REF!</f>
        <v>#REF!</v>
      </c>
      <c r="F3217" s="76"/>
      <c r="G3217" s="28"/>
      <c r="H3217" s="28"/>
      <c r="I3217" s="77"/>
      <c r="J3217" s="94" t="e">
        <f>#REF!-#REF!</f>
        <v>#REF!</v>
      </c>
      <c r="K3217" s="317" t="e">
        <f>#REF!-#REF!</f>
        <v>#REF!</v>
      </c>
    </row>
    <row r="3218" spans="1:11" ht="11.25" hidden="1" customHeight="1" x14ac:dyDescent="0.2">
      <c r="A3218" s="25" t="s">
        <v>54</v>
      </c>
      <c r="B3218" s="32" t="s">
        <v>4143</v>
      </c>
      <c r="C3218" s="27" t="s">
        <v>2569</v>
      </c>
      <c r="D3218" s="28" t="e">
        <f>(#REF!+#REF!)-#REF!</f>
        <v>#REF!</v>
      </c>
      <c r="E3218" s="358" t="e">
        <f>#REF!-#REF!</f>
        <v>#REF!</v>
      </c>
      <c r="F3218" s="76"/>
      <c r="G3218" s="28"/>
      <c r="H3218" s="28"/>
      <c r="I3218" s="77"/>
      <c r="J3218" s="94" t="e">
        <f>#REF!-#REF!</f>
        <v>#REF!</v>
      </c>
      <c r="K3218" s="317" t="e">
        <f>#REF!-#REF!</f>
        <v>#REF!</v>
      </c>
    </row>
    <row r="3219" spans="1:11" ht="33.75" hidden="1" customHeight="1" x14ac:dyDescent="0.2">
      <c r="A3219" s="25" t="s">
        <v>7064</v>
      </c>
      <c r="B3219" s="32" t="s">
        <v>4144</v>
      </c>
      <c r="C3219" s="27" t="s">
        <v>9094</v>
      </c>
      <c r="D3219" s="28" t="e">
        <f>(#REF!+#REF!)-#REF!</f>
        <v>#REF!</v>
      </c>
      <c r="E3219" s="358" t="e">
        <f>#REF!-#REF!</f>
        <v>#REF!</v>
      </c>
      <c r="F3219" s="76"/>
      <c r="G3219" s="28"/>
      <c r="H3219" s="28"/>
      <c r="I3219" s="77"/>
      <c r="J3219" s="94" t="e">
        <f>#REF!-#REF!</f>
        <v>#REF!</v>
      </c>
      <c r="K3219" s="317" t="e">
        <f>#REF!-#REF!</f>
        <v>#REF!</v>
      </c>
    </row>
    <row r="3220" spans="1:11" ht="11.25" hidden="1" customHeight="1" x14ac:dyDescent="0.2">
      <c r="A3220" s="25" t="s">
        <v>6521</v>
      </c>
      <c r="B3220" s="32" t="s">
        <v>7493</v>
      </c>
      <c r="C3220" s="27" t="s">
        <v>1872</v>
      </c>
      <c r="D3220" s="28" t="e">
        <f>(#REF!+#REF!)-#REF!</f>
        <v>#REF!</v>
      </c>
      <c r="E3220" s="358" t="e">
        <f>#REF!-#REF!</f>
        <v>#REF!</v>
      </c>
      <c r="F3220" s="76"/>
      <c r="G3220" s="28"/>
      <c r="H3220" s="28"/>
      <c r="I3220" s="77"/>
      <c r="J3220" s="94" t="e">
        <f>#REF!-#REF!</f>
        <v>#REF!</v>
      </c>
      <c r="K3220" s="317" t="e">
        <f>#REF!-#REF!</f>
        <v>#REF!</v>
      </c>
    </row>
    <row r="3221" spans="1:11" ht="11.25" hidden="1" customHeight="1" x14ac:dyDescent="0.2">
      <c r="A3221" s="25" t="s">
        <v>5920</v>
      </c>
      <c r="B3221" s="32" t="s">
        <v>8894</v>
      </c>
      <c r="C3221" s="27" t="s">
        <v>900</v>
      </c>
      <c r="D3221" s="28" t="e">
        <f>(#REF!+#REF!)-#REF!</f>
        <v>#REF!</v>
      </c>
      <c r="E3221" s="358" t="e">
        <f>#REF!-#REF!</f>
        <v>#REF!</v>
      </c>
      <c r="F3221" s="76"/>
      <c r="G3221" s="28"/>
      <c r="H3221" s="28"/>
      <c r="I3221" s="77"/>
      <c r="J3221" s="94" t="e">
        <f>#REF!-#REF!</f>
        <v>#REF!</v>
      </c>
      <c r="K3221" s="317" t="e">
        <f>#REF!-#REF!</f>
        <v>#REF!</v>
      </c>
    </row>
    <row r="3222" spans="1:11" ht="11.25" hidden="1" customHeight="1" x14ac:dyDescent="0.2">
      <c r="A3222" s="25" t="s">
        <v>7210</v>
      </c>
      <c r="B3222" s="32" t="s">
        <v>8895</v>
      </c>
      <c r="C3222" s="27" t="s">
        <v>2859</v>
      </c>
      <c r="D3222" s="28" t="e">
        <f>(#REF!+#REF!)-#REF!</f>
        <v>#REF!</v>
      </c>
      <c r="E3222" s="358" t="e">
        <f>#REF!-#REF!</f>
        <v>#REF!</v>
      </c>
      <c r="F3222" s="76"/>
      <c r="G3222" s="28"/>
      <c r="H3222" s="28"/>
      <c r="I3222" s="77"/>
      <c r="J3222" s="94" t="e">
        <f>#REF!-#REF!</f>
        <v>#REF!</v>
      </c>
      <c r="K3222" s="317" t="e">
        <f>#REF!-#REF!</f>
        <v>#REF!</v>
      </c>
    </row>
    <row r="3223" spans="1:11" ht="22.5" hidden="1" customHeight="1" x14ac:dyDescent="0.2">
      <c r="A3223" s="25" t="s">
        <v>5050</v>
      </c>
      <c r="B3223" s="32" t="s">
        <v>8896</v>
      </c>
      <c r="C3223" s="27" t="s">
        <v>990</v>
      </c>
      <c r="D3223" s="28" t="e">
        <f>(#REF!+#REF!)-#REF!</f>
        <v>#REF!</v>
      </c>
      <c r="E3223" s="358" t="e">
        <f>#REF!-#REF!</f>
        <v>#REF!</v>
      </c>
      <c r="F3223" s="76"/>
      <c r="G3223" s="28"/>
      <c r="H3223" s="28"/>
      <c r="I3223" s="77"/>
      <c r="J3223" s="94" t="e">
        <f>#REF!-#REF!</f>
        <v>#REF!</v>
      </c>
      <c r="K3223" s="317" t="e">
        <f>#REF!-#REF!</f>
        <v>#REF!</v>
      </c>
    </row>
    <row r="3224" spans="1:11" ht="22.5" hidden="1" customHeight="1" x14ac:dyDescent="0.2">
      <c r="A3224" s="25" t="s">
        <v>626</v>
      </c>
      <c r="B3224" s="32" t="s">
        <v>5355</v>
      </c>
      <c r="C3224" s="27" t="s">
        <v>7556</v>
      </c>
      <c r="D3224" s="28" t="e">
        <f>(#REF!+#REF!)-#REF!</f>
        <v>#REF!</v>
      </c>
      <c r="E3224" s="358" t="e">
        <f>#REF!-#REF!</f>
        <v>#REF!</v>
      </c>
      <c r="F3224" s="76"/>
      <c r="G3224" s="28"/>
      <c r="H3224" s="28"/>
      <c r="I3224" s="77"/>
      <c r="J3224" s="94" t="e">
        <f>#REF!-#REF!</f>
        <v>#REF!</v>
      </c>
      <c r="K3224" s="317" t="e">
        <f>#REF!-#REF!</f>
        <v>#REF!</v>
      </c>
    </row>
    <row r="3225" spans="1:11" ht="11.25" hidden="1" customHeight="1" x14ac:dyDescent="0.2">
      <c r="A3225" s="25" t="s">
        <v>7432</v>
      </c>
      <c r="B3225" s="32" t="s">
        <v>8820</v>
      </c>
      <c r="C3225" s="27" t="s">
        <v>8297</v>
      </c>
      <c r="D3225" s="28" t="e">
        <f>(#REF!+#REF!)-#REF!</f>
        <v>#REF!</v>
      </c>
      <c r="E3225" s="358" t="e">
        <f>#REF!-#REF!</f>
        <v>#REF!</v>
      </c>
      <c r="F3225" s="76"/>
      <c r="G3225" s="28"/>
      <c r="H3225" s="28"/>
      <c r="I3225" s="77"/>
      <c r="J3225" s="94" t="e">
        <f>#REF!-#REF!</f>
        <v>#REF!</v>
      </c>
      <c r="K3225" s="317" t="e">
        <f>#REF!-#REF!</f>
        <v>#REF!</v>
      </c>
    </row>
    <row r="3226" spans="1:11" ht="11.25" hidden="1" customHeight="1" x14ac:dyDescent="0.2">
      <c r="A3226" s="25" t="s">
        <v>3930</v>
      </c>
      <c r="B3226" s="32" t="s">
        <v>8821</v>
      </c>
      <c r="C3226" s="27" t="s">
        <v>656</v>
      </c>
      <c r="D3226" s="28" t="e">
        <f>(#REF!+#REF!)-#REF!</f>
        <v>#REF!</v>
      </c>
      <c r="E3226" s="358" t="e">
        <f>#REF!-#REF!</f>
        <v>#REF!</v>
      </c>
      <c r="F3226" s="76"/>
      <c r="G3226" s="28"/>
      <c r="H3226" s="28"/>
      <c r="I3226" s="77"/>
      <c r="J3226" s="94" t="e">
        <f>#REF!-#REF!</f>
        <v>#REF!</v>
      </c>
      <c r="K3226" s="317" t="e">
        <f>#REF!-#REF!</f>
        <v>#REF!</v>
      </c>
    </row>
    <row r="3227" spans="1:11" ht="22.5" hidden="1" customHeight="1" x14ac:dyDescent="0.2">
      <c r="A3227" s="25" t="s">
        <v>6845</v>
      </c>
      <c r="B3227" s="32" t="s">
        <v>8822</v>
      </c>
      <c r="C3227" s="27" t="s">
        <v>657</v>
      </c>
      <c r="D3227" s="28" t="e">
        <f>(#REF!+#REF!)-#REF!</f>
        <v>#REF!</v>
      </c>
      <c r="E3227" s="358" t="e">
        <f>#REF!-#REF!</f>
        <v>#REF!</v>
      </c>
      <c r="F3227" s="76"/>
      <c r="G3227" s="28"/>
      <c r="H3227" s="28"/>
      <c r="I3227" s="77"/>
      <c r="J3227" s="94" t="e">
        <f>#REF!-#REF!</f>
        <v>#REF!</v>
      </c>
      <c r="K3227" s="317" t="e">
        <f>#REF!-#REF!</f>
        <v>#REF!</v>
      </c>
    </row>
    <row r="3228" spans="1:11" x14ac:dyDescent="0.2">
      <c r="A3228" s="31" t="s">
        <v>6345</v>
      </c>
      <c r="B3228" s="32" t="s">
        <v>7953</v>
      </c>
      <c r="C3228" s="33" t="s">
        <v>8599</v>
      </c>
      <c r="D3228" s="24" t="e">
        <f>(#REF!+#REF!)-#REF!</f>
        <v>#REF!</v>
      </c>
      <c r="E3228" s="358" t="e">
        <f>#REF!-#REF!</f>
        <v>#REF!</v>
      </c>
      <c r="F3228" s="74">
        <f>F3229+F3256</f>
        <v>800</v>
      </c>
      <c r="G3228" s="24">
        <f>G3229+G3256</f>
        <v>800</v>
      </c>
      <c r="H3228" s="24">
        <f>H3229+H3256</f>
        <v>800</v>
      </c>
      <c r="I3228" s="75">
        <f>I3229+I3256</f>
        <v>800</v>
      </c>
      <c r="J3228" s="94" t="e">
        <f>#REF!-#REF!</f>
        <v>#REF!</v>
      </c>
      <c r="K3228" s="317" t="e">
        <f>#REF!-#REF!</f>
        <v>#REF!</v>
      </c>
    </row>
    <row r="3229" spans="1:11" ht="19.5" customHeight="1" x14ac:dyDescent="0.2">
      <c r="A3229" s="25" t="s">
        <v>5608</v>
      </c>
      <c r="B3229" s="32" t="s">
        <v>7954</v>
      </c>
      <c r="C3229" s="27" t="s">
        <v>8146</v>
      </c>
      <c r="D3229" s="28" t="e">
        <f>(#REF!+#REF!)-#REF!</f>
        <v>#REF!</v>
      </c>
      <c r="E3229" s="358" t="e">
        <f>#REF!-#REF!</f>
        <v>#REF!</v>
      </c>
      <c r="F3229" s="76">
        <f>F3230+F3234+F3241+F3244+F3247+F3251+F3255</f>
        <v>800</v>
      </c>
      <c r="G3229" s="28">
        <f>G3230+G3234+G3241+G3244+G3247+G3251+G3255</f>
        <v>800</v>
      </c>
      <c r="H3229" s="28">
        <f>H3230+H3234+H3241+H3244+H3247+H3251+H3255</f>
        <v>800</v>
      </c>
      <c r="I3229" s="77">
        <f>I3230+I3234+I3241+I3244+I3247+I3251+I3255</f>
        <v>800</v>
      </c>
      <c r="J3229" s="94" t="e">
        <f>#REF!-#REF!</f>
        <v>#REF!</v>
      </c>
      <c r="K3229" s="317" t="e">
        <f>#REF!-#REF!</f>
        <v>#REF!</v>
      </c>
    </row>
    <row r="3230" spans="1:11" ht="22.5" hidden="1" customHeight="1" x14ac:dyDescent="0.2">
      <c r="A3230" s="25" t="s">
        <v>5760</v>
      </c>
      <c r="B3230" s="32" t="s">
        <v>7955</v>
      </c>
      <c r="C3230" s="27" t="s">
        <v>4169</v>
      </c>
      <c r="D3230" s="28" t="e">
        <f>(#REF!+#REF!)-#REF!</f>
        <v>#REF!</v>
      </c>
      <c r="E3230" s="358" t="e">
        <f>#REF!-#REF!</f>
        <v>#REF!</v>
      </c>
      <c r="F3230" s="76">
        <f>SUM(F3231:F3233)</f>
        <v>0</v>
      </c>
      <c r="G3230" s="28">
        <f>SUM(G3231:G3233)</f>
        <v>0</v>
      </c>
      <c r="H3230" s="28">
        <f>SUM(H3231:H3233)</f>
        <v>0</v>
      </c>
      <c r="I3230" s="77">
        <f>SUM(I3231:I3233)</f>
        <v>0</v>
      </c>
      <c r="J3230" s="94" t="e">
        <f>#REF!-#REF!</f>
        <v>#REF!</v>
      </c>
      <c r="K3230" s="317" t="e">
        <f>#REF!-#REF!</f>
        <v>#REF!</v>
      </c>
    </row>
    <row r="3231" spans="1:11" ht="11.25" hidden="1" customHeight="1" x14ac:dyDescent="0.2">
      <c r="A3231" s="25" t="s">
        <v>7430</v>
      </c>
      <c r="B3231" s="32" t="s">
        <v>7956</v>
      </c>
      <c r="C3231" s="27" t="s">
        <v>642</v>
      </c>
      <c r="D3231" s="28" t="e">
        <f>(#REF!+#REF!)-#REF!</f>
        <v>#REF!</v>
      </c>
      <c r="E3231" s="358" t="e">
        <f>#REF!-#REF!</f>
        <v>#REF!</v>
      </c>
      <c r="F3231" s="76"/>
      <c r="G3231" s="28"/>
      <c r="H3231" s="28"/>
      <c r="I3231" s="77"/>
      <c r="J3231" s="94" t="e">
        <f>#REF!-#REF!</f>
        <v>#REF!</v>
      </c>
      <c r="K3231" s="317" t="e">
        <f>#REF!-#REF!</f>
        <v>#REF!</v>
      </c>
    </row>
    <row r="3232" spans="1:11" ht="11.25" hidden="1" customHeight="1" x14ac:dyDescent="0.2">
      <c r="A3232" s="25" t="s">
        <v>7308</v>
      </c>
      <c r="B3232" s="32" t="s">
        <v>7957</v>
      </c>
      <c r="C3232" s="27" t="s">
        <v>643</v>
      </c>
      <c r="D3232" s="28" t="e">
        <f>(#REF!+#REF!)-#REF!</f>
        <v>#REF!</v>
      </c>
      <c r="E3232" s="358" t="e">
        <f>#REF!-#REF!</f>
        <v>#REF!</v>
      </c>
      <c r="F3232" s="76"/>
      <c r="G3232" s="28"/>
      <c r="H3232" s="28"/>
      <c r="I3232" s="77"/>
      <c r="J3232" s="94" t="e">
        <f>#REF!-#REF!</f>
        <v>#REF!</v>
      </c>
      <c r="K3232" s="317" t="e">
        <f>#REF!-#REF!</f>
        <v>#REF!</v>
      </c>
    </row>
    <row r="3233" spans="1:11" ht="11.25" hidden="1" customHeight="1" x14ac:dyDescent="0.2">
      <c r="A3233" s="25" t="s">
        <v>951</v>
      </c>
      <c r="B3233" s="32" t="s">
        <v>6113</v>
      </c>
      <c r="C3233" s="27" t="s">
        <v>1031</v>
      </c>
      <c r="D3233" s="28" t="e">
        <f>(#REF!+#REF!)-#REF!</f>
        <v>#REF!</v>
      </c>
      <c r="E3233" s="358" t="e">
        <f>#REF!-#REF!</f>
        <v>#REF!</v>
      </c>
      <c r="F3233" s="76"/>
      <c r="G3233" s="28"/>
      <c r="H3233" s="28"/>
      <c r="I3233" s="77"/>
      <c r="J3233" s="94" t="e">
        <f>#REF!-#REF!</f>
        <v>#REF!</v>
      </c>
      <c r="K3233" s="317" t="e">
        <f>#REF!-#REF!</f>
        <v>#REF!</v>
      </c>
    </row>
    <row r="3234" spans="1:11" ht="11.25" hidden="1" customHeight="1" x14ac:dyDescent="0.2">
      <c r="A3234" s="25" t="s">
        <v>1990</v>
      </c>
      <c r="B3234" s="32" t="s">
        <v>7020</v>
      </c>
      <c r="C3234" s="27" t="s">
        <v>8418</v>
      </c>
      <c r="D3234" s="28" t="e">
        <f>(#REF!+#REF!)-#REF!</f>
        <v>#REF!</v>
      </c>
      <c r="E3234" s="358" t="e">
        <f>#REF!-#REF!</f>
        <v>#REF!</v>
      </c>
      <c r="F3234" s="76">
        <f>SUM(F3235:F3240)</f>
        <v>0</v>
      </c>
      <c r="G3234" s="28">
        <f>SUM(G3235:G3240)</f>
        <v>0</v>
      </c>
      <c r="H3234" s="28">
        <f>SUM(H3235:H3240)</f>
        <v>0</v>
      </c>
      <c r="I3234" s="77">
        <f>SUM(I3235:I3240)</f>
        <v>0</v>
      </c>
      <c r="J3234" s="94" t="e">
        <f>#REF!-#REF!</f>
        <v>#REF!</v>
      </c>
      <c r="K3234" s="317" t="e">
        <f>#REF!-#REF!</f>
        <v>#REF!</v>
      </c>
    </row>
    <row r="3235" spans="1:11" ht="11.25" hidden="1" customHeight="1" x14ac:dyDescent="0.2">
      <c r="A3235" s="25" t="s">
        <v>7631</v>
      </c>
      <c r="B3235" s="32" t="s">
        <v>7021</v>
      </c>
      <c r="C3235" s="27" t="s">
        <v>8419</v>
      </c>
      <c r="D3235" s="28" t="e">
        <f>(#REF!+#REF!)-#REF!</f>
        <v>#REF!</v>
      </c>
      <c r="E3235" s="358" t="e">
        <f>#REF!-#REF!</f>
        <v>#REF!</v>
      </c>
      <c r="F3235" s="76"/>
      <c r="G3235" s="28"/>
      <c r="H3235" s="28"/>
      <c r="I3235" s="77"/>
      <c r="J3235" s="94" t="e">
        <f>#REF!-#REF!</f>
        <v>#REF!</v>
      </c>
      <c r="K3235" s="317" t="e">
        <f>#REF!-#REF!</f>
        <v>#REF!</v>
      </c>
    </row>
    <row r="3236" spans="1:11" ht="11.25" hidden="1" customHeight="1" x14ac:dyDescent="0.2">
      <c r="A3236" s="25" t="s">
        <v>550</v>
      </c>
      <c r="B3236" s="32" t="s">
        <v>3215</v>
      </c>
      <c r="C3236" s="27" t="s">
        <v>4920</v>
      </c>
      <c r="D3236" s="28" t="e">
        <f>(#REF!+#REF!)-#REF!</f>
        <v>#REF!</v>
      </c>
      <c r="E3236" s="358" t="e">
        <f>#REF!-#REF!</f>
        <v>#REF!</v>
      </c>
      <c r="F3236" s="76"/>
      <c r="G3236" s="28"/>
      <c r="H3236" s="28"/>
      <c r="I3236" s="77"/>
      <c r="J3236" s="94" t="e">
        <f>#REF!-#REF!</f>
        <v>#REF!</v>
      </c>
      <c r="K3236" s="317" t="e">
        <f>#REF!-#REF!</f>
        <v>#REF!</v>
      </c>
    </row>
    <row r="3237" spans="1:11" ht="11.25" hidden="1" customHeight="1" x14ac:dyDescent="0.2">
      <c r="A3237" s="25" t="s">
        <v>2752</v>
      </c>
      <c r="B3237" s="32" t="s">
        <v>7160</v>
      </c>
      <c r="C3237" s="27" t="s">
        <v>7387</v>
      </c>
      <c r="D3237" s="28" t="e">
        <f>(#REF!+#REF!)-#REF!</f>
        <v>#REF!</v>
      </c>
      <c r="E3237" s="358" t="e">
        <f>#REF!-#REF!</f>
        <v>#REF!</v>
      </c>
      <c r="F3237" s="76"/>
      <c r="G3237" s="28"/>
      <c r="H3237" s="28"/>
      <c r="I3237" s="77"/>
      <c r="J3237" s="94" t="e">
        <f>#REF!-#REF!</f>
        <v>#REF!</v>
      </c>
      <c r="K3237" s="317" t="e">
        <f>#REF!-#REF!</f>
        <v>#REF!</v>
      </c>
    </row>
    <row r="3238" spans="1:11" ht="11.25" hidden="1" customHeight="1" x14ac:dyDescent="0.2">
      <c r="A3238" s="25" t="s">
        <v>2296</v>
      </c>
      <c r="B3238" s="32" t="s">
        <v>5281</v>
      </c>
      <c r="C3238" s="27" t="s">
        <v>4915</v>
      </c>
      <c r="D3238" s="28" t="e">
        <f>(#REF!+#REF!)-#REF!</f>
        <v>#REF!</v>
      </c>
      <c r="E3238" s="358" t="e">
        <f>#REF!-#REF!</f>
        <v>#REF!</v>
      </c>
      <c r="F3238" s="76"/>
      <c r="G3238" s="28"/>
      <c r="H3238" s="28"/>
      <c r="I3238" s="77"/>
      <c r="J3238" s="94" t="e">
        <f>#REF!-#REF!</f>
        <v>#REF!</v>
      </c>
      <c r="K3238" s="317" t="e">
        <f>#REF!-#REF!</f>
        <v>#REF!</v>
      </c>
    </row>
    <row r="3239" spans="1:11" ht="11.25" hidden="1" customHeight="1" x14ac:dyDescent="0.2">
      <c r="A3239" s="25" t="s">
        <v>8501</v>
      </c>
      <c r="B3239" s="32" t="s">
        <v>5282</v>
      </c>
      <c r="C3239" s="27" t="s">
        <v>4916</v>
      </c>
      <c r="D3239" s="28" t="e">
        <f>(#REF!+#REF!)-#REF!</f>
        <v>#REF!</v>
      </c>
      <c r="E3239" s="358" t="e">
        <f>#REF!-#REF!</f>
        <v>#REF!</v>
      </c>
      <c r="F3239" s="76"/>
      <c r="G3239" s="28"/>
      <c r="H3239" s="28"/>
      <c r="I3239" s="77"/>
      <c r="J3239" s="94" t="e">
        <f>#REF!-#REF!</f>
        <v>#REF!</v>
      </c>
      <c r="K3239" s="317" t="e">
        <f>#REF!-#REF!</f>
        <v>#REF!</v>
      </c>
    </row>
    <row r="3240" spans="1:11" ht="11.25" hidden="1" customHeight="1" x14ac:dyDescent="0.2">
      <c r="A3240" s="25" t="s">
        <v>2995</v>
      </c>
      <c r="B3240" s="32" t="s">
        <v>5283</v>
      </c>
      <c r="C3240" s="27" t="s">
        <v>3160</v>
      </c>
      <c r="D3240" s="28" t="e">
        <f>(#REF!+#REF!)-#REF!</f>
        <v>#REF!</v>
      </c>
      <c r="E3240" s="358" t="e">
        <f>#REF!-#REF!</f>
        <v>#REF!</v>
      </c>
      <c r="F3240" s="76"/>
      <c r="G3240" s="28"/>
      <c r="H3240" s="28"/>
      <c r="I3240" s="77"/>
      <c r="J3240" s="94" t="e">
        <f>#REF!-#REF!</f>
        <v>#REF!</v>
      </c>
      <c r="K3240" s="317" t="e">
        <f>#REF!-#REF!</f>
        <v>#REF!</v>
      </c>
    </row>
    <row r="3241" spans="1:11" ht="22.5" hidden="1" customHeight="1" x14ac:dyDescent="0.2">
      <c r="A3241" s="25" t="s">
        <v>3639</v>
      </c>
      <c r="B3241" s="32" t="s">
        <v>5284</v>
      </c>
      <c r="C3241" s="27" t="s">
        <v>939</v>
      </c>
      <c r="D3241" s="28" t="e">
        <f>(#REF!+#REF!)-#REF!</f>
        <v>#REF!</v>
      </c>
      <c r="E3241" s="358" t="e">
        <f>#REF!-#REF!</f>
        <v>#REF!</v>
      </c>
      <c r="F3241" s="76">
        <f>SUM(F3242:F3243)</f>
        <v>0</v>
      </c>
      <c r="G3241" s="28">
        <f>SUM(G3242:G3243)</f>
        <v>0</v>
      </c>
      <c r="H3241" s="28">
        <f>SUM(H3242:H3243)</f>
        <v>0</v>
      </c>
      <c r="I3241" s="77">
        <f>SUM(I3242:I3243)</f>
        <v>0</v>
      </c>
      <c r="J3241" s="94" t="e">
        <f>#REF!-#REF!</f>
        <v>#REF!</v>
      </c>
      <c r="K3241" s="317" t="e">
        <f>#REF!-#REF!</f>
        <v>#REF!</v>
      </c>
    </row>
    <row r="3242" spans="1:11" ht="11.25" hidden="1" customHeight="1" x14ac:dyDescent="0.2">
      <c r="A3242" s="25" t="s">
        <v>552</v>
      </c>
      <c r="B3242" s="32" t="s">
        <v>5285</v>
      </c>
      <c r="C3242" s="27" t="s">
        <v>940</v>
      </c>
      <c r="D3242" s="28" t="e">
        <f>(#REF!+#REF!)-#REF!</f>
        <v>#REF!</v>
      </c>
      <c r="E3242" s="358" t="e">
        <f>#REF!-#REF!</f>
        <v>#REF!</v>
      </c>
      <c r="F3242" s="76"/>
      <c r="G3242" s="28"/>
      <c r="H3242" s="28"/>
      <c r="I3242" s="77"/>
      <c r="J3242" s="94" t="e">
        <f>#REF!-#REF!</f>
        <v>#REF!</v>
      </c>
      <c r="K3242" s="317" t="e">
        <f>#REF!-#REF!</f>
        <v>#REF!</v>
      </c>
    </row>
    <row r="3243" spans="1:11" ht="11.25" hidden="1" customHeight="1" x14ac:dyDescent="0.2">
      <c r="A3243" s="25" t="s">
        <v>5659</v>
      </c>
      <c r="B3243" s="32" t="s">
        <v>7441</v>
      </c>
      <c r="C3243" s="27" t="s">
        <v>2833</v>
      </c>
      <c r="D3243" s="28" t="e">
        <f>(#REF!+#REF!)-#REF!</f>
        <v>#REF!</v>
      </c>
      <c r="E3243" s="358" t="e">
        <f>#REF!-#REF!</f>
        <v>#REF!</v>
      </c>
      <c r="F3243" s="76"/>
      <c r="G3243" s="28"/>
      <c r="H3243" s="28"/>
      <c r="I3243" s="77"/>
      <c r="J3243" s="94" t="e">
        <f>#REF!-#REF!</f>
        <v>#REF!</v>
      </c>
      <c r="K3243" s="317" t="e">
        <f>#REF!-#REF!</f>
        <v>#REF!</v>
      </c>
    </row>
    <row r="3244" spans="1:11" ht="11.25" hidden="1" customHeight="1" x14ac:dyDescent="0.2">
      <c r="A3244" s="25" t="s">
        <v>4340</v>
      </c>
      <c r="B3244" s="32" t="s">
        <v>7442</v>
      </c>
      <c r="C3244" s="27" t="s">
        <v>60</v>
      </c>
      <c r="D3244" s="28" t="e">
        <f>(#REF!+#REF!)-#REF!</f>
        <v>#REF!</v>
      </c>
      <c r="E3244" s="358" t="e">
        <f>#REF!-#REF!</f>
        <v>#REF!</v>
      </c>
      <c r="F3244" s="76">
        <f>SUM(F3245:F3246)</f>
        <v>0</v>
      </c>
      <c r="G3244" s="28">
        <f>SUM(G3245:G3246)</f>
        <v>0</v>
      </c>
      <c r="H3244" s="28">
        <f>SUM(H3245:H3246)</f>
        <v>0</v>
      </c>
      <c r="I3244" s="77">
        <f>SUM(I3245:I3246)</f>
        <v>0</v>
      </c>
      <c r="J3244" s="94" t="e">
        <f>#REF!-#REF!</f>
        <v>#REF!</v>
      </c>
      <c r="K3244" s="317" t="e">
        <f>#REF!-#REF!</f>
        <v>#REF!</v>
      </c>
    </row>
    <row r="3245" spans="1:11" ht="22.5" hidden="1" customHeight="1" x14ac:dyDescent="0.2">
      <c r="A3245" s="25" t="s">
        <v>881</v>
      </c>
      <c r="B3245" s="32" t="s">
        <v>7443</v>
      </c>
      <c r="C3245" s="27" t="s">
        <v>61</v>
      </c>
      <c r="D3245" s="28" t="e">
        <f>(#REF!+#REF!)-#REF!</f>
        <v>#REF!</v>
      </c>
      <c r="E3245" s="358" t="e">
        <f>#REF!-#REF!</f>
        <v>#REF!</v>
      </c>
      <c r="F3245" s="76"/>
      <c r="G3245" s="28"/>
      <c r="H3245" s="28"/>
      <c r="I3245" s="77"/>
      <c r="J3245" s="94" t="e">
        <f>#REF!-#REF!</f>
        <v>#REF!</v>
      </c>
      <c r="K3245" s="317" t="e">
        <f>#REF!-#REF!</f>
        <v>#REF!</v>
      </c>
    </row>
    <row r="3246" spans="1:11" ht="33.75" hidden="1" customHeight="1" x14ac:dyDescent="0.2">
      <c r="A3246" s="25" t="s">
        <v>8427</v>
      </c>
      <c r="B3246" s="32" t="s">
        <v>4844</v>
      </c>
      <c r="C3246" s="27" t="s">
        <v>223</v>
      </c>
      <c r="D3246" s="28" t="e">
        <f>(#REF!+#REF!)-#REF!</f>
        <v>#REF!</v>
      </c>
      <c r="E3246" s="358" t="e">
        <f>#REF!-#REF!</f>
        <v>#REF!</v>
      </c>
      <c r="F3246" s="76"/>
      <c r="G3246" s="28"/>
      <c r="H3246" s="28"/>
      <c r="I3246" s="77"/>
      <c r="J3246" s="94" t="e">
        <f>#REF!-#REF!</f>
        <v>#REF!</v>
      </c>
      <c r="K3246" s="317" t="e">
        <f>#REF!-#REF!</f>
        <v>#REF!</v>
      </c>
    </row>
    <row r="3247" spans="1:11" ht="22.5" x14ac:dyDescent="0.2">
      <c r="A3247" s="25" t="s">
        <v>7453</v>
      </c>
      <c r="B3247" s="32" t="s">
        <v>7108</v>
      </c>
      <c r="C3247" s="27" t="s">
        <v>5946</v>
      </c>
      <c r="D3247" s="28" t="e">
        <f>(#REF!+#REF!)-#REF!</f>
        <v>#REF!</v>
      </c>
      <c r="E3247" s="358" t="e">
        <f>#REF!-#REF!</f>
        <v>#REF!</v>
      </c>
      <c r="F3247" s="76">
        <f>SUM(F3248:F3250)</f>
        <v>800</v>
      </c>
      <c r="G3247" s="28">
        <f>SUM(G3248:G3250)</f>
        <v>800</v>
      </c>
      <c r="H3247" s="28">
        <f>SUM(H3248:H3250)</f>
        <v>800</v>
      </c>
      <c r="I3247" s="77">
        <f>SUM(I3248:I3250)</f>
        <v>800</v>
      </c>
      <c r="J3247" s="94" t="e">
        <f>#REF!-#REF!</f>
        <v>#REF!</v>
      </c>
      <c r="K3247" s="317" t="e">
        <f>#REF!-#REF!</f>
        <v>#REF!</v>
      </c>
    </row>
    <row r="3248" spans="1:11" ht="45" x14ac:dyDescent="0.2">
      <c r="A3248" s="35" t="s">
        <v>8490</v>
      </c>
      <c r="B3248" s="32" t="s">
        <v>1720</v>
      </c>
      <c r="C3248" s="36" t="s">
        <v>6355</v>
      </c>
      <c r="D3248" s="28" t="e">
        <f>(#REF!+#REF!)-#REF!</f>
        <v>#REF!</v>
      </c>
      <c r="E3248" s="358" t="e">
        <f>#REF!-#REF!</f>
        <v>#REF!</v>
      </c>
      <c r="F3248" s="78">
        <v>800</v>
      </c>
      <c r="G3248" s="34">
        <v>800</v>
      </c>
      <c r="H3248" s="34">
        <v>800</v>
      </c>
      <c r="I3248" s="79">
        <v>800</v>
      </c>
      <c r="J3248" s="94" t="e">
        <f>#REF!-#REF!</f>
        <v>#REF!</v>
      </c>
      <c r="K3248" s="317" t="e">
        <f>#REF!-#REF!</f>
        <v>#REF!</v>
      </c>
    </row>
    <row r="3249" spans="1:11" ht="22.5" hidden="1" customHeight="1" x14ac:dyDescent="0.2">
      <c r="A3249" s="25" t="s">
        <v>1057</v>
      </c>
      <c r="B3249" s="32" t="s">
        <v>1721</v>
      </c>
      <c r="C3249" s="27" t="s">
        <v>4714</v>
      </c>
      <c r="D3249" s="28" t="e">
        <f>(#REF!+#REF!)-#REF!</f>
        <v>#REF!</v>
      </c>
      <c r="E3249" s="358" t="e">
        <f>#REF!-#REF!</f>
        <v>#REF!</v>
      </c>
      <c r="F3249" s="78"/>
      <c r="G3249" s="34"/>
      <c r="H3249" s="34"/>
      <c r="I3249" s="79"/>
      <c r="J3249" s="94" t="e">
        <f>#REF!-#REF!</f>
        <v>#REF!</v>
      </c>
      <c r="K3249" s="317" t="e">
        <f>#REF!-#REF!</f>
        <v>#REF!</v>
      </c>
    </row>
    <row r="3250" spans="1:11" ht="11.25" hidden="1" customHeight="1" x14ac:dyDescent="0.2">
      <c r="A3250" s="25" t="s">
        <v>1761</v>
      </c>
      <c r="B3250" s="32" t="s">
        <v>1722</v>
      </c>
      <c r="C3250" s="27" t="s">
        <v>194</v>
      </c>
      <c r="D3250" s="28" t="e">
        <f>(#REF!+#REF!)-#REF!</f>
        <v>#REF!</v>
      </c>
      <c r="E3250" s="358" t="e">
        <f>#REF!-#REF!</f>
        <v>#REF!</v>
      </c>
      <c r="F3250" s="78"/>
      <c r="G3250" s="34"/>
      <c r="H3250" s="34"/>
      <c r="I3250" s="79"/>
      <c r="J3250" s="94" t="e">
        <f>#REF!-#REF!</f>
        <v>#REF!</v>
      </c>
      <c r="K3250" s="317" t="e">
        <f>#REF!-#REF!</f>
        <v>#REF!</v>
      </c>
    </row>
    <row r="3251" spans="1:11" ht="11.25" hidden="1" customHeight="1" x14ac:dyDescent="0.2">
      <c r="A3251" s="25" t="s">
        <v>8998</v>
      </c>
      <c r="B3251" s="32" t="s">
        <v>1723</v>
      </c>
      <c r="C3251" s="27" t="s">
        <v>8378</v>
      </c>
      <c r="D3251" s="28" t="e">
        <f>(#REF!+#REF!)-#REF!</f>
        <v>#REF!</v>
      </c>
      <c r="E3251" s="358" t="e">
        <f>#REF!-#REF!</f>
        <v>#REF!</v>
      </c>
      <c r="F3251" s="78"/>
      <c r="G3251" s="34"/>
      <c r="H3251" s="34"/>
      <c r="I3251" s="79"/>
      <c r="J3251" s="94" t="e">
        <f>#REF!-#REF!</f>
        <v>#REF!</v>
      </c>
      <c r="K3251" s="317" t="e">
        <f>#REF!-#REF!</f>
        <v>#REF!</v>
      </c>
    </row>
    <row r="3252" spans="1:11" ht="33.75" hidden="1" customHeight="1" x14ac:dyDescent="0.2">
      <c r="A3252" s="25" t="s">
        <v>1668</v>
      </c>
      <c r="B3252" s="32" t="s">
        <v>1724</v>
      </c>
      <c r="C3252" s="27" t="s">
        <v>2300</v>
      </c>
      <c r="D3252" s="28" t="e">
        <f>(#REF!+#REF!)-#REF!</f>
        <v>#REF!</v>
      </c>
      <c r="E3252" s="358" t="e">
        <f>#REF!-#REF!</f>
        <v>#REF!</v>
      </c>
      <c r="F3252" s="78"/>
      <c r="G3252" s="34"/>
      <c r="H3252" s="34"/>
      <c r="I3252" s="79"/>
      <c r="J3252" s="94" t="e">
        <f>#REF!-#REF!</f>
        <v>#REF!</v>
      </c>
      <c r="K3252" s="317" t="e">
        <f>#REF!-#REF!</f>
        <v>#REF!</v>
      </c>
    </row>
    <row r="3253" spans="1:11" ht="11.25" hidden="1" customHeight="1" x14ac:dyDescent="0.2">
      <c r="A3253" s="25" t="s">
        <v>54</v>
      </c>
      <c r="B3253" s="32" t="s">
        <v>1725</v>
      </c>
      <c r="C3253" s="27" t="s">
        <v>2223</v>
      </c>
      <c r="D3253" s="28" t="e">
        <f>(#REF!+#REF!)-#REF!</f>
        <v>#REF!</v>
      </c>
      <c r="E3253" s="358" t="e">
        <f>#REF!-#REF!</f>
        <v>#REF!</v>
      </c>
      <c r="F3253" s="78"/>
      <c r="G3253" s="34"/>
      <c r="H3253" s="34"/>
      <c r="I3253" s="79"/>
      <c r="J3253" s="94" t="e">
        <f>#REF!-#REF!</f>
        <v>#REF!</v>
      </c>
      <c r="K3253" s="317" t="e">
        <f>#REF!-#REF!</f>
        <v>#REF!</v>
      </c>
    </row>
    <row r="3254" spans="1:11" ht="33.75" hidden="1" customHeight="1" x14ac:dyDescent="0.2">
      <c r="A3254" s="25" t="s">
        <v>7064</v>
      </c>
      <c r="B3254" s="32" t="s">
        <v>1726</v>
      </c>
      <c r="C3254" s="27" t="s">
        <v>8219</v>
      </c>
      <c r="D3254" s="28" t="e">
        <f>(#REF!+#REF!)-#REF!</f>
        <v>#REF!</v>
      </c>
      <c r="E3254" s="358" t="e">
        <f>#REF!-#REF!</f>
        <v>#REF!</v>
      </c>
      <c r="F3254" s="78"/>
      <c r="G3254" s="34"/>
      <c r="H3254" s="34"/>
      <c r="I3254" s="79"/>
      <c r="J3254" s="94" t="e">
        <f>#REF!-#REF!</f>
        <v>#REF!</v>
      </c>
      <c r="K3254" s="317" t="e">
        <f>#REF!-#REF!</f>
        <v>#REF!</v>
      </c>
    </row>
    <row r="3255" spans="1:11" ht="11.25" hidden="1" customHeight="1" x14ac:dyDescent="0.2">
      <c r="A3255" s="25" t="s">
        <v>6521</v>
      </c>
      <c r="B3255" s="32" t="s">
        <v>1727</v>
      </c>
      <c r="C3255" s="27" t="s">
        <v>6203</v>
      </c>
      <c r="D3255" s="28" t="e">
        <f>(#REF!+#REF!)-#REF!</f>
        <v>#REF!</v>
      </c>
      <c r="E3255" s="358" t="e">
        <f>#REF!-#REF!</f>
        <v>#REF!</v>
      </c>
      <c r="F3255" s="78"/>
      <c r="G3255" s="34"/>
      <c r="H3255" s="34"/>
      <c r="I3255" s="79"/>
      <c r="J3255" s="94" t="e">
        <f>#REF!-#REF!</f>
        <v>#REF!</v>
      </c>
      <c r="K3255" s="317" t="e">
        <f>#REF!-#REF!</f>
        <v>#REF!</v>
      </c>
    </row>
    <row r="3256" spans="1:11" ht="11.25" hidden="1" customHeight="1" x14ac:dyDescent="0.2">
      <c r="A3256" s="25" t="s">
        <v>5920</v>
      </c>
      <c r="B3256" s="32" t="s">
        <v>7257</v>
      </c>
      <c r="C3256" s="27" t="s">
        <v>1786</v>
      </c>
      <c r="D3256" s="28" t="e">
        <f>(#REF!+#REF!)-#REF!</f>
        <v>#REF!</v>
      </c>
      <c r="E3256" s="358" t="e">
        <f>#REF!-#REF!</f>
        <v>#REF!</v>
      </c>
      <c r="F3256" s="76">
        <f>SUM(F3257:F3260)</f>
        <v>0</v>
      </c>
      <c r="G3256" s="28">
        <f>SUM(G3257:G3260)</f>
        <v>0</v>
      </c>
      <c r="H3256" s="28">
        <f>SUM(H3257:H3260)</f>
        <v>0</v>
      </c>
      <c r="I3256" s="77">
        <f>SUM(I3257:I3260)</f>
        <v>0</v>
      </c>
      <c r="J3256" s="94" t="e">
        <f>#REF!-#REF!</f>
        <v>#REF!</v>
      </c>
      <c r="K3256" s="317" t="e">
        <f>#REF!-#REF!</f>
        <v>#REF!</v>
      </c>
    </row>
    <row r="3257" spans="1:11" ht="11.25" hidden="1" customHeight="1" x14ac:dyDescent="0.2">
      <c r="A3257" s="25" t="s">
        <v>7210</v>
      </c>
      <c r="B3257" s="32" t="s">
        <v>7258</v>
      </c>
      <c r="C3257" s="27" t="s">
        <v>1787</v>
      </c>
      <c r="D3257" s="28" t="e">
        <f>(#REF!+#REF!)-#REF!</f>
        <v>#REF!</v>
      </c>
      <c r="E3257" s="358" t="e">
        <f>#REF!-#REF!</f>
        <v>#REF!</v>
      </c>
      <c r="F3257" s="76"/>
      <c r="G3257" s="28"/>
      <c r="H3257" s="28"/>
      <c r="I3257" s="77"/>
      <c r="J3257" s="94" t="e">
        <f>#REF!-#REF!</f>
        <v>#REF!</v>
      </c>
      <c r="K3257" s="317" t="e">
        <f>#REF!-#REF!</f>
        <v>#REF!</v>
      </c>
    </row>
    <row r="3258" spans="1:11" ht="22.5" hidden="1" customHeight="1" x14ac:dyDescent="0.2">
      <c r="A3258" s="25" t="s">
        <v>5050</v>
      </c>
      <c r="B3258" s="32" t="s">
        <v>7306</v>
      </c>
      <c r="C3258" s="27" t="s">
        <v>6703</v>
      </c>
      <c r="D3258" s="28" t="e">
        <f>(#REF!+#REF!)-#REF!</f>
        <v>#REF!</v>
      </c>
      <c r="E3258" s="358" t="e">
        <f>#REF!-#REF!</f>
        <v>#REF!</v>
      </c>
      <c r="F3258" s="76"/>
      <c r="G3258" s="28"/>
      <c r="H3258" s="28"/>
      <c r="I3258" s="77"/>
      <c r="J3258" s="94" t="e">
        <f>#REF!-#REF!</f>
        <v>#REF!</v>
      </c>
      <c r="K3258" s="317" t="e">
        <f>#REF!-#REF!</f>
        <v>#REF!</v>
      </c>
    </row>
    <row r="3259" spans="1:11" ht="22.5" hidden="1" customHeight="1" x14ac:dyDescent="0.2">
      <c r="A3259" s="25" t="s">
        <v>626</v>
      </c>
      <c r="B3259" s="32" t="s">
        <v>7307</v>
      </c>
      <c r="C3259" s="27" t="s">
        <v>2068</v>
      </c>
      <c r="D3259" s="28" t="e">
        <f>(#REF!+#REF!)-#REF!</f>
        <v>#REF!</v>
      </c>
      <c r="E3259" s="358" t="e">
        <f>#REF!-#REF!</f>
        <v>#REF!</v>
      </c>
      <c r="F3259" s="76"/>
      <c r="G3259" s="28"/>
      <c r="H3259" s="28"/>
      <c r="I3259" s="77"/>
      <c r="J3259" s="94" t="e">
        <f>#REF!-#REF!</f>
        <v>#REF!</v>
      </c>
      <c r="K3259" s="317" t="e">
        <f>#REF!-#REF!</f>
        <v>#REF!</v>
      </c>
    </row>
    <row r="3260" spans="1:11" ht="11.25" hidden="1" customHeight="1" x14ac:dyDescent="0.2">
      <c r="A3260" s="25" t="s">
        <v>7432</v>
      </c>
      <c r="B3260" s="32" t="s">
        <v>2151</v>
      </c>
      <c r="C3260" s="27" t="s">
        <v>5591</v>
      </c>
      <c r="D3260" s="28" t="e">
        <f>(#REF!+#REF!)-#REF!</f>
        <v>#REF!</v>
      </c>
      <c r="E3260" s="358" t="e">
        <f>#REF!-#REF!</f>
        <v>#REF!</v>
      </c>
      <c r="F3260" s="76"/>
      <c r="G3260" s="28"/>
      <c r="H3260" s="28"/>
      <c r="I3260" s="77"/>
      <c r="J3260" s="94" t="e">
        <f>#REF!-#REF!</f>
        <v>#REF!</v>
      </c>
      <c r="K3260" s="317" t="e">
        <f>#REF!-#REF!</f>
        <v>#REF!</v>
      </c>
    </row>
    <row r="3261" spans="1:11" ht="11.25" hidden="1" customHeight="1" x14ac:dyDescent="0.2">
      <c r="A3261" s="25" t="s">
        <v>3930</v>
      </c>
      <c r="B3261" s="32" t="s">
        <v>3923</v>
      </c>
      <c r="C3261" s="27" t="s">
        <v>1055</v>
      </c>
      <c r="D3261" s="28" t="e">
        <f>(#REF!+#REF!)-#REF!</f>
        <v>#REF!</v>
      </c>
      <c r="E3261" s="358" t="e">
        <f>#REF!-#REF!</f>
        <v>#REF!</v>
      </c>
      <c r="F3261" s="76"/>
      <c r="G3261" s="28"/>
      <c r="H3261" s="28"/>
      <c r="I3261" s="77"/>
      <c r="J3261" s="94" t="e">
        <f>#REF!-#REF!</f>
        <v>#REF!</v>
      </c>
      <c r="K3261" s="317" t="e">
        <f>#REF!-#REF!</f>
        <v>#REF!</v>
      </c>
    </row>
    <row r="3262" spans="1:11" ht="22.5" hidden="1" customHeight="1" x14ac:dyDescent="0.2">
      <c r="A3262" s="25" t="s">
        <v>6845</v>
      </c>
      <c r="B3262" s="32" t="s">
        <v>3924</v>
      </c>
      <c r="C3262" s="27" t="s">
        <v>1056</v>
      </c>
      <c r="D3262" s="28" t="e">
        <f>(#REF!+#REF!)-#REF!</f>
        <v>#REF!</v>
      </c>
      <c r="E3262" s="358" t="e">
        <f>#REF!-#REF!</f>
        <v>#REF!</v>
      </c>
      <c r="F3262" s="76"/>
      <c r="G3262" s="28"/>
      <c r="H3262" s="28"/>
      <c r="I3262" s="77"/>
      <c r="J3262" s="94" t="e">
        <f>#REF!-#REF!</f>
        <v>#REF!</v>
      </c>
      <c r="K3262" s="317" t="e">
        <f>#REF!-#REF!</f>
        <v>#REF!</v>
      </c>
    </row>
    <row r="3263" spans="1:11" ht="11.25" hidden="1" customHeight="1" x14ac:dyDescent="0.2">
      <c r="A3263" s="25" t="s">
        <v>613</v>
      </c>
      <c r="B3263" s="32" t="s">
        <v>3925</v>
      </c>
      <c r="C3263" s="27" t="s">
        <v>8536</v>
      </c>
      <c r="D3263" s="28" t="e">
        <f>(#REF!+#REF!)-#REF!</f>
        <v>#REF!</v>
      </c>
      <c r="E3263" s="358" t="e">
        <f>#REF!-#REF!</f>
        <v>#REF!</v>
      </c>
      <c r="F3263" s="76"/>
      <c r="G3263" s="28"/>
      <c r="H3263" s="28"/>
      <c r="I3263" s="77"/>
      <c r="J3263" s="94" t="e">
        <f>#REF!-#REF!</f>
        <v>#REF!</v>
      </c>
      <c r="K3263" s="317" t="e">
        <f>#REF!-#REF!</f>
        <v>#REF!</v>
      </c>
    </row>
    <row r="3264" spans="1:11" ht="11.25" hidden="1" customHeight="1" x14ac:dyDescent="0.2">
      <c r="A3264" s="25" t="s">
        <v>5608</v>
      </c>
      <c r="B3264" s="32" t="s">
        <v>3926</v>
      </c>
      <c r="C3264" s="27" t="s">
        <v>1602</v>
      </c>
      <c r="D3264" s="28" t="e">
        <f>(#REF!+#REF!)-#REF!</f>
        <v>#REF!</v>
      </c>
      <c r="E3264" s="358" t="e">
        <f>#REF!-#REF!</f>
        <v>#REF!</v>
      </c>
      <c r="F3264" s="76"/>
      <c r="G3264" s="28"/>
      <c r="H3264" s="28"/>
      <c r="I3264" s="77"/>
      <c r="J3264" s="94" t="e">
        <f>#REF!-#REF!</f>
        <v>#REF!</v>
      </c>
      <c r="K3264" s="317" t="e">
        <f>#REF!-#REF!</f>
        <v>#REF!</v>
      </c>
    </row>
    <row r="3265" spans="1:11" ht="22.5" hidden="1" customHeight="1" x14ac:dyDescent="0.2">
      <c r="A3265" s="25" t="s">
        <v>5760</v>
      </c>
      <c r="B3265" s="32" t="s">
        <v>4117</v>
      </c>
      <c r="C3265" s="27" t="s">
        <v>1694</v>
      </c>
      <c r="D3265" s="28" t="e">
        <f>(#REF!+#REF!)-#REF!</f>
        <v>#REF!</v>
      </c>
      <c r="E3265" s="358" t="e">
        <f>#REF!-#REF!</f>
        <v>#REF!</v>
      </c>
      <c r="F3265" s="76"/>
      <c r="G3265" s="28"/>
      <c r="H3265" s="28"/>
      <c r="I3265" s="77"/>
      <c r="J3265" s="94" t="e">
        <f>#REF!-#REF!</f>
        <v>#REF!</v>
      </c>
      <c r="K3265" s="317" t="e">
        <f>#REF!-#REF!</f>
        <v>#REF!</v>
      </c>
    </row>
    <row r="3266" spans="1:11" ht="11.25" hidden="1" customHeight="1" x14ac:dyDescent="0.2">
      <c r="A3266" s="25" t="s">
        <v>7430</v>
      </c>
      <c r="B3266" s="32" t="s">
        <v>4118</v>
      </c>
      <c r="C3266" s="27" t="s">
        <v>3620</v>
      </c>
      <c r="D3266" s="28" t="e">
        <f>(#REF!+#REF!)-#REF!</f>
        <v>#REF!</v>
      </c>
      <c r="E3266" s="358" t="e">
        <f>#REF!-#REF!</f>
        <v>#REF!</v>
      </c>
      <c r="F3266" s="76"/>
      <c r="G3266" s="28"/>
      <c r="H3266" s="28"/>
      <c r="I3266" s="77"/>
      <c r="J3266" s="94" t="e">
        <f>#REF!-#REF!</f>
        <v>#REF!</v>
      </c>
      <c r="K3266" s="317" t="e">
        <f>#REF!-#REF!</f>
        <v>#REF!</v>
      </c>
    </row>
    <row r="3267" spans="1:11" ht="11.25" hidden="1" customHeight="1" x14ac:dyDescent="0.2">
      <c r="A3267" s="25" t="s">
        <v>7308</v>
      </c>
      <c r="B3267" s="32" t="s">
        <v>1864</v>
      </c>
      <c r="C3267" s="27" t="s">
        <v>1411</v>
      </c>
      <c r="D3267" s="28" t="e">
        <f>(#REF!+#REF!)-#REF!</f>
        <v>#REF!</v>
      </c>
      <c r="E3267" s="358" t="e">
        <f>#REF!-#REF!</f>
        <v>#REF!</v>
      </c>
      <c r="F3267" s="76"/>
      <c r="G3267" s="28"/>
      <c r="H3267" s="28"/>
      <c r="I3267" s="77"/>
      <c r="J3267" s="94" t="e">
        <f>#REF!-#REF!</f>
        <v>#REF!</v>
      </c>
      <c r="K3267" s="317" t="e">
        <f>#REF!-#REF!</f>
        <v>#REF!</v>
      </c>
    </row>
    <row r="3268" spans="1:11" ht="11.25" hidden="1" customHeight="1" x14ac:dyDescent="0.2">
      <c r="A3268" s="25" t="s">
        <v>951</v>
      </c>
      <c r="B3268" s="32" t="s">
        <v>2615</v>
      </c>
      <c r="C3268" s="27" t="s">
        <v>2584</v>
      </c>
      <c r="D3268" s="28" t="e">
        <f>(#REF!+#REF!)-#REF!</f>
        <v>#REF!</v>
      </c>
      <c r="E3268" s="358" t="e">
        <f>#REF!-#REF!</f>
        <v>#REF!</v>
      </c>
      <c r="F3268" s="76"/>
      <c r="G3268" s="28"/>
      <c r="H3268" s="28"/>
      <c r="I3268" s="77"/>
      <c r="J3268" s="94" t="e">
        <f>#REF!-#REF!</f>
        <v>#REF!</v>
      </c>
      <c r="K3268" s="317" t="e">
        <f>#REF!-#REF!</f>
        <v>#REF!</v>
      </c>
    </row>
    <row r="3269" spans="1:11" ht="11.25" hidden="1" customHeight="1" x14ac:dyDescent="0.2">
      <c r="A3269" s="25" t="s">
        <v>1990</v>
      </c>
      <c r="B3269" s="32" t="s">
        <v>2616</v>
      </c>
      <c r="C3269" s="27" t="s">
        <v>3406</v>
      </c>
      <c r="D3269" s="28" t="e">
        <f>(#REF!+#REF!)-#REF!</f>
        <v>#REF!</v>
      </c>
      <c r="E3269" s="358" t="e">
        <f>#REF!-#REF!</f>
        <v>#REF!</v>
      </c>
      <c r="F3269" s="76"/>
      <c r="G3269" s="28"/>
      <c r="H3269" s="28"/>
      <c r="I3269" s="77"/>
      <c r="J3269" s="94" t="e">
        <f>#REF!-#REF!</f>
        <v>#REF!</v>
      </c>
      <c r="K3269" s="317" t="e">
        <f>#REF!-#REF!</f>
        <v>#REF!</v>
      </c>
    </row>
    <row r="3270" spans="1:11" ht="11.25" hidden="1" customHeight="1" x14ac:dyDescent="0.2">
      <c r="A3270" s="25" t="s">
        <v>7631</v>
      </c>
      <c r="B3270" s="32" t="s">
        <v>2617</v>
      </c>
      <c r="C3270" s="27" t="s">
        <v>39</v>
      </c>
      <c r="D3270" s="28" t="e">
        <f>(#REF!+#REF!)-#REF!</f>
        <v>#REF!</v>
      </c>
      <c r="E3270" s="358" t="e">
        <f>#REF!-#REF!</f>
        <v>#REF!</v>
      </c>
      <c r="F3270" s="76"/>
      <c r="G3270" s="28"/>
      <c r="H3270" s="28"/>
      <c r="I3270" s="77"/>
      <c r="J3270" s="94" t="e">
        <f>#REF!-#REF!</f>
        <v>#REF!</v>
      </c>
      <c r="K3270" s="317" t="e">
        <f>#REF!-#REF!</f>
        <v>#REF!</v>
      </c>
    </row>
    <row r="3271" spans="1:11" ht="11.25" hidden="1" customHeight="1" x14ac:dyDescent="0.2">
      <c r="A3271" s="25" t="s">
        <v>550</v>
      </c>
      <c r="B3271" s="32" t="s">
        <v>2618</v>
      </c>
      <c r="C3271" s="27" t="s">
        <v>4567</v>
      </c>
      <c r="D3271" s="28" t="e">
        <f>(#REF!+#REF!)-#REF!</f>
        <v>#REF!</v>
      </c>
      <c r="E3271" s="358" t="e">
        <f>#REF!-#REF!</f>
        <v>#REF!</v>
      </c>
      <c r="F3271" s="76"/>
      <c r="G3271" s="28"/>
      <c r="H3271" s="28"/>
      <c r="I3271" s="77"/>
      <c r="J3271" s="94" t="e">
        <f>#REF!-#REF!</f>
        <v>#REF!</v>
      </c>
      <c r="K3271" s="317" t="e">
        <f>#REF!-#REF!</f>
        <v>#REF!</v>
      </c>
    </row>
    <row r="3272" spans="1:11" ht="11.25" hidden="1" customHeight="1" x14ac:dyDescent="0.2">
      <c r="A3272" s="25" t="s">
        <v>2752</v>
      </c>
      <c r="B3272" s="32" t="s">
        <v>2619</v>
      </c>
      <c r="C3272" s="27" t="s">
        <v>4872</v>
      </c>
      <c r="D3272" s="28" t="e">
        <f>(#REF!+#REF!)-#REF!</f>
        <v>#REF!</v>
      </c>
      <c r="E3272" s="358" t="e">
        <f>#REF!-#REF!</f>
        <v>#REF!</v>
      </c>
      <c r="F3272" s="76"/>
      <c r="G3272" s="28"/>
      <c r="H3272" s="28"/>
      <c r="I3272" s="77"/>
      <c r="J3272" s="94" t="e">
        <f>#REF!-#REF!</f>
        <v>#REF!</v>
      </c>
      <c r="K3272" s="317" t="e">
        <f>#REF!-#REF!</f>
        <v>#REF!</v>
      </c>
    </row>
    <row r="3273" spans="1:11" ht="11.25" hidden="1" customHeight="1" x14ac:dyDescent="0.2">
      <c r="A3273" s="25" t="s">
        <v>2296</v>
      </c>
      <c r="B3273" s="32" t="s">
        <v>2620</v>
      </c>
      <c r="C3273" s="27" t="s">
        <v>4847</v>
      </c>
      <c r="D3273" s="28" t="e">
        <f>(#REF!+#REF!)-#REF!</f>
        <v>#REF!</v>
      </c>
      <c r="E3273" s="358" t="e">
        <f>#REF!-#REF!</f>
        <v>#REF!</v>
      </c>
      <c r="F3273" s="76"/>
      <c r="G3273" s="28"/>
      <c r="H3273" s="28"/>
      <c r="I3273" s="77"/>
      <c r="J3273" s="94" t="e">
        <f>#REF!-#REF!</f>
        <v>#REF!</v>
      </c>
      <c r="K3273" s="317" t="e">
        <f>#REF!-#REF!</f>
        <v>#REF!</v>
      </c>
    </row>
    <row r="3274" spans="1:11" ht="11.25" hidden="1" customHeight="1" x14ac:dyDescent="0.2">
      <c r="A3274" s="25" t="s">
        <v>8501</v>
      </c>
      <c r="B3274" s="32" t="s">
        <v>7924</v>
      </c>
      <c r="C3274" s="27" t="s">
        <v>6196</v>
      </c>
      <c r="D3274" s="28" t="e">
        <f>(#REF!+#REF!)-#REF!</f>
        <v>#REF!</v>
      </c>
      <c r="E3274" s="358" t="e">
        <f>#REF!-#REF!</f>
        <v>#REF!</v>
      </c>
      <c r="F3274" s="76"/>
      <c r="G3274" s="28"/>
      <c r="H3274" s="28"/>
      <c r="I3274" s="77"/>
      <c r="J3274" s="94" t="e">
        <f>#REF!-#REF!</f>
        <v>#REF!</v>
      </c>
      <c r="K3274" s="317" t="e">
        <f>#REF!-#REF!</f>
        <v>#REF!</v>
      </c>
    </row>
    <row r="3275" spans="1:11" ht="11.25" hidden="1" customHeight="1" x14ac:dyDescent="0.2">
      <c r="A3275" s="25" t="s">
        <v>2995</v>
      </c>
      <c r="B3275" s="32" t="s">
        <v>9004</v>
      </c>
      <c r="C3275" s="27" t="s">
        <v>6822</v>
      </c>
      <c r="D3275" s="28" t="e">
        <f>(#REF!+#REF!)-#REF!</f>
        <v>#REF!</v>
      </c>
      <c r="E3275" s="358" t="e">
        <f>#REF!-#REF!</f>
        <v>#REF!</v>
      </c>
      <c r="F3275" s="76"/>
      <c r="G3275" s="28"/>
      <c r="H3275" s="28"/>
      <c r="I3275" s="77"/>
      <c r="J3275" s="94" t="e">
        <f>#REF!-#REF!</f>
        <v>#REF!</v>
      </c>
      <c r="K3275" s="317" t="e">
        <f>#REF!-#REF!</f>
        <v>#REF!</v>
      </c>
    </row>
    <row r="3276" spans="1:11" ht="22.5" hidden="1" customHeight="1" x14ac:dyDescent="0.2">
      <c r="A3276" s="25" t="s">
        <v>3639</v>
      </c>
      <c r="B3276" s="32" t="s">
        <v>5833</v>
      </c>
      <c r="C3276" s="27" t="s">
        <v>2884</v>
      </c>
      <c r="D3276" s="28" t="e">
        <f>(#REF!+#REF!)-#REF!</f>
        <v>#REF!</v>
      </c>
      <c r="E3276" s="358" t="e">
        <f>#REF!-#REF!</f>
        <v>#REF!</v>
      </c>
      <c r="F3276" s="76"/>
      <c r="G3276" s="28"/>
      <c r="H3276" s="28"/>
      <c r="I3276" s="77"/>
      <c r="J3276" s="94" t="e">
        <f>#REF!-#REF!</f>
        <v>#REF!</v>
      </c>
      <c r="K3276" s="317" t="e">
        <f>#REF!-#REF!</f>
        <v>#REF!</v>
      </c>
    </row>
    <row r="3277" spans="1:11" ht="11.25" hidden="1" customHeight="1" x14ac:dyDescent="0.2">
      <c r="A3277" s="25" t="s">
        <v>552</v>
      </c>
      <c r="B3277" s="32" t="s">
        <v>2815</v>
      </c>
      <c r="C3277" s="27" t="s">
        <v>2885</v>
      </c>
      <c r="D3277" s="28" t="e">
        <f>(#REF!+#REF!)-#REF!</f>
        <v>#REF!</v>
      </c>
      <c r="E3277" s="358" t="e">
        <f>#REF!-#REF!</f>
        <v>#REF!</v>
      </c>
      <c r="F3277" s="76"/>
      <c r="G3277" s="28"/>
      <c r="H3277" s="28"/>
      <c r="I3277" s="77"/>
      <c r="J3277" s="94" t="e">
        <f>#REF!-#REF!</f>
        <v>#REF!</v>
      </c>
      <c r="K3277" s="317" t="e">
        <f>#REF!-#REF!</f>
        <v>#REF!</v>
      </c>
    </row>
    <row r="3278" spans="1:11" ht="11.25" hidden="1" customHeight="1" x14ac:dyDescent="0.2">
      <c r="A3278" s="25" t="s">
        <v>5659</v>
      </c>
      <c r="B3278" s="32" t="s">
        <v>2816</v>
      </c>
      <c r="C3278" s="27" t="s">
        <v>4462</v>
      </c>
      <c r="D3278" s="28" t="e">
        <f>(#REF!+#REF!)-#REF!</f>
        <v>#REF!</v>
      </c>
      <c r="E3278" s="358" t="e">
        <f>#REF!-#REF!</f>
        <v>#REF!</v>
      </c>
      <c r="F3278" s="76"/>
      <c r="G3278" s="28"/>
      <c r="H3278" s="28"/>
      <c r="I3278" s="77"/>
      <c r="J3278" s="94" t="e">
        <f>#REF!-#REF!</f>
        <v>#REF!</v>
      </c>
      <c r="K3278" s="317" t="e">
        <f>#REF!-#REF!</f>
        <v>#REF!</v>
      </c>
    </row>
    <row r="3279" spans="1:11" ht="11.25" hidden="1" customHeight="1" x14ac:dyDescent="0.2">
      <c r="A3279" s="25" t="s">
        <v>4340</v>
      </c>
      <c r="B3279" s="32" t="s">
        <v>2817</v>
      </c>
      <c r="C3279" s="27" t="s">
        <v>4463</v>
      </c>
      <c r="D3279" s="28" t="e">
        <f>(#REF!+#REF!)-#REF!</f>
        <v>#REF!</v>
      </c>
      <c r="E3279" s="358" t="e">
        <f>#REF!-#REF!</f>
        <v>#REF!</v>
      </c>
      <c r="F3279" s="76"/>
      <c r="G3279" s="28"/>
      <c r="H3279" s="28"/>
      <c r="I3279" s="77"/>
      <c r="J3279" s="94" t="e">
        <f>#REF!-#REF!</f>
        <v>#REF!</v>
      </c>
      <c r="K3279" s="317" t="e">
        <f>#REF!-#REF!</f>
        <v>#REF!</v>
      </c>
    </row>
    <row r="3280" spans="1:11" ht="22.5" hidden="1" customHeight="1" x14ac:dyDescent="0.2">
      <c r="A3280" s="25" t="s">
        <v>881</v>
      </c>
      <c r="B3280" s="32" t="s">
        <v>7656</v>
      </c>
      <c r="C3280" s="27" t="s">
        <v>8008</v>
      </c>
      <c r="D3280" s="28" t="e">
        <f>(#REF!+#REF!)-#REF!</f>
        <v>#REF!</v>
      </c>
      <c r="E3280" s="358" t="e">
        <f>#REF!-#REF!</f>
        <v>#REF!</v>
      </c>
      <c r="F3280" s="76"/>
      <c r="G3280" s="28"/>
      <c r="H3280" s="28"/>
      <c r="I3280" s="77"/>
      <c r="J3280" s="94" t="e">
        <f>#REF!-#REF!</f>
        <v>#REF!</v>
      </c>
      <c r="K3280" s="317" t="e">
        <f>#REF!-#REF!</f>
        <v>#REF!</v>
      </c>
    </row>
    <row r="3281" spans="1:11" ht="33.75" hidden="1" customHeight="1" x14ac:dyDescent="0.2">
      <c r="A3281" s="25" t="s">
        <v>8427</v>
      </c>
      <c r="B3281" s="32" t="s">
        <v>1397</v>
      </c>
      <c r="C3281" s="27" t="s">
        <v>5547</v>
      </c>
      <c r="D3281" s="28" t="e">
        <f>(#REF!+#REF!)-#REF!</f>
        <v>#REF!</v>
      </c>
      <c r="E3281" s="358" t="e">
        <f>#REF!-#REF!</f>
        <v>#REF!</v>
      </c>
      <c r="F3281" s="76"/>
      <c r="G3281" s="28"/>
      <c r="H3281" s="28"/>
      <c r="I3281" s="77"/>
      <c r="J3281" s="94" t="e">
        <f>#REF!-#REF!</f>
        <v>#REF!</v>
      </c>
      <c r="K3281" s="317" t="e">
        <f>#REF!-#REF!</f>
        <v>#REF!</v>
      </c>
    </row>
    <row r="3282" spans="1:11" ht="11.25" hidden="1" customHeight="1" x14ac:dyDescent="0.2">
      <c r="A3282" s="25" t="s">
        <v>7453</v>
      </c>
      <c r="B3282" s="32" t="s">
        <v>1398</v>
      </c>
      <c r="C3282" s="27" t="s">
        <v>1862</v>
      </c>
      <c r="D3282" s="28" t="e">
        <f>(#REF!+#REF!)-#REF!</f>
        <v>#REF!</v>
      </c>
      <c r="E3282" s="358" t="e">
        <f>#REF!-#REF!</f>
        <v>#REF!</v>
      </c>
      <c r="F3282" s="76"/>
      <c r="G3282" s="28"/>
      <c r="H3282" s="28"/>
      <c r="I3282" s="77"/>
      <c r="J3282" s="94" t="e">
        <f>#REF!-#REF!</f>
        <v>#REF!</v>
      </c>
      <c r="K3282" s="317" t="e">
        <f>#REF!-#REF!</f>
        <v>#REF!</v>
      </c>
    </row>
    <row r="3283" spans="1:11" ht="22.5" hidden="1" customHeight="1" x14ac:dyDescent="0.2">
      <c r="A3283" s="25" t="s">
        <v>8490</v>
      </c>
      <c r="B3283" s="32" t="s">
        <v>3232</v>
      </c>
      <c r="C3283" s="27" t="s">
        <v>3873</v>
      </c>
      <c r="D3283" s="28" t="e">
        <f>(#REF!+#REF!)-#REF!</f>
        <v>#REF!</v>
      </c>
      <c r="E3283" s="358" t="e">
        <f>#REF!-#REF!</f>
        <v>#REF!</v>
      </c>
      <c r="F3283" s="76"/>
      <c r="G3283" s="28"/>
      <c r="H3283" s="28"/>
      <c r="I3283" s="77"/>
      <c r="J3283" s="94" t="e">
        <f>#REF!-#REF!</f>
        <v>#REF!</v>
      </c>
      <c r="K3283" s="317" t="e">
        <f>#REF!-#REF!</f>
        <v>#REF!</v>
      </c>
    </row>
    <row r="3284" spans="1:11" ht="22.5" hidden="1" customHeight="1" x14ac:dyDescent="0.2">
      <c r="A3284" s="25" t="s">
        <v>1057</v>
      </c>
      <c r="B3284" s="32" t="s">
        <v>6419</v>
      </c>
      <c r="C3284" s="27" t="s">
        <v>1288</v>
      </c>
      <c r="D3284" s="28" t="e">
        <f>(#REF!+#REF!)-#REF!</f>
        <v>#REF!</v>
      </c>
      <c r="E3284" s="358" t="e">
        <f>#REF!-#REF!</f>
        <v>#REF!</v>
      </c>
      <c r="F3284" s="76"/>
      <c r="G3284" s="28"/>
      <c r="H3284" s="28"/>
      <c r="I3284" s="77"/>
      <c r="J3284" s="94" t="e">
        <f>#REF!-#REF!</f>
        <v>#REF!</v>
      </c>
      <c r="K3284" s="317" t="e">
        <f>#REF!-#REF!</f>
        <v>#REF!</v>
      </c>
    </row>
    <row r="3285" spans="1:11" ht="11.25" hidden="1" customHeight="1" x14ac:dyDescent="0.2">
      <c r="A3285" s="25" t="s">
        <v>1761</v>
      </c>
      <c r="B3285" s="32" t="s">
        <v>6420</v>
      </c>
      <c r="C3285" s="27" t="s">
        <v>571</v>
      </c>
      <c r="D3285" s="28" t="e">
        <f>(#REF!+#REF!)-#REF!</f>
        <v>#REF!</v>
      </c>
      <c r="E3285" s="358" t="e">
        <f>#REF!-#REF!</f>
        <v>#REF!</v>
      </c>
      <c r="F3285" s="76"/>
      <c r="G3285" s="28"/>
      <c r="H3285" s="28"/>
      <c r="I3285" s="77"/>
      <c r="J3285" s="94" t="e">
        <f>#REF!-#REF!</f>
        <v>#REF!</v>
      </c>
      <c r="K3285" s="317" t="e">
        <f>#REF!-#REF!</f>
        <v>#REF!</v>
      </c>
    </row>
    <row r="3286" spans="1:11" ht="11.25" hidden="1" customHeight="1" x14ac:dyDescent="0.2">
      <c r="A3286" s="25" t="s">
        <v>8998</v>
      </c>
      <c r="B3286" s="32" t="s">
        <v>6421</v>
      </c>
      <c r="C3286" s="27" t="s">
        <v>6633</v>
      </c>
      <c r="D3286" s="28" t="e">
        <f>(#REF!+#REF!)-#REF!</f>
        <v>#REF!</v>
      </c>
      <c r="E3286" s="358" t="e">
        <f>#REF!-#REF!</f>
        <v>#REF!</v>
      </c>
      <c r="F3286" s="76"/>
      <c r="G3286" s="28"/>
      <c r="H3286" s="28"/>
      <c r="I3286" s="77"/>
      <c r="J3286" s="94" t="e">
        <f>#REF!-#REF!</f>
        <v>#REF!</v>
      </c>
      <c r="K3286" s="317" t="e">
        <f>#REF!-#REF!</f>
        <v>#REF!</v>
      </c>
    </row>
    <row r="3287" spans="1:11" ht="33.75" hidden="1" customHeight="1" x14ac:dyDescent="0.2">
      <c r="A3287" s="25" t="s">
        <v>1668</v>
      </c>
      <c r="B3287" s="32" t="s">
        <v>6422</v>
      </c>
      <c r="C3287" s="27" t="s">
        <v>4529</v>
      </c>
      <c r="D3287" s="28" t="e">
        <f>(#REF!+#REF!)-#REF!</f>
        <v>#REF!</v>
      </c>
      <c r="E3287" s="358" t="e">
        <f>#REF!-#REF!</f>
        <v>#REF!</v>
      </c>
      <c r="F3287" s="76"/>
      <c r="G3287" s="28"/>
      <c r="H3287" s="28"/>
      <c r="I3287" s="77"/>
      <c r="J3287" s="94" t="e">
        <f>#REF!-#REF!</f>
        <v>#REF!</v>
      </c>
      <c r="K3287" s="317" t="e">
        <f>#REF!-#REF!</f>
        <v>#REF!</v>
      </c>
    </row>
    <row r="3288" spans="1:11" ht="11.25" hidden="1" customHeight="1" x14ac:dyDescent="0.2">
      <c r="A3288" s="25" t="s">
        <v>54</v>
      </c>
      <c r="B3288" s="32" t="s">
        <v>1361</v>
      </c>
      <c r="C3288" s="27" t="s">
        <v>6136</v>
      </c>
      <c r="D3288" s="28" t="e">
        <f>(#REF!+#REF!)-#REF!</f>
        <v>#REF!</v>
      </c>
      <c r="E3288" s="358" t="e">
        <f>#REF!-#REF!</f>
        <v>#REF!</v>
      </c>
      <c r="F3288" s="76"/>
      <c r="G3288" s="28"/>
      <c r="H3288" s="28"/>
      <c r="I3288" s="77"/>
      <c r="J3288" s="94" t="e">
        <f>#REF!-#REF!</f>
        <v>#REF!</v>
      </c>
      <c r="K3288" s="317" t="e">
        <f>#REF!-#REF!</f>
        <v>#REF!</v>
      </c>
    </row>
    <row r="3289" spans="1:11" ht="33.75" hidden="1" customHeight="1" x14ac:dyDescent="0.2">
      <c r="A3289" s="25" t="s">
        <v>7064</v>
      </c>
      <c r="B3289" s="32" t="s">
        <v>1600</v>
      </c>
      <c r="C3289" s="27" t="s">
        <v>8433</v>
      </c>
      <c r="D3289" s="28" t="e">
        <f>(#REF!+#REF!)-#REF!</f>
        <v>#REF!</v>
      </c>
      <c r="E3289" s="358" t="e">
        <f>#REF!-#REF!</f>
        <v>#REF!</v>
      </c>
      <c r="F3289" s="76"/>
      <c r="G3289" s="28"/>
      <c r="H3289" s="28"/>
      <c r="I3289" s="77"/>
      <c r="J3289" s="94" t="e">
        <f>#REF!-#REF!</f>
        <v>#REF!</v>
      </c>
      <c r="K3289" s="317" t="e">
        <f>#REF!-#REF!</f>
        <v>#REF!</v>
      </c>
    </row>
    <row r="3290" spans="1:11" ht="11.25" hidden="1" customHeight="1" x14ac:dyDescent="0.2">
      <c r="A3290" s="25" t="s">
        <v>6521</v>
      </c>
      <c r="B3290" s="32" t="s">
        <v>6939</v>
      </c>
      <c r="C3290" s="27" t="s">
        <v>8434</v>
      </c>
      <c r="D3290" s="28" t="e">
        <f>(#REF!+#REF!)-#REF!</f>
        <v>#REF!</v>
      </c>
      <c r="E3290" s="358" t="e">
        <f>#REF!-#REF!</f>
        <v>#REF!</v>
      </c>
      <c r="F3290" s="76"/>
      <c r="G3290" s="28"/>
      <c r="H3290" s="28"/>
      <c r="I3290" s="77"/>
      <c r="J3290" s="94" t="e">
        <f>#REF!-#REF!</f>
        <v>#REF!</v>
      </c>
      <c r="K3290" s="317" t="e">
        <f>#REF!-#REF!</f>
        <v>#REF!</v>
      </c>
    </row>
    <row r="3291" spans="1:11" ht="11.25" hidden="1" customHeight="1" x14ac:dyDescent="0.2">
      <c r="A3291" s="25" t="s">
        <v>5920</v>
      </c>
      <c r="B3291" s="32" t="s">
        <v>6940</v>
      </c>
      <c r="C3291" s="27" t="s">
        <v>8435</v>
      </c>
      <c r="D3291" s="28" t="e">
        <f>(#REF!+#REF!)-#REF!</f>
        <v>#REF!</v>
      </c>
      <c r="E3291" s="358" t="e">
        <f>#REF!-#REF!</f>
        <v>#REF!</v>
      </c>
      <c r="F3291" s="76"/>
      <c r="G3291" s="28"/>
      <c r="H3291" s="28"/>
      <c r="I3291" s="77"/>
      <c r="J3291" s="94" t="e">
        <f>#REF!-#REF!</f>
        <v>#REF!</v>
      </c>
      <c r="K3291" s="317" t="e">
        <f>#REF!-#REF!</f>
        <v>#REF!</v>
      </c>
    </row>
    <row r="3292" spans="1:11" ht="11.25" hidden="1" customHeight="1" x14ac:dyDescent="0.2">
      <c r="A3292" s="25" t="s">
        <v>7210</v>
      </c>
      <c r="B3292" s="32" t="s">
        <v>6941</v>
      </c>
      <c r="C3292" s="27" t="s">
        <v>6861</v>
      </c>
      <c r="D3292" s="28" t="e">
        <f>(#REF!+#REF!)-#REF!</f>
        <v>#REF!</v>
      </c>
      <c r="E3292" s="358" t="e">
        <f>#REF!-#REF!</f>
        <v>#REF!</v>
      </c>
      <c r="F3292" s="76"/>
      <c r="G3292" s="28"/>
      <c r="H3292" s="28"/>
      <c r="I3292" s="77"/>
      <c r="J3292" s="94" t="e">
        <f>#REF!-#REF!</f>
        <v>#REF!</v>
      </c>
      <c r="K3292" s="317" t="e">
        <f>#REF!-#REF!</f>
        <v>#REF!</v>
      </c>
    </row>
    <row r="3293" spans="1:11" ht="22.5" hidden="1" customHeight="1" x14ac:dyDescent="0.2">
      <c r="A3293" s="25" t="s">
        <v>5050</v>
      </c>
      <c r="B3293" s="32" t="s">
        <v>295</v>
      </c>
      <c r="C3293" s="27" t="s">
        <v>6795</v>
      </c>
      <c r="D3293" s="28" t="e">
        <f>(#REF!+#REF!)-#REF!</f>
        <v>#REF!</v>
      </c>
      <c r="E3293" s="358" t="e">
        <f>#REF!-#REF!</f>
        <v>#REF!</v>
      </c>
      <c r="F3293" s="76"/>
      <c r="G3293" s="28"/>
      <c r="H3293" s="28"/>
      <c r="I3293" s="77"/>
      <c r="J3293" s="94" t="e">
        <f>#REF!-#REF!</f>
        <v>#REF!</v>
      </c>
      <c r="K3293" s="317" t="e">
        <f>#REF!-#REF!</f>
        <v>#REF!</v>
      </c>
    </row>
    <row r="3294" spans="1:11" ht="22.5" hidden="1" customHeight="1" x14ac:dyDescent="0.2">
      <c r="A3294" s="25" t="s">
        <v>626</v>
      </c>
      <c r="B3294" s="32" t="s">
        <v>3799</v>
      </c>
      <c r="C3294" s="27" t="s">
        <v>8687</v>
      </c>
      <c r="D3294" s="28" t="e">
        <f>(#REF!+#REF!)-#REF!</f>
        <v>#REF!</v>
      </c>
      <c r="E3294" s="358" t="e">
        <f>#REF!-#REF!</f>
        <v>#REF!</v>
      </c>
      <c r="F3294" s="76"/>
      <c r="G3294" s="28"/>
      <c r="H3294" s="28"/>
      <c r="I3294" s="77"/>
      <c r="J3294" s="94" t="e">
        <f>#REF!-#REF!</f>
        <v>#REF!</v>
      </c>
      <c r="K3294" s="317" t="e">
        <f>#REF!-#REF!</f>
        <v>#REF!</v>
      </c>
    </row>
    <row r="3295" spans="1:11" ht="11.25" hidden="1" customHeight="1" x14ac:dyDescent="0.2">
      <c r="A3295" s="25" t="s">
        <v>7432</v>
      </c>
      <c r="B3295" s="32" t="s">
        <v>3800</v>
      </c>
      <c r="C3295" s="27" t="s">
        <v>8688</v>
      </c>
      <c r="D3295" s="28" t="e">
        <f>(#REF!+#REF!)-#REF!</f>
        <v>#REF!</v>
      </c>
      <c r="E3295" s="358" t="e">
        <f>#REF!-#REF!</f>
        <v>#REF!</v>
      </c>
      <c r="F3295" s="76"/>
      <c r="G3295" s="28"/>
      <c r="H3295" s="28"/>
      <c r="I3295" s="77"/>
      <c r="J3295" s="94" t="e">
        <f>#REF!-#REF!</f>
        <v>#REF!</v>
      </c>
      <c r="K3295" s="317" t="e">
        <f>#REF!-#REF!</f>
        <v>#REF!</v>
      </c>
    </row>
    <row r="3296" spans="1:11" ht="11.25" hidden="1" customHeight="1" x14ac:dyDescent="0.2">
      <c r="A3296" s="25" t="s">
        <v>3930</v>
      </c>
      <c r="B3296" s="32" t="s">
        <v>3801</v>
      </c>
      <c r="C3296" s="27" t="s">
        <v>1673</v>
      </c>
      <c r="D3296" s="28" t="e">
        <f>(#REF!+#REF!)-#REF!</f>
        <v>#REF!</v>
      </c>
      <c r="E3296" s="358" t="e">
        <f>#REF!-#REF!</f>
        <v>#REF!</v>
      </c>
      <c r="F3296" s="76"/>
      <c r="G3296" s="28"/>
      <c r="H3296" s="28"/>
      <c r="I3296" s="77"/>
      <c r="J3296" s="94" t="e">
        <f>#REF!-#REF!</f>
        <v>#REF!</v>
      </c>
      <c r="K3296" s="317" t="e">
        <f>#REF!-#REF!</f>
        <v>#REF!</v>
      </c>
    </row>
    <row r="3297" spans="1:11" ht="22.5" hidden="1" customHeight="1" x14ac:dyDescent="0.2">
      <c r="A3297" s="25" t="s">
        <v>6845</v>
      </c>
      <c r="B3297" s="32" t="s">
        <v>6105</v>
      </c>
      <c r="C3297" s="27" t="s">
        <v>7344</v>
      </c>
      <c r="D3297" s="28" t="e">
        <f>(#REF!+#REF!)-#REF!</f>
        <v>#REF!</v>
      </c>
      <c r="E3297" s="358" t="e">
        <f>#REF!-#REF!</f>
        <v>#REF!</v>
      </c>
      <c r="F3297" s="76"/>
      <c r="G3297" s="28"/>
      <c r="H3297" s="28"/>
      <c r="I3297" s="77"/>
      <c r="J3297" s="94" t="e">
        <f>#REF!-#REF!</f>
        <v>#REF!</v>
      </c>
      <c r="K3297" s="317" t="e">
        <f>#REF!-#REF!</f>
        <v>#REF!</v>
      </c>
    </row>
    <row r="3298" spans="1:11" ht="22.5" hidden="1" customHeight="1" x14ac:dyDescent="0.2">
      <c r="A3298" s="25" t="s">
        <v>3638</v>
      </c>
      <c r="B3298" s="32" t="s">
        <v>4965</v>
      </c>
      <c r="C3298" s="27" t="s">
        <v>7192</v>
      </c>
      <c r="D3298" s="28" t="e">
        <f>(#REF!+#REF!)-#REF!</f>
        <v>#REF!</v>
      </c>
      <c r="E3298" s="358" t="e">
        <f>#REF!-#REF!</f>
        <v>#REF!</v>
      </c>
      <c r="F3298" s="76"/>
      <c r="G3298" s="28"/>
      <c r="H3298" s="28"/>
      <c r="I3298" s="77"/>
      <c r="J3298" s="94" t="e">
        <f>#REF!-#REF!</f>
        <v>#REF!</v>
      </c>
      <c r="K3298" s="317" t="e">
        <f>#REF!-#REF!</f>
        <v>#REF!</v>
      </c>
    </row>
    <row r="3299" spans="1:11" ht="11.25" hidden="1" customHeight="1" x14ac:dyDescent="0.2">
      <c r="A3299" s="25" t="s">
        <v>5608</v>
      </c>
      <c r="B3299" s="32" t="s">
        <v>4966</v>
      </c>
      <c r="C3299" s="27" t="s">
        <v>3489</v>
      </c>
      <c r="D3299" s="28" t="e">
        <f>(#REF!+#REF!)-#REF!</f>
        <v>#REF!</v>
      </c>
      <c r="E3299" s="358" t="e">
        <f>#REF!-#REF!</f>
        <v>#REF!</v>
      </c>
      <c r="F3299" s="76"/>
      <c r="G3299" s="28"/>
      <c r="H3299" s="28"/>
      <c r="I3299" s="77"/>
      <c r="J3299" s="94" t="e">
        <f>#REF!-#REF!</f>
        <v>#REF!</v>
      </c>
      <c r="K3299" s="317" t="e">
        <f>#REF!-#REF!</f>
        <v>#REF!</v>
      </c>
    </row>
    <row r="3300" spans="1:11" ht="22.5" hidden="1" customHeight="1" x14ac:dyDescent="0.2">
      <c r="A3300" s="25" t="s">
        <v>5760</v>
      </c>
      <c r="B3300" s="32" t="s">
        <v>4967</v>
      </c>
      <c r="C3300" s="27" t="s">
        <v>7580</v>
      </c>
      <c r="D3300" s="28" t="e">
        <f>(#REF!+#REF!)-#REF!</f>
        <v>#REF!</v>
      </c>
      <c r="E3300" s="358" t="e">
        <f>#REF!-#REF!</f>
        <v>#REF!</v>
      </c>
      <c r="F3300" s="76"/>
      <c r="G3300" s="28"/>
      <c r="H3300" s="28"/>
      <c r="I3300" s="77"/>
      <c r="J3300" s="94" t="e">
        <f>#REF!-#REF!</f>
        <v>#REF!</v>
      </c>
      <c r="K3300" s="317" t="e">
        <f>#REF!-#REF!</f>
        <v>#REF!</v>
      </c>
    </row>
    <row r="3301" spans="1:11" ht="11.25" hidden="1" customHeight="1" x14ac:dyDescent="0.2">
      <c r="A3301" s="25" t="s">
        <v>7430</v>
      </c>
      <c r="B3301" s="32" t="s">
        <v>4796</v>
      </c>
      <c r="C3301" s="27" t="s">
        <v>7392</v>
      </c>
      <c r="D3301" s="28" t="e">
        <f>(#REF!+#REF!)-#REF!</f>
        <v>#REF!</v>
      </c>
      <c r="E3301" s="358" t="e">
        <f>#REF!-#REF!</f>
        <v>#REF!</v>
      </c>
      <c r="F3301" s="76"/>
      <c r="G3301" s="28"/>
      <c r="H3301" s="28"/>
      <c r="I3301" s="77"/>
      <c r="J3301" s="94" t="e">
        <f>#REF!-#REF!</f>
        <v>#REF!</v>
      </c>
      <c r="K3301" s="317" t="e">
        <f>#REF!-#REF!</f>
        <v>#REF!</v>
      </c>
    </row>
    <row r="3302" spans="1:11" ht="11.25" hidden="1" customHeight="1" x14ac:dyDescent="0.2">
      <c r="A3302" s="25" t="s">
        <v>7308</v>
      </c>
      <c r="B3302" s="32" t="s">
        <v>4797</v>
      </c>
      <c r="C3302" s="27" t="s">
        <v>1890</v>
      </c>
      <c r="D3302" s="28" t="e">
        <f>(#REF!+#REF!)-#REF!</f>
        <v>#REF!</v>
      </c>
      <c r="E3302" s="358" t="e">
        <f>#REF!-#REF!</f>
        <v>#REF!</v>
      </c>
      <c r="F3302" s="76"/>
      <c r="G3302" s="28"/>
      <c r="H3302" s="28"/>
      <c r="I3302" s="77"/>
      <c r="J3302" s="94" t="e">
        <f>#REF!-#REF!</f>
        <v>#REF!</v>
      </c>
      <c r="K3302" s="317" t="e">
        <f>#REF!-#REF!</f>
        <v>#REF!</v>
      </c>
    </row>
    <row r="3303" spans="1:11" ht="11.25" hidden="1" customHeight="1" x14ac:dyDescent="0.2">
      <c r="A3303" s="25" t="s">
        <v>951</v>
      </c>
      <c r="B3303" s="32" t="s">
        <v>4798</v>
      </c>
      <c r="C3303" s="27" t="s">
        <v>8061</v>
      </c>
      <c r="D3303" s="28" t="e">
        <f>(#REF!+#REF!)-#REF!</f>
        <v>#REF!</v>
      </c>
      <c r="E3303" s="358" t="e">
        <f>#REF!-#REF!</f>
        <v>#REF!</v>
      </c>
      <c r="F3303" s="76"/>
      <c r="G3303" s="28"/>
      <c r="H3303" s="28"/>
      <c r="I3303" s="77"/>
      <c r="J3303" s="94" t="e">
        <f>#REF!-#REF!</f>
        <v>#REF!</v>
      </c>
      <c r="K3303" s="317" t="e">
        <f>#REF!-#REF!</f>
        <v>#REF!</v>
      </c>
    </row>
    <row r="3304" spans="1:11" ht="11.25" hidden="1" customHeight="1" x14ac:dyDescent="0.2">
      <c r="A3304" s="25" t="s">
        <v>1990</v>
      </c>
      <c r="B3304" s="32" t="s">
        <v>2717</v>
      </c>
      <c r="C3304" s="27" t="s">
        <v>8425</v>
      </c>
      <c r="D3304" s="28" t="e">
        <f>(#REF!+#REF!)-#REF!</f>
        <v>#REF!</v>
      </c>
      <c r="E3304" s="358" t="e">
        <f>#REF!-#REF!</f>
        <v>#REF!</v>
      </c>
      <c r="F3304" s="76"/>
      <c r="G3304" s="28"/>
      <c r="H3304" s="28"/>
      <c r="I3304" s="77"/>
      <c r="J3304" s="94" t="e">
        <f>#REF!-#REF!</f>
        <v>#REF!</v>
      </c>
      <c r="K3304" s="317" t="e">
        <f>#REF!-#REF!</f>
        <v>#REF!</v>
      </c>
    </row>
    <row r="3305" spans="1:11" ht="11.25" hidden="1" customHeight="1" x14ac:dyDescent="0.2">
      <c r="A3305" s="25" t="s">
        <v>7631</v>
      </c>
      <c r="B3305" s="32" t="s">
        <v>2718</v>
      </c>
      <c r="C3305" s="27" t="s">
        <v>3557</v>
      </c>
      <c r="D3305" s="28" t="e">
        <f>(#REF!+#REF!)-#REF!</f>
        <v>#REF!</v>
      </c>
      <c r="E3305" s="358" t="e">
        <f>#REF!-#REF!</f>
        <v>#REF!</v>
      </c>
      <c r="F3305" s="76"/>
      <c r="G3305" s="28"/>
      <c r="H3305" s="28"/>
      <c r="I3305" s="77"/>
      <c r="J3305" s="94" t="e">
        <f>#REF!-#REF!</f>
        <v>#REF!</v>
      </c>
      <c r="K3305" s="317" t="e">
        <f>#REF!-#REF!</f>
        <v>#REF!</v>
      </c>
    </row>
    <row r="3306" spans="1:11" ht="11.25" hidden="1" customHeight="1" x14ac:dyDescent="0.2">
      <c r="A3306" s="25" t="s">
        <v>550</v>
      </c>
      <c r="B3306" s="32" t="s">
        <v>2719</v>
      </c>
      <c r="C3306" s="27" t="s">
        <v>8479</v>
      </c>
      <c r="D3306" s="28" t="e">
        <f>(#REF!+#REF!)-#REF!</f>
        <v>#REF!</v>
      </c>
      <c r="E3306" s="358" t="e">
        <f>#REF!-#REF!</f>
        <v>#REF!</v>
      </c>
      <c r="F3306" s="76"/>
      <c r="G3306" s="28"/>
      <c r="H3306" s="28"/>
      <c r="I3306" s="77"/>
      <c r="J3306" s="94" t="e">
        <f>#REF!-#REF!</f>
        <v>#REF!</v>
      </c>
      <c r="K3306" s="317" t="e">
        <f>#REF!-#REF!</f>
        <v>#REF!</v>
      </c>
    </row>
    <row r="3307" spans="1:11" ht="11.25" hidden="1" customHeight="1" x14ac:dyDescent="0.2">
      <c r="A3307" s="25" t="s">
        <v>2752</v>
      </c>
      <c r="B3307" s="32" t="s">
        <v>2720</v>
      </c>
      <c r="C3307" s="27" t="s">
        <v>8582</v>
      </c>
      <c r="D3307" s="28" t="e">
        <f>(#REF!+#REF!)-#REF!</f>
        <v>#REF!</v>
      </c>
      <c r="E3307" s="358" t="e">
        <f>#REF!-#REF!</f>
        <v>#REF!</v>
      </c>
      <c r="F3307" s="76"/>
      <c r="G3307" s="28"/>
      <c r="H3307" s="28"/>
      <c r="I3307" s="77"/>
      <c r="J3307" s="94" t="e">
        <f>#REF!-#REF!</f>
        <v>#REF!</v>
      </c>
      <c r="K3307" s="317" t="e">
        <f>#REF!-#REF!</f>
        <v>#REF!</v>
      </c>
    </row>
    <row r="3308" spans="1:11" ht="11.25" hidden="1" customHeight="1" x14ac:dyDescent="0.2">
      <c r="A3308" s="25" t="s">
        <v>2296</v>
      </c>
      <c r="B3308" s="32" t="s">
        <v>2721</v>
      </c>
      <c r="C3308" s="27" t="s">
        <v>3882</v>
      </c>
      <c r="D3308" s="28" t="e">
        <f>(#REF!+#REF!)-#REF!</f>
        <v>#REF!</v>
      </c>
      <c r="E3308" s="358" t="e">
        <f>#REF!-#REF!</f>
        <v>#REF!</v>
      </c>
      <c r="F3308" s="76"/>
      <c r="G3308" s="28"/>
      <c r="H3308" s="28"/>
      <c r="I3308" s="77"/>
      <c r="J3308" s="94" t="e">
        <f>#REF!-#REF!</f>
        <v>#REF!</v>
      </c>
      <c r="K3308" s="317" t="e">
        <f>#REF!-#REF!</f>
        <v>#REF!</v>
      </c>
    </row>
    <row r="3309" spans="1:11" ht="11.25" hidden="1" customHeight="1" x14ac:dyDescent="0.2">
      <c r="A3309" s="25" t="s">
        <v>8501</v>
      </c>
      <c r="B3309" s="32" t="s">
        <v>2311</v>
      </c>
      <c r="C3309" s="27" t="s">
        <v>5240</v>
      </c>
      <c r="D3309" s="28" t="e">
        <f>(#REF!+#REF!)-#REF!</f>
        <v>#REF!</v>
      </c>
      <c r="E3309" s="358" t="e">
        <f>#REF!-#REF!</f>
        <v>#REF!</v>
      </c>
      <c r="F3309" s="76"/>
      <c r="G3309" s="28"/>
      <c r="H3309" s="28"/>
      <c r="I3309" s="77"/>
      <c r="J3309" s="94" t="e">
        <f>#REF!-#REF!</f>
        <v>#REF!</v>
      </c>
      <c r="K3309" s="317" t="e">
        <f>#REF!-#REF!</f>
        <v>#REF!</v>
      </c>
    </row>
    <row r="3310" spans="1:11" ht="11.25" hidden="1" customHeight="1" x14ac:dyDescent="0.2">
      <c r="A3310" s="25" t="s">
        <v>2995</v>
      </c>
      <c r="B3310" s="32" t="s">
        <v>6526</v>
      </c>
      <c r="C3310" s="27" t="s">
        <v>4401</v>
      </c>
      <c r="D3310" s="28" t="e">
        <f>(#REF!+#REF!)-#REF!</f>
        <v>#REF!</v>
      </c>
      <c r="E3310" s="358" t="e">
        <f>#REF!-#REF!</f>
        <v>#REF!</v>
      </c>
      <c r="F3310" s="76"/>
      <c r="G3310" s="28"/>
      <c r="H3310" s="28"/>
      <c r="I3310" s="77"/>
      <c r="J3310" s="94" t="e">
        <f>#REF!-#REF!</f>
        <v>#REF!</v>
      </c>
      <c r="K3310" s="317" t="e">
        <f>#REF!-#REF!</f>
        <v>#REF!</v>
      </c>
    </row>
    <row r="3311" spans="1:11" ht="22.5" hidden="1" customHeight="1" x14ac:dyDescent="0.2">
      <c r="A3311" s="25" t="s">
        <v>3639</v>
      </c>
      <c r="B3311" s="32" t="s">
        <v>6527</v>
      </c>
      <c r="C3311" s="27" t="s">
        <v>7181</v>
      </c>
      <c r="D3311" s="28" t="e">
        <f>(#REF!+#REF!)-#REF!</f>
        <v>#REF!</v>
      </c>
      <c r="E3311" s="358" t="e">
        <f>#REF!-#REF!</f>
        <v>#REF!</v>
      </c>
      <c r="F3311" s="76"/>
      <c r="G3311" s="28"/>
      <c r="H3311" s="28"/>
      <c r="I3311" s="77"/>
      <c r="J3311" s="94" t="e">
        <f>#REF!-#REF!</f>
        <v>#REF!</v>
      </c>
      <c r="K3311" s="317" t="e">
        <f>#REF!-#REF!</f>
        <v>#REF!</v>
      </c>
    </row>
    <row r="3312" spans="1:11" ht="11.25" hidden="1" customHeight="1" x14ac:dyDescent="0.2">
      <c r="A3312" s="25" t="s">
        <v>552</v>
      </c>
      <c r="B3312" s="32" t="s">
        <v>6528</v>
      </c>
      <c r="C3312" s="27" t="s">
        <v>531</v>
      </c>
      <c r="D3312" s="28" t="e">
        <f>(#REF!+#REF!)-#REF!</f>
        <v>#REF!</v>
      </c>
      <c r="E3312" s="358" t="e">
        <f>#REF!-#REF!</f>
        <v>#REF!</v>
      </c>
      <c r="F3312" s="76"/>
      <c r="G3312" s="28"/>
      <c r="H3312" s="28"/>
      <c r="I3312" s="77"/>
      <c r="J3312" s="94" t="e">
        <f>#REF!-#REF!</f>
        <v>#REF!</v>
      </c>
      <c r="K3312" s="317" t="e">
        <f>#REF!-#REF!</f>
        <v>#REF!</v>
      </c>
    </row>
    <row r="3313" spans="1:11" ht="11.25" hidden="1" customHeight="1" x14ac:dyDescent="0.2">
      <c r="A3313" s="25" t="s">
        <v>5659</v>
      </c>
      <c r="B3313" s="32" t="s">
        <v>1560</v>
      </c>
      <c r="C3313" s="27" t="s">
        <v>2549</v>
      </c>
      <c r="D3313" s="28" t="e">
        <f>(#REF!+#REF!)-#REF!</f>
        <v>#REF!</v>
      </c>
      <c r="E3313" s="358" t="e">
        <f>#REF!-#REF!</f>
        <v>#REF!</v>
      </c>
      <c r="F3313" s="76"/>
      <c r="G3313" s="28"/>
      <c r="H3313" s="28"/>
      <c r="I3313" s="77"/>
      <c r="J3313" s="94" t="e">
        <f>#REF!-#REF!</f>
        <v>#REF!</v>
      </c>
      <c r="K3313" s="317" t="e">
        <f>#REF!-#REF!</f>
        <v>#REF!</v>
      </c>
    </row>
    <row r="3314" spans="1:11" ht="11.25" hidden="1" customHeight="1" x14ac:dyDescent="0.2">
      <c r="A3314" s="25" t="s">
        <v>4340</v>
      </c>
      <c r="B3314" s="32" t="s">
        <v>1561</v>
      </c>
      <c r="C3314" s="27" t="s">
        <v>8377</v>
      </c>
      <c r="D3314" s="28" t="e">
        <f>(#REF!+#REF!)-#REF!</f>
        <v>#REF!</v>
      </c>
      <c r="E3314" s="358" t="e">
        <f>#REF!-#REF!</f>
        <v>#REF!</v>
      </c>
      <c r="F3314" s="76"/>
      <c r="G3314" s="28"/>
      <c r="H3314" s="28"/>
      <c r="I3314" s="77"/>
      <c r="J3314" s="94" t="e">
        <f>#REF!-#REF!</f>
        <v>#REF!</v>
      </c>
      <c r="K3314" s="317" t="e">
        <f>#REF!-#REF!</f>
        <v>#REF!</v>
      </c>
    </row>
    <row r="3315" spans="1:11" ht="22.5" hidden="1" customHeight="1" x14ac:dyDescent="0.2">
      <c r="A3315" s="25" t="s">
        <v>881</v>
      </c>
      <c r="B3315" s="32" t="s">
        <v>1562</v>
      </c>
      <c r="C3315" s="27" t="s">
        <v>4377</v>
      </c>
      <c r="D3315" s="28" t="e">
        <f>(#REF!+#REF!)-#REF!</f>
        <v>#REF!</v>
      </c>
      <c r="E3315" s="358" t="e">
        <f>#REF!-#REF!</f>
        <v>#REF!</v>
      </c>
      <c r="F3315" s="76"/>
      <c r="G3315" s="28"/>
      <c r="H3315" s="28"/>
      <c r="I3315" s="77"/>
      <c r="J3315" s="94" t="e">
        <f>#REF!-#REF!</f>
        <v>#REF!</v>
      </c>
      <c r="K3315" s="317" t="e">
        <f>#REF!-#REF!</f>
        <v>#REF!</v>
      </c>
    </row>
    <row r="3316" spans="1:11" ht="33.75" hidden="1" customHeight="1" x14ac:dyDescent="0.2">
      <c r="A3316" s="25" t="s">
        <v>8427</v>
      </c>
      <c r="B3316" s="32" t="s">
        <v>1563</v>
      </c>
      <c r="C3316" s="27" t="s">
        <v>4378</v>
      </c>
      <c r="D3316" s="28" t="e">
        <f>(#REF!+#REF!)-#REF!</f>
        <v>#REF!</v>
      </c>
      <c r="E3316" s="358" t="e">
        <f>#REF!-#REF!</f>
        <v>#REF!</v>
      </c>
      <c r="F3316" s="76"/>
      <c r="G3316" s="28"/>
      <c r="H3316" s="28"/>
      <c r="I3316" s="77"/>
      <c r="J3316" s="94" t="e">
        <f>#REF!-#REF!</f>
        <v>#REF!</v>
      </c>
      <c r="K3316" s="317" t="e">
        <f>#REF!-#REF!</f>
        <v>#REF!</v>
      </c>
    </row>
    <row r="3317" spans="1:11" ht="11.25" hidden="1" customHeight="1" x14ac:dyDescent="0.2">
      <c r="A3317" s="25" t="s">
        <v>7453</v>
      </c>
      <c r="B3317" s="32" t="s">
        <v>1212</v>
      </c>
      <c r="C3317" s="27" t="s">
        <v>4270</v>
      </c>
      <c r="D3317" s="28" t="e">
        <f>(#REF!+#REF!)-#REF!</f>
        <v>#REF!</v>
      </c>
      <c r="E3317" s="358" t="e">
        <f>#REF!-#REF!</f>
        <v>#REF!</v>
      </c>
      <c r="F3317" s="76"/>
      <c r="G3317" s="28"/>
      <c r="H3317" s="28"/>
      <c r="I3317" s="77"/>
      <c r="J3317" s="94" t="e">
        <f>#REF!-#REF!</f>
        <v>#REF!</v>
      </c>
      <c r="K3317" s="317" t="e">
        <f>#REF!-#REF!</f>
        <v>#REF!</v>
      </c>
    </row>
    <row r="3318" spans="1:11" ht="22.5" hidden="1" customHeight="1" x14ac:dyDescent="0.2">
      <c r="A3318" s="25" t="s">
        <v>8490</v>
      </c>
      <c r="B3318" s="32" t="s">
        <v>7474</v>
      </c>
      <c r="C3318" s="27" t="s">
        <v>5800</v>
      </c>
      <c r="D3318" s="28" t="e">
        <f>(#REF!+#REF!)-#REF!</f>
        <v>#REF!</v>
      </c>
      <c r="E3318" s="358" t="e">
        <f>#REF!-#REF!</f>
        <v>#REF!</v>
      </c>
      <c r="F3318" s="76"/>
      <c r="G3318" s="28"/>
      <c r="H3318" s="28"/>
      <c r="I3318" s="77"/>
      <c r="J3318" s="94" t="e">
        <f>#REF!-#REF!</f>
        <v>#REF!</v>
      </c>
      <c r="K3318" s="317" t="e">
        <f>#REF!-#REF!</f>
        <v>#REF!</v>
      </c>
    </row>
    <row r="3319" spans="1:11" ht="22.5" hidden="1" customHeight="1" x14ac:dyDescent="0.2">
      <c r="A3319" s="25" t="s">
        <v>1057</v>
      </c>
      <c r="B3319" s="32" t="s">
        <v>7475</v>
      </c>
      <c r="C3319" s="27" t="s">
        <v>1847</v>
      </c>
      <c r="D3319" s="28" t="e">
        <f>(#REF!+#REF!)-#REF!</f>
        <v>#REF!</v>
      </c>
      <c r="E3319" s="358" t="e">
        <f>#REF!-#REF!</f>
        <v>#REF!</v>
      </c>
      <c r="F3319" s="76"/>
      <c r="G3319" s="28"/>
      <c r="H3319" s="28"/>
      <c r="I3319" s="77"/>
      <c r="J3319" s="94" t="e">
        <f>#REF!-#REF!</f>
        <v>#REF!</v>
      </c>
      <c r="K3319" s="317" t="e">
        <f>#REF!-#REF!</f>
        <v>#REF!</v>
      </c>
    </row>
    <row r="3320" spans="1:11" ht="11.25" hidden="1" customHeight="1" x14ac:dyDescent="0.2">
      <c r="A3320" s="25" t="s">
        <v>1761</v>
      </c>
      <c r="B3320" s="32" t="s">
        <v>7476</v>
      </c>
      <c r="C3320" s="27" t="s">
        <v>921</v>
      </c>
      <c r="D3320" s="28" t="e">
        <f>(#REF!+#REF!)-#REF!</f>
        <v>#REF!</v>
      </c>
      <c r="E3320" s="358" t="e">
        <f>#REF!-#REF!</f>
        <v>#REF!</v>
      </c>
      <c r="F3320" s="76"/>
      <c r="G3320" s="28"/>
      <c r="H3320" s="28"/>
      <c r="I3320" s="77"/>
      <c r="J3320" s="94" t="e">
        <f>#REF!-#REF!</f>
        <v>#REF!</v>
      </c>
      <c r="K3320" s="317" t="e">
        <f>#REF!-#REF!</f>
        <v>#REF!</v>
      </c>
    </row>
    <row r="3321" spans="1:11" ht="11.25" hidden="1" customHeight="1" x14ac:dyDescent="0.2">
      <c r="A3321" s="25" t="s">
        <v>8998</v>
      </c>
      <c r="B3321" s="32" t="s">
        <v>7477</v>
      </c>
      <c r="C3321" s="27" t="s">
        <v>806</v>
      </c>
      <c r="D3321" s="28" t="e">
        <f>(#REF!+#REF!)-#REF!</f>
        <v>#REF!</v>
      </c>
      <c r="E3321" s="358" t="e">
        <f>#REF!-#REF!</f>
        <v>#REF!</v>
      </c>
      <c r="F3321" s="76"/>
      <c r="G3321" s="28"/>
      <c r="H3321" s="28"/>
      <c r="I3321" s="77"/>
      <c r="J3321" s="94" t="e">
        <f>#REF!-#REF!</f>
        <v>#REF!</v>
      </c>
      <c r="K3321" s="317" t="e">
        <f>#REF!-#REF!</f>
        <v>#REF!</v>
      </c>
    </row>
    <row r="3322" spans="1:11" ht="33.75" hidden="1" customHeight="1" x14ac:dyDescent="0.2">
      <c r="A3322" s="25" t="s">
        <v>1668</v>
      </c>
      <c r="B3322" s="32" t="s">
        <v>5464</v>
      </c>
      <c r="C3322" s="27" t="s">
        <v>807</v>
      </c>
      <c r="D3322" s="28" t="e">
        <f>(#REF!+#REF!)-#REF!</f>
        <v>#REF!</v>
      </c>
      <c r="E3322" s="358" t="e">
        <f>#REF!-#REF!</f>
        <v>#REF!</v>
      </c>
      <c r="F3322" s="76"/>
      <c r="G3322" s="28"/>
      <c r="H3322" s="28"/>
      <c r="I3322" s="77"/>
      <c r="J3322" s="94" t="e">
        <f>#REF!-#REF!</f>
        <v>#REF!</v>
      </c>
      <c r="K3322" s="317" t="e">
        <f>#REF!-#REF!</f>
        <v>#REF!</v>
      </c>
    </row>
    <row r="3323" spans="1:11" ht="11.25" hidden="1" customHeight="1" x14ac:dyDescent="0.2">
      <c r="A3323" s="25" t="s">
        <v>54</v>
      </c>
      <c r="B3323" s="32" t="s">
        <v>986</v>
      </c>
      <c r="C3323" s="27" t="s">
        <v>7411</v>
      </c>
      <c r="D3323" s="28" t="e">
        <f>(#REF!+#REF!)-#REF!</f>
        <v>#REF!</v>
      </c>
      <c r="E3323" s="358" t="e">
        <f>#REF!-#REF!</f>
        <v>#REF!</v>
      </c>
      <c r="F3323" s="76"/>
      <c r="G3323" s="28"/>
      <c r="H3323" s="28"/>
      <c r="I3323" s="77"/>
      <c r="J3323" s="94" t="e">
        <f>#REF!-#REF!</f>
        <v>#REF!</v>
      </c>
      <c r="K3323" s="317" t="e">
        <f>#REF!-#REF!</f>
        <v>#REF!</v>
      </c>
    </row>
    <row r="3324" spans="1:11" ht="33.75" hidden="1" customHeight="1" x14ac:dyDescent="0.2">
      <c r="A3324" s="25" t="s">
        <v>7064</v>
      </c>
      <c r="B3324" s="32" t="s">
        <v>1902</v>
      </c>
      <c r="C3324" s="27" t="s">
        <v>7069</v>
      </c>
      <c r="D3324" s="28" t="e">
        <f>(#REF!+#REF!)-#REF!</f>
        <v>#REF!</v>
      </c>
      <c r="E3324" s="358" t="e">
        <f>#REF!-#REF!</f>
        <v>#REF!</v>
      </c>
      <c r="F3324" s="76"/>
      <c r="G3324" s="28"/>
      <c r="H3324" s="28"/>
      <c r="I3324" s="77"/>
      <c r="J3324" s="94" t="e">
        <f>#REF!-#REF!</f>
        <v>#REF!</v>
      </c>
      <c r="K3324" s="317" t="e">
        <f>#REF!-#REF!</f>
        <v>#REF!</v>
      </c>
    </row>
    <row r="3325" spans="1:11" ht="11.25" hidden="1" customHeight="1" x14ac:dyDescent="0.2">
      <c r="A3325" s="25" t="s">
        <v>6521</v>
      </c>
      <c r="B3325" s="32" t="s">
        <v>2489</v>
      </c>
      <c r="C3325" s="27" t="s">
        <v>7070</v>
      </c>
      <c r="D3325" s="28" t="e">
        <f>(#REF!+#REF!)-#REF!</f>
        <v>#REF!</v>
      </c>
      <c r="E3325" s="358" t="e">
        <f>#REF!-#REF!</f>
        <v>#REF!</v>
      </c>
      <c r="F3325" s="76"/>
      <c r="G3325" s="28"/>
      <c r="H3325" s="28"/>
      <c r="I3325" s="77"/>
      <c r="J3325" s="94" t="e">
        <f>#REF!-#REF!</f>
        <v>#REF!</v>
      </c>
      <c r="K3325" s="317" t="e">
        <f>#REF!-#REF!</f>
        <v>#REF!</v>
      </c>
    </row>
    <row r="3326" spans="1:11" ht="11.25" hidden="1" customHeight="1" x14ac:dyDescent="0.2">
      <c r="A3326" s="25" t="s">
        <v>5920</v>
      </c>
      <c r="B3326" s="32" t="s">
        <v>1239</v>
      </c>
      <c r="C3326" s="27" t="s">
        <v>7071</v>
      </c>
      <c r="D3326" s="28" t="e">
        <f>(#REF!+#REF!)-#REF!</f>
        <v>#REF!</v>
      </c>
      <c r="E3326" s="358" t="e">
        <f>#REF!-#REF!</f>
        <v>#REF!</v>
      </c>
      <c r="F3326" s="76"/>
      <c r="G3326" s="28"/>
      <c r="H3326" s="28"/>
      <c r="I3326" s="77"/>
      <c r="J3326" s="94" t="e">
        <f>#REF!-#REF!</f>
        <v>#REF!</v>
      </c>
      <c r="K3326" s="317" t="e">
        <f>#REF!-#REF!</f>
        <v>#REF!</v>
      </c>
    </row>
    <row r="3327" spans="1:11" ht="11.25" hidden="1" customHeight="1" x14ac:dyDescent="0.2">
      <c r="A3327" s="25" t="s">
        <v>7210</v>
      </c>
      <c r="B3327" s="32" t="s">
        <v>1240</v>
      </c>
      <c r="C3327" s="27" t="s">
        <v>3283</v>
      </c>
      <c r="D3327" s="28" t="e">
        <f>(#REF!+#REF!)-#REF!</f>
        <v>#REF!</v>
      </c>
      <c r="E3327" s="358" t="e">
        <f>#REF!-#REF!</f>
        <v>#REF!</v>
      </c>
      <c r="F3327" s="76"/>
      <c r="G3327" s="28"/>
      <c r="H3327" s="28"/>
      <c r="I3327" s="77"/>
      <c r="J3327" s="94" t="e">
        <f>#REF!-#REF!</f>
        <v>#REF!</v>
      </c>
      <c r="K3327" s="317" t="e">
        <f>#REF!-#REF!</f>
        <v>#REF!</v>
      </c>
    </row>
    <row r="3328" spans="1:11" ht="22.5" hidden="1" customHeight="1" x14ac:dyDescent="0.2">
      <c r="A3328" s="25" t="s">
        <v>5050</v>
      </c>
      <c r="B3328" s="32" t="s">
        <v>1241</v>
      </c>
      <c r="C3328" s="27" t="s">
        <v>1899</v>
      </c>
      <c r="D3328" s="28" t="e">
        <f>(#REF!+#REF!)-#REF!</f>
        <v>#REF!</v>
      </c>
      <c r="E3328" s="358" t="e">
        <f>#REF!-#REF!</f>
        <v>#REF!</v>
      </c>
      <c r="F3328" s="76"/>
      <c r="G3328" s="28"/>
      <c r="H3328" s="28"/>
      <c r="I3328" s="77"/>
      <c r="J3328" s="94" t="e">
        <f>#REF!-#REF!</f>
        <v>#REF!</v>
      </c>
      <c r="K3328" s="317" t="e">
        <f>#REF!-#REF!</f>
        <v>#REF!</v>
      </c>
    </row>
    <row r="3329" spans="1:11" ht="22.5" hidden="1" customHeight="1" x14ac:dyDescent="0.2">
      <c r="A3329" s="25" t="s">
        <v>626</v>
      </c>
      <c r="B3329" s="32" t="s">
        <v>1242</v>
      </c>
      <c r="C3329" s="27" t="s">
        <v>4466</v>
      </c>
      <c r="D3329" s="28" t="e">
        <f>(#REF!+#REF!)-#REF!</f>
        <v>#REF!</v>
      </c>
      <c r="E3329" s="358" t="e">
        <f>#REF!-#REF!</f>
        <v>#REF!</v>
      </c>
      <c r="F3329" s="76"/>
      <c r="G3329" s="28"/>
      <c r="H3329" s="28"/>
      <c r="I3329" s="77"/>
      <c r="J3329" s="94" t="e">
        <f>#REF!-#REF!</f>
        <v>#REF!</v>
      </c>
      <c r="K3329" s="317" t="e">
        <f>#REF!-#REF!</f>
        <v>#REF!</v>
      </c>
    </row>
    <row r="3330" spans="1:11" ht="11.25" hidden="1" customHeight="1" x14ac:dyDescent="0.2">
      <c r="A3330" s="25" t="s">
        <v>7432</v>
      </c>
      <c r="B3330" s="32" t="s">
        <v>1243</v>
      </c>
      <c r="C3330" s="27" t="s">
        <v>992</v>
      </c>
      <c r="D3330" s="28" t="e">
        <f>(#REF!+#REF!)-#REF!</f>
        <v>#REF!</v>
      </c>
      <c r="E3330" s="358" t="e">
        <f>#REF!-#REF!</f>
        <v>#REF!</v>
      </c>
      <c r="F3330" s="76"/>
      <c r="G3330" s="28"/>
      <c r="H3330" s="28"/>
      <c r="I3330" s="77"/>
      <c r="J3330" s="94" t="e">
        <f>#REF!-#REF!</f>
        <v>#REF!</v>
      </c>
      <c r="K3330" s="317" t="e">
        <f>#REF!-#REF!</f>
        <v>#REF!</v>
      </c>
    </row>
    <row r="3331" spans="1:11" ht="11.25" hidden="1" customHeight="1" x14ac:dyDescent="0.2">
      <c r="A3331" s="25" t="s">
        <v>3930</v>
      </c>
      <c r="B3331" s="32" t="s">
        <v>1244</v>
      </c>
      <c r="C3331" s="27" t="s">
        <v>1236</v>
      </c>
      <c r="D3331" s="28" t="e">
        <f>(#REF!+#REF!)-#REF!</f>
        <v>#REF!</v>
      </c>
      <c r="E3331" s="358" t="e">
        <f>#REF!-#REF!</f>
        <v>#REF!</v>
      </c>
      <c r="F3331" s="76"/>
      <c r="G3331" s="28"/>
      <c r="H3331" s="28"/>
      <c r="I3331" s="77"/>
      <c r="J3331" s="94" t="e">
        <f>#REF!-#REF!</f>
        <v>#REF!</v>
      </c>
      <c r="K3331" s="317" t="e">
        <f>#REF!-#REF!</f>
        <v>#REF!</v>
      </c>
    </row>
    <row r="3332" spans="1:11" ht="22.5" hidden="1" customHeight="1" x14ac:dyDescent="0.2">
      <c r="A3332" s="25" t="s">
        <v>6845</v>
      </c>
      <c r="B3332" s="32" t="s">
        <v>5245</v>
      </c>
      <c r="C3332" s="27" t="s">
        <v>676</v>
      </c>
      <c r="D3332" s="28" t="e">
        <f>(#REF!+#REF!)-#REF!</f>
        <v>#REF!</v>
      </c>
      <c r="E3332" s="358" t="e">
        <f>#REF!-#REF!</f>
        <v>#REF!</v>
      </c>
      <c r="F3332" s="76"/>
      <c r="G3332" s="28"/>
      <c r="H3332" s="28"/>
      <c r="I3332" s="77"/>
      <c r="J3332" s="94" t="e">
        <f>#REF!-#REF!</f>
        <v>#REF!</v>
      </c>
      <c r="K3332" s="317" t="e">
        <f>#REF!-#REF!</f>
        <v>#REF!</v>
      </c>
    </row>
    <row r="3333" spans="1:11" s="138" customFormat="1" ht="22.5" hidden="1" customHeight="1" x14ac:dyDescent="0.2">
      <c r="A3333" s="140" t="s">
        <v>551</v>
      </c>
      <c r="B3333" s="32" t="s">
        <v>5246</v>
      </c>
      <c r="C3333" s="95" t="s">
        <v>8116</v>
      </c>
      <c r="D3333" s="130" t="e">
        <f>(#REF!+#REF!)-#REF!</f>
        <v>#REF!</v>
      </c>
      <c r="E3333" s="358" t="e">
        <f>#REF!-#REF!</f>
        <v>#REF!</v>
      </c>
      <c r="F3333" s="174">
        <f>F3334+F3361</f>
        <v>0</v>
      </c>
      <c r="G3333" s="130">
        <f>G3334+G3361</f>
        <v>0</v>
      </c>
      <c r="H3333" s="130">
        <f>H3334+H3361</f>
        <v>0</v>
      </c>
      <c r="I3333" s="175">
        <f>I3334+I3361</f>
        <v>0</v>
      </c>
      <c r="J3333" s="356" t="e">
        <f>#REF!-#REF!</f>
        <v>#REF!</v>
      </c>
      <c r="K3333" s="317" t="e">
        <f>#REF!-#REF!</f>
        <v>#REF!</v>
      </c>
    </row>
    <row r="3334" spans="1:11" ht="11.25" hidden="1" customHeight="1" x14ac:dyDescent="0.2">
      <c r="A3334" s="25" t="s">
        <v>5608</v>
      </c>
      <c r="B3334" s="32" t="s">
        <v>5247</v>
      </c>
      <c r="C3334" s="27" t="s">
        <v>8965</v>
      </c>
      <c r="D3334" s="28" t="e">
        <f>(#REF!+#REF!)-#REF!</f>
        <v>#REF!</v>
      </c>
      <c r="E3334" s="358" t="e">
        <f>#REF!-#REF!</f>
        <v>#REF!</v>
      </c>
      <c r="F3334" s="76">
        <f>F3335+F3339+F3346+F3349+F3352+F3356+F3360</f>
        <v>0</v>
      </c>
      <c r="G3334" s="28">
        <f>G3335+G3339+G3346+G3349+G3352+G3356+G3360</f>
        <v>0</v>
      </c>
      <c r="H3334" s="28">
        <f>H3335+H3339+H3346+H3349+H3352+H3356+H3360</f>
        <v>0</v>
      </c>
      <c r="I3334" s="77">
        <f>I3335+I3339+I3346+I3349+I3352+I3356+I3360</f>
        <v>0</v>
      </c>
      <c r="J3334" s="94" t="e">
        <f>#REF!-#REF!</f>
        <v>#REF!</v>
      </c>
      <c r="K3334" s="317" t="e">
        <f>#REF!-#REF!</f>
        <v>#REF!</v>
      </c>
    </row>
    <row r="3335" spans="1:11" ht="22.5" hidden="1" customHeight="1" x14ac:dyDescent="0.2">
      <c r="A3335" s="25" t="s">
        <v>5760</v>
      </c>
      <c r="B3335" s="32" t="s">
        <v>7322</v>
      </c>
      <c r="C3335" s="27" t="s">
        <v>134</v>
      </c>
      <c r="D3335" s="28" t="e">
        <f>(#REF!+#REF!)-#REF!</f>
        <v>#REF!</v>
      </c>
      <c r="E3335" s="358" t="e">
        <f>#REF!-#REF!</f>
        <v>#REF!</v>
      </c>
      <c r="F3335" s="76">
        <f>SUM(F3336:F3338)</f>
        <v>0</v>
      </c>
      <c r="G3335" s="28">
        <f>SUM(G3336:G3338)</f>
        <v>0</v>
      </c>
      <c r="H3335" s="28">
        <f>SUM(H3336:H3338)</f>
        <v>0</v>
      </c>
      <c r="I3335" s="77">
        <f>SUM(I3336:I3338)</f>
        <v>0</v>
      </c>
      <c r="J3335" s="94" t="e">
        <f>#REF!-#REF!</f>
        <v>#REF!</v>
      </c>
      <c r="K3335" s="317" t="e">
        <f>#REF!-#REF!</f>
        <v>#REF!</v>
      </c>
    </row>
    <row r="3336" spans="1:11" ht="11.25" hidden="1" customHeight="1" x14ac:dyDescent="0.2">
      <c r="A3336" s="25" t="s">
        <v>7430</v>
      </c>
      <c r="B3336" s="32" t="s">
        <v>7323</v>
      </c>
      <c r="C3336" s="27" t="s">
        <v>4973</v>
      </c>
      <c r="D3336" s="28" t="e">
        <f>(#REF!+#REF!)-#REF!</f>
        <v>#REF!</v>
      </c>
      <c r="E3336" s="358" t="e">
        <f>#REF!-#REF!</f>
        <v>#REF!</v>
      </c>
      <c r="F3336" s="76"/>
      <c r="G3336" s="28"/>
      <c r="H3336" s="28"/>
      <c r="I3336" s="77"/>
      <c r="J3336" s="94" t="e">
        <f>#REF!-#REF!</f>
        <v>#REF!</v>
      </c>
      <c r="K3336" s="317" t="e">
        <f>#REF!-#REF!</f>
        <v>#REF!</v>
      </c>
    </row>
    <row r="3337" spans="1:11" ht="11.25" hidden="1" customHeight="1" x14ac:dyDescent="0.2">
      <c r="A3337" s="25" t="s">
        <v>7308</v>
      </c>
      <c r="B3337" s="32" t="s">
        <v>7324</v>
      </c>
      <c r="C3337" s="27" t="s">
        <v>4976</v>
      </c>
      <c r="D3337" s="28" t="e">
        <f>(#REF!+#REF!)-#REF!</f>
        <v>#REF!</v>
      </c>
      <c r="E3337" s="358" t="e">
        <f>#REF!-#REF!</f>
        <v>#REF!</v>
      </c>
      <c r="F3337" s="76"/>
      <c r="G3337" s="28"/>
      <c r="H3337" s="28"/>
      <c r="I3337" s="77"/>
      <c r="J3337" s="94" t="e">
        <f>#REF!-#REF!</f>
        <v>#REF!</v>
      </c>
      <c r="K3337" s="317" t="e">
        <f>#REF!-#REF!</f>
        <v>#REF!</v>
      </c>
    </row>
    <row r="3338" spans="1:11" ht="11.25" hidden="1" customHeight="1" x14ac:dyDescent="0.2">
      <c r="A3338" s="25" t="s">
        <v>951</v>
      </c>
      <c r="B3338" s="32" t="s">
        <v>7325</v>
      </c>
      <c r="C3338" s="27" t="s">
        <v>4977</v>
      </c>
      <c r="D3338" s="28" t="e">
        <f>(#REF!+#REF!)-#REF!</f>
        <v>#REF!</v>
      </c>
      <c r="E3338" s="358" t="e">
        <f>#REF!-#REF!</f>
        <v>#REF!</v>
      </c>
      <c r="F3338" s="76"/>
      <c r="G3338" s="28"/>
      <c r="H3338" s="28"/>
      <c r="I3338" s="77"/>
      <c r="J3338" s="94" t="e">
        <f>#REF!-#REF!</f>
        <v>#REF!</v>
      </c>
      <c r="K3338" s="317" t="e">
        <f>#REF!-#REF!</f>
        <v>#REF!</v>
      </c>
    </row>
    <row r="3339" spans="1:11" ht="11.25" hidden="1" customHeight="1" x14ac:dyDescent="0.2">
      <c r="A3339" s="25" t="s">
        <v>1990</v>
      </c>
      <c r="B3339" s="32" t="s">
        <v>8447</v>
      </c>
      <c r="C3339" s="27" t="s">
        <v>3848</v>
      </c>
      <c r="D3339" s="28" t="e">
        <f>(#REF!+#REF!)-#REF!</f>
        <v>#REF!</v>
      </c>
      <c r="E3339" s="358" t="e">
        <f>#REF!-#REF!</f>
        <v>#REF!</v>
      </c>
      <c r="F3339" s="76">
        <f>SUM(F3340:F3345)</f>
        <v>0</v>
      </c>
      <c r="G3339" s="28">
        <f>SUM(G3340:G3345)</f>
        <v>0</v>
      </c>
      <c r="H3339" s="28">
        <f>SUM(H3340:H3345)</f>
        <v>0</v>
      </c>
      <c r="I3339" s="77">
        <f>SUM(I3340:I3345)</f>
        <v>0</v>
      </c>
      <c r="J3339" s="94" t="e">
        <f>#REF!-#REF!</f>
        <v>#REF!</v>
      </c>
      <c r="K3339" s="317" t="e">
        <f>#REF!-#REF!</f>
        <v>#REF!</v>
      </c>
    </row>
    <row r="3340" spans="1:11" ht="11.25" hidden="1" customHeight="1" x14ac:dyDescent="0.2">
      <c r="A3340" s="25" t="s">
        <v>7631</v>
      </c>
      <c r="B3340" s="32" t="s">
        <v>8448</v>
      </c>
      <c r="C3340" s="27" t="s">
        <v>3849</v>
      </c>
      <c r="D3340" s="28" t="e">
        <f>(#REF!+#REF!)-#REF!</f>
        <v>#REF!</v>
      </c>
      <c r="E3340" s="358" t="e">
        <f>#REF!-#REF!</f>
        <v>#REF!</v>
      </c>
      <c r="F3340" s="76"/>
      <c r="G3340" s="28"/>
      <c r="H3340" s="28"/>
      <c r="I3340" s="77"/>
      <c r="J3340" s="94" t="e">
        <f>#REF!-#REF!</f>
        <v>#REF!</v>
      </c>
      <c r="K3340" s="317" t="e">
        <f>#REF!-#REF!</f>
        <v>#REF!</v>
      </c>
    </row>
    <row r="3341" spans="1:11" ht="11.25" hidden="1" customHeight="1" x14ac:dyDescent="0.2">
      <c r="A3341" s="25" t="s">
        <v>550</v>
      </c>
      <c r="B3341" s="32" t="s">
        <v>4058</v>
      </c>
      <c r="C3341" s="27" t="s">
        <v>7176</v>
      </c>
      <c r="D3341" s="28" t="e">
        <f>(#REF!+#REF!)-#REF!</f>
        <v>#REF!</v>
      </c>
      <c r="E3341" s="358" t="e">
        <f>#REF!-#REF!</f>
        <v>#REF!</v>
      </c>
      <c r="F3341" s="76"/>
      <c r="G3341" s="28"/>
      <c r="H3341" s="28"/>
      <c r="I3341" s="77"/>
      <c r="J3341" s="94" t="e">
        <f>#REF!-#REF!</f>
        <v>#REF!</v>
      </c>
      <c r="K3341" s="317" t="e">
        <f>#REF!-#REF!</f>
        <v>#REF!</v>
      </c>
    </row>
    <row r="3342" spans="1:11" ht="11.25" hidden="1" customHeight="1" x14ac:dyDescent="0.2">
      <c r="A3342" s="25" t="s">
        <v>2752</v>
      </c>
      <c r="B3342" s="32" t="s">
        <v>4059</v>
      </c>
      <c r="C3342" s="27" t="s">
        <v>6356</v>
      </c>
      <c r="D3342" s="28" t="e">
        <f>(#REF!+#REF!)-#REF!</f>
        <v>#REF!</v>
      </c>
      <c r="E3342" s="358" t="e">
        <f>#REF!-#REF!</f>
        <v>#REF!</v>
      </c>
      <c r="F3342" s="76"/>
      <c r="G3342" s="28"/>
      <c r="H3342" s="28"/>
      <c r="I3342" s="77"/>
      <c r="J3342" s="94" t="e">
        <f>#REF!-#REF!</f>
        <v>#REF!</v>
      </c>
      <c r="K3342" s="317" t="e">
        <f>#REF!-#REF!</f>
        <v>#REF!</v>
      </c>
    </row>
    <row r="3343" spans="1:11" ht="11.25" hidden="1" customHeight="1" x14ac:dyDescent="0.2">
      <c r="A3343" s="25" t="s">
        <v>2296</v>
      </c>
      <c r="B3343" s="32" t="s">
        <v>210</v>
      </c>
      <c r="C3343" s="27" t="s">
        <v>1026</v>
      </c>
      <c r="D3343" s="28" t="e">
        <f>(#REF!+#REF!)-#REF!</f>
        <v>#REF!</v>
      </c>
      <c r="E3343" s="358" t="e">
        <f>#REF!-#REF!</f>
        <v>#REF!</v>
      </c>
      <c r="F3343" s="76"/>
      <c r="G3343" s="28"/>
      <c r="H3343" s="28"/>
      <c r="I3343" s="77"/>
      <c r="J3343" s="94" t="e">
        <f>#REF!-#REF!</f>
        <v>#REF!</v>
      </c>
      <c r="K3343" s="317" t="e">
        <f>#REF!-#REF!</f>
        <v>#REF!</v>
      </c>
    </row>
    <row r="3344" spans="1:11" ht="11.25" hidden="1" customHeight="1" x14ac:dyDescent="0.2">
      <c r="A3344" s="25" t="s">
        <v>8501</v>
      </c>
      <c r="B3344" s="32" t="s">
        <v>211</v>
      </c>
      <c r="C3344" s="27" t="s">
        <v>290</v>
      </c>
      <c r="D3344" s="28" t="e">
        <f>(#REF!+#REF!)-#REF!</f>
        <v>#REF!</v>
      </c>
      <c r="E3344" s="358" t="e">
        <f>#REF!-#REF!</f>
        <v>#REF!</v>
      </c>
      <c r="F3344" s="76"/>
      <c r="G3344" s="28"/>
      <c r="H3344" s="28"/>
      <c r="I3344" s="77"/>
      <c r="J3344" s="94" t="e">
        <f>#REF!-#REF!</f>
        <v>#REF!</v>
      </c>
      <c r="K3344" s="317" t="e">
        <f>#REF!-#REF!</f>
        <v>#REF!</v>
      </c>
    </row>
    <row r="3345" spans="1:11" ht="11.25" hidden="1" customHeight="1" x14ac:dyDescent="0.2">
      <c r="A3345" s="25" t="s">
        <v>2995</v>
      </c>
      <c r="B3345" s="32" t="s">
        <v>8107</v>
      </c>
      <c r="C3345" s="27" t="s">
        <v>8936</v>
      </c>
      <c r="D3345" s="28" t="e">
        <f>(#REF!+#REF!)-#REF!</f>
        <v>#REF!</v>
      </c>
      <c r="E3345" s="358" t="e">
        <f>#REF!-#REF!</f>
        <v>#REF!</v>
      </c>
      <c r="F3345" s="76"/>
      <c r="G3345" s="28"/>
      <c r="H3345" s="28"/>
      <c r="I3345" s="77"/>
      <c r="J3345" s="94" t="e">
        <f>#REF!-#REF!</f>
        <v>#REF!</v>
      </c>
      <c r="K3345" s="317" t="e">
        <f>#REF!-#REF!</f>
        <v>#REF!</v>
      </c>
    </row>
    <row r="3346" spans="1:11" ht="22.5" hidden="1" customHeight="1" x14ac:dyDescent="0.2">
      <c r="A3346" s="25" t="s">
        <v>3639</v>
      </c>
      <c r="B3346" s="32" t="s">
        <v>8824</v>
      </c>
      <c r="C3346" s="27" t="s">
        <v>1337</v>
      </c>
      <c r="D3346" s="28" t="e">
        <f>(#REF!+#REF!)-#REF!</f>
        <v>#REF!</v>
      </c>
      <c r="E3346" s="358" t="e">
        <f>#REF!-#REF!</f>
        <v>#REF!</v>
      </c>
      <c r="F3346" s="76">
        <f>SUM(F3347:F3348)</f>
        <v>0</v>
      </c>
      <c r="G3346" s="28">
        <f>SUM(G3347:G3348)</f>
        <v>0</v>
      </c>
      <c r="H3346" s="28">
        <f>SUM(H3347:H3348)</f>
        <v>0</v>
      </c>
      <c r="I3346" s="77">
        <f>SUM(I3347:I3348)</f>
        <v>0</v>
      </c>
      <c r="J3346" s="94" t="e">
        <f>#REF!-#REF!</f>
        <v>#REF!</v>
      </c>
      <c r="K3346" s="317" t="e">
        <f>#REF!-#REF!</f>
        <v>#REF!</v>
      </c>
    </row>
    <row r="3347" spans="1:11" ht="11.25" hidden="1" customHeight="1" x14ac:dyDescent="0.2">
      <c r="A3347" s="25" t="s">
        <v>552</v>
      </c>
      <c r="B3347" s="32" t="s">
        <v>1158</v>
      </c>
      <c r="C3347" s="27" t="s">
        <v>1338</v>
      </c>
      <c r="D3347" s="28" t="e">
        <f>(#REF!+#REF!)-#REF!</f>
        <v>#REF!</v>
      </c>
      <c r="E3347" s="358" t="e">
        <f>#REF!-#REF!</f>
        <v>#REF!</v>
      </c>
      <c r="F3347" s="76"/>
      <c r="G3347" s="28"/>
      <c r="H3347" s="28"/>
      <c r="I3347" s="77"/>
      <c r="J3347" s="94" t="e">
        <f>#REF!-#REF!</f>
        <v>#REF!</v>
      </c>
      <c r="K3347" s="317" t="e">
        <f>#REF!-#REF!</f>
        <v>#REF!</v>
      </c>
    </row>
    <row r="3348" spans="1:11" ht="11.25" hidden="1" customHeight="1" x14ac:dyDescent="0.2">
      <c r="A3348" s="25" t="s">
        <v>5659</v>
      </c>
      <c r="B3348" s="32" t="s">
        <v>1159</v>
      </c>
      <c r="C3348" s="27" t="s">
        <v>5610</v>
      </c>
      <c r="D3348" s="28" t="e">
        <f>(#REF!+#REF!)-#REF!</f>
        <v>#REF!</v>
      </c>
      <c r="E3348" s="358" t="e">
        <f>#REF!-#REF!</f>
        <v>#REF!</v>
      </c>
      <c r="F3348" s="76"/>
      <c r="G3348" s="28"/>
      <c r="H3348" s="28"/>
      <c r="I3348" s="77"/>
      <c r="J3348" s="94" t="e">
        <f>#REF!-#REF!</f>
        <v>#REF!</v>
      </c>
      <c r="K3348" s="317" t="e">
        <f>#REF!-#REF!</f>
        <v>#REF!</v>
      </c>
    </row>
    <row r="3349" spans="1:11" ht="11.25" hidden="1" customHeight="1" x14ac:dyDescent="0.2">
      <c r="A3349" s="25" t="s">
        <v>4340</v>
      </c>
      <c r="B3349" s="32" t="s">
        <v>1160</v>
      </c>
      <c r="C3349" s="27" t="s">
        <v>200</v>
      </c>
      <c r="D3349" s="28" t="e">
        <f>(#REF!+#REF!)-#REF!</f>
        <v>#REF!</v>
      </c>
      <c r="E3349" s="358" t="e">
        <f>#REF!-#REF!</f>
        <v>#REF!</v>
      </c>
      <c r="F3349" s="76">
        <f>SUM(F3350:F3351)</f>
        <v>0</v>
      </c>
      <c r="G3349" s="28">
        <f>SUM(G3350:G3351)</f>
        <v>0</v>
      </c>
      <c r="H3349" s="28">
        <f>SUM(H3350:H3351)</f>
        <v>0</v>
      </c>
      <c r="I3349" s="77">
        <f>SUM(I3350:I3351)</f>
        <v>0</v>
      </c>
      <c r="J3349" s="94" t="e">
        <f>#REF!-#REF!</f>
        <v>#REF!</v>
      </c>
      <c r="K3349" s="317" t="e">
        <f>#REF!-#REF!</f>
        <v>#REF!</v>
      </c>
    </row>
    <row r="3350" spans="1:11" ht="22.5" hidden="1" customHeight="1" x14ac:dyDescent="0.2">
      <c r="A3350" s="25" t="s">
        <v>881</v>
      </c>
      <c r="B3350" s="32" t="s">
        <v>1161</v>
      </c>
      <c r="C3350" s="27" t="s">
        <v>201</v>
      </c>
      <c r="D3350" s="28" t="e">
        <f>(#REF!+#REF!)-#REF!</f>
        <v>#REF!</v>
      </c>
      <c r="E3350" s="358" t="e">
        <f>#REF!-#REF!</f>
        <v>#REF!</v>
      </c>
      <c r="F3350" s="76"/>
      <c r="G3350" s="28"/>
      <c r="H3350" s="28"/>
      <c r="I3350" s="77"/>
      <c r="J3350" s="94" t="e">
        <f>#REF!-#REF!</f>
        <v>#REF!</v>
      </c>
      <c r="K3350" s="317" t="e">
        <f>#REF!-#REF!</f>
        <v>#REF!</v>
      </c>
    </row>
    <row r="3351" spans="1:11" ht="33.75" hidden="1" customHeight="1" x14ac:dyDescent="0.2">
      <c r="A3351" s="25" t="s">
        <v>8427</v>
      </c>
      <c r="B3351" s="32" t="s">
        <v>1162</v>
      </c>
      <c r="C3351" s="27" t="s">
        <v>1869</v>
      </c>
      <c r="D3351" s="28" t="e">
        <f>(#REF!+#REF!)-#REF!</f>
        <v>#REF!</v>
      </c>
      <c r="E3351" s="358" t="e">
        <f>#REF!-#REF!</f>
        <v>#REF!</v>
      </c>
      <c r="F3351" s="76"/>
      <c r="G3351" s="28"/>
      <c r="H3351" s="28"/>
      <c r="I3351" s="77"/>
      <c r="J3351" s="94" t="e">
        <f>#REF!-#REF!</f>
        <v>#REF!</v>
      </c>
      <c r="K3351" s="317" t="e">
        <f>#REF!-#REF!</f>
        <v>#REF!</v>
      </c>
    </row>
    <row r="3352" spans="1:11" ht="11.25" hidden="1" customHeight="1" x14ac:dyDescent="0.2">
      <c r="A3352" s="25" t="s">
        <v>7453</v>
      </c>
      <c r="B3352" s="32" t="s">
        <v>1163</v>
      </c>
      <c r="C3352" s="27" t="s">
        <v>2991</v>
      </c>
      <c r="D3352" s="28" t="e">
        <f>(#REF!+#REF!)-#REF!</f>
        <v>#REF!</v>
      </c>
      <c r="E3352" s="358" t="e">
        <f>#REF!-#REF!</f>
        <v>#REF!</v>
      </c>
      <c r="F3352" s="76">
        <f>SUM(F3353:F3355)</f>
        <v>0</v>
      </c>
      <c r="G3352" s="28">
        <f>SUM(G3353:G3355)</f>
        <v>0</v>
      </c>
      <c r="H3352" s="28">
        <f>SUM(H3353:H3355)</f>
        <v>0</v>
      </c>
      <c r="I3352" s="77">
        <f>SUM(I3353:I3355)</f>
        <v>0</v>
      </c>
      <c r="J3352" s="94" t="e">
        <f>#REF!-#REF!</f>
        <v>#REF!</v>
      </c>
      <c r="K3352" s="317" t="e">
        <f>#REF!-#REF!</f>
        <v>#REF!</v>
      </c>
    </row>
    <row r="3353" spans="1:11" ht="22.5" hidden="1" customHeight="1" x14ac:dyDescent="0.2">
      <c r="A3353" s="25" t="s">
        <v>8490</v>
      </c>
      <c r="B3353" s="32" t="s">
        <v>4707</v>
      </c>
      <c r="C3353" s="27" t="s">
        <v>1048</v>
      </c>
      <c r="D3353" s="28" t="e">
        <f>(#REF!+#REF!)-#REF!</f>
        <v>#REF!</v>
      </c>
      <c r="E3353" s="358" t="e">
        <f>#REF!-#REF!</f>
        <v>#REF!</v>
      </c>
      <c r="F3353" s="76"/>
      <c r="G3353" s="28"/>
      <c r="H3353" s="28"/>
      <c r="I3353" s="77"/>
      <c r="J3353" s="94" t="e">
        <f>#REF!-#REF!</f>
        <v>#REF!</v>
      </c>
      <c r="K3353" s="317" t="e">
        <f>#REF!-#REF!</f>
        <v>#REF!</v>
      </c>
    </row>
    <row r="3354" spans="1:11" ht="22.5" hidden="1" customHeight="1" x14ac:dyDescent="0.2">
      <c r="A3354" s="25" t="s">
        <v>1057</v>
      </c>
      <c r="B3354" s="32" t="s">
        <v>1223</v>
      </c>
      <c r="C3354" s="27" t="s">
        <v>8900</v>
      </c>
      <c r="D3354" s="28" t="e">
        <f>(#REF!+#REF!)-#REF!</f>
        <v>#REF!</v>
      </c>
      <c r="E3354" s="358" t="e">
        <f>#REF!-#REF!</f>
        <v>#REF!</v>
      </c>
      <c r="F3354" s="76"/>
      <c r="G3354" s="28"/>
      <c r="H3354" s="28"/>
      <c r="I3354" s="77"/>
      <c r="J3354" s="94" t="e">
        <f>#REF!-#REF!</f>
        <v>#REF!</v>
      </c>
      <c r="K3354" s="317" t="e">
        <f>#REF!-#REF!</f>
        <v>#REF!</v>
      </c>
    </row>
    <row r="3355" spans="1:11" ht="11.25" hidden="1" customHeight="1" x14ac:dyDescent="0.2">
      <c r="A3355" s="25" t="s">
        <v>1761</v>
      </c>
      <c r="B3355" s="32" t="s">
        <v>1224</v>
      </c>
      <c r="C3355" s="27" t="s">
        <v>8901</v>
      </c>
      <c r="D3355" s="28" t="e">
        <f>(#REF!+#REF!)-#REF!</f>
        <v>#REF!</v>
      </c>
      <c r="E3355" s="358" t="e">
        <f>#REF!-#REF!</f>
        <v>#REF!</v>
      </c>
      <c r="F3355" s="76"/>
      <c r="G3355" s="28"/>
      <c r="H3355" s="28"/>
      <c r="I3355" s="77"/>
      <c r="J3355" s="94" t="e">
        <f>#REF!-#REF!</f>
        <v>#REF!</v>
      </c>
      <c r="K3355" s="317" t="e">
        <f>#REF!-#REF!</f>
        <v>#REF!</v>
      </c>
    </row>
    <row r="3356" spans="1:11" ht="11.25" hidden="1" customHeight="1" x14ac:dyDescent="0.2">
      <c r="A3356" s="25" t="s">
        <v>8998</v>
      </c>
      <c r="B3356" s="32" t="s">
        <v>1225</v>
      </c>
      <c r="C3356" s="27" t="s">
        <v>7356</v>
      </c>
      <c r="D3356" s="28" t="e">
        <f>(#REF!+#REF!)-#REF!</f>
        <v>#REF!</v>
      </c>
      <c r="E3356" s="358" t="e">
        <f>#REF!-#REF!</f>
        <v>#REF!</v>
      </c>
      <c r="F3356" s="76">
        <f>SUM(F3357:F3359)</f>
        <v>0</v>
      </c>
      <c r="G3356" s="28">
        <f>SUM(G3357:G3359)</f>
        <v>0</v>
      </c>
      <c r="H3356" s="28">
        <f>SUM(H3357:H3359)</f>
        <v>0</v>
      </c>
      <c r="I3356" s="77">
        <f>SUM(I3357:I3359)</f>
        <v>0</v>
      </c>
      <c r="J3356" s="94" t="e">
        <f>#REF!-#REF!</f>
        <v>#REF!</v>
      </c>
      <c r="K3356" s="317" t="e">
        <f>#REF!-#REF!</f>
        <v>#REF!</v>
      </c>
    </row>
    <row r="3357" spans="1:11" ht="33.75" hidden="1" customHeight="1" x14ac:dyDescent="0.2">
      <c r="A3357" s="25" t="s">
        <v>1668</v>
      </c>
      <c r="B3357" s="32" t="s">
        <v>5943</v>
      </c>
      <c r="C3357" s="27" t="s">
        <v>6881</v>
      </c>
      <c r="D3357" s="28" t="e">
        <f>(#REF!+#REF!)-#REF!</f>
        <v>#REF!</v>
      </c>
      <c r="E3357" s="358" t="e">
        <f>#REF!-#REF!</f>
        <v>#REF!</v>
      </c>
      <c r="F3357" s="76"/>
      <c r="G3357" s="28"/>
      <c r="H3357" s="28"/>
      <c r="I3357" s="77"/>
      <c r="J3357" s="94" t="e">
        <f>#REF!-#REF!</f>
        <v>#REF!</v>
      </c>
      <c r="K3357" s="317" t="e">
        <f>#REF!-#REF!</f>
        <v>#REF!</v>
      </c>
    </row>
    <row r="3358" spans="1:11" ht="11.25" hidden="1" customHeight="1" x14ac:dyDescent="0.2">
      <c r="A3358" s="25" t="s">
        <v>54</v>
      </c>
      <c r="B3358" s="32" t="s">
        <v>5944</v>
      </c>
      <c r="C3358" s="27" t="s">
        <v>7095</v>
      </c>
      <c r="D3358" s="28" t="e">
        <f>(#REF!+#REF!)-#REF!</f>
        <v>#REF!</v>
      </c>
      <c r="E3358" s="358" t="e">
        <f>#REF!-#REF!</f>
        <v>#REF!</v>
      </c>
      <c r="F3358" s="76"/>
      <c r="G3358" s="28"/>
      <c r="H3358" s="28"/>
      <c r="I3358" s="77"/>
      <c r="J3358" s="94" t="e">
        <f>#REF!-#REF!</f>
        <v>#REF!</v>
      </c>
      <c r="K3358" s="317" t="e">
        <f>#REF!-#REF!</f>
        <v>#REF!</v>
      </c>
    </row>
    <row r="3359" spans="1:11" ht="33.75" hidden="1" customHeight="1" x14ac:dyDescent="0.2">
      <c r="A3359" s="25" t="s">
        <v>7064</v>
      </c>
      <c r="B3359" s="32" t="s">
        <v>8254</v>
      </c>
      <c r="C3359" s="27" t="s">
        <v>3541</v>
      </c>
      <c r="D3359" s="28" t="e">
        <f>(#REF!+#REF!)-#REF!</f>
        <v>#REF!</v>
      </c>
      <c r="E3359" s="358" t="e">
        <f>#REF!-#REF!</f>
        <v>#REF!</v>
      </c>
      <c r="F3359" s="76"/>
      <c r="G3359" s="28"/>
      <c r="H3359" s="28"/>
      <c r="I3359" s="77"/>
      <c r="J3359" s="94" t="e">
        <f>#REF!-#REF!</f>
        <v>#REF!</v>
      </c>
      <c r="K3359" s="317" t="e">
        <f>#REF!-#REF!</f>
        <v>#REF!</v>
      </c>
    </row>
    <row r="3360" spans="1:11" ht="11.25" hidden="1" customHeight="1" x14ac:dyDescent="0.2">
      <c r="A3360" s="25" t="s">
        <v>6521</v>
      </c>
      <c r="B3360" s="32" t="s">
        <v>4817</v>
      </c>
      <c r="C3360" s="27" t="s">
        <v>1767</v>
      </c>
      <c r="D3360" s="28" t="e">
        <f>(#REF!+#REF!)-#REF!</f>
        <v>#REF!</v>
      </c>
      <c r="E3360" s="358" t="e">
        <f>#REF!-#REF!</f>
        <v>#REF!</v>
      </c>
      <c r="F3360" s="76"/>
      <c r="G3360" s="28"/>
      <c r="H3360" s="28"/>
      <c r="I3360" s="77"/>
      <c r="J3360" s="94" t="e">
        <f>#REF!-#REF!</f>
        <v>#REF!</v>
      </c>
      <c r="K3360" s="317" t="e">
        <f>#REF!-#REF!</f>
        <v>#REF!</v>
      </c>
    </row>
    <row r="3361" spans="1:11" ht="11.25" hidden="1" customHeight="1" x14ac:dyDescent="0.2">
      <c r="A3361" s="25" t="s">
        <v>5920</v>
      </c>
      <c r="B3361" s="32" t="s">
        <v>4818</v>
      </c>
      <c r="C3361" s="27" t="s">
        <v>1768</v>
      </c>
      <c r="D3361" s="28" t="e">
        <f>(#REF!+#REF!)-#REF!</f>
        <v>#REF!</v>
      </c>
      <c r="E3361" s="358" t="e">
        <f>#REF!-#REF!</f>
        <v>#REF!</v>
      </c>
      <c r="F3361" s="76">
        <f>SUM(F3362:F3365)</f>
        <v>0</v>
      </c>
      <c r="G3361" s="28">
        <f>SUM(G3362:G3365)</f>
        <v>0</v>
      </c>
      <c r="H3361" s="28">
        <f>SUM(H3362:H3365)</f>
        <v>0</v>
      </c>
      <c r="I3361" s="77">
        <f>SUM(I3362:I3365)</f>
        <v>0</v>
      </c>
      <c r="J3361" s="94" t="e">
        <f>#REF!-#REF!</f>
        <v>#REF!</v>
      </c>
      <c r="K3361" s="317" t="e">
        <f>#REF!-#REF!</f>
        <v>#REF!</v>
      </c>
    </row>
    <row r="3362" spans="1:11" ht="11.25" hidden="1" customHeight="1" x14ac:dyDescent="0.2">
      <c r="A3362" s="25" t="s">
        <v>7210</v>
      </c>
      <c r="B3362" s="32" t="s">
        <v>7654</v>
      </c>
      <c r="C3362" s="27" t="s">
        <v>8545</v>
      </c>
      <c r="D3362" s="28" t="e">
        <f>(#REF!+#REF!)-#REF!</f>
        <v>#REF!</v>
      </c>
      <c r="E3362" s="358" t="e">
        <f>#REF!-#REF!</f>
        <v>#REF!</v>
      </c>
      <c r="F3362" s="78"/>
      <c r="G3362" s="34"/>
      <c r="H3362" s="34"/>
      <c r="I3362" s="79"/>
      <c r="J3362" s="94" t="e">
        <f>#REF!-#REF!</f>
        <v>#REF!</v>
      </c>
      <c r="K3362" s="317" t="e">
        <f>#REF!-#REF!</f>
        <v>#REF!</v>
      </c>
    </row>
    <row r="3363" spans="1:11" ht="22.5" hidden="1" customHeight="1" x14ac:dyDescent="0.2">
      <c r="A3363" s="25" t="s">
        <v>5050</v>
      </c>
      <c r="B3363" s="32" t="s">
        <v>5732</v>
      </c>
      <c r="C3363" s="27" t="s">
        <v>1769</v>
      </c>
      <c r="D3363" s="28" t="e">
        <f>(#REF!+#REF!)-#REF!</f>
        <v>#REF!</v>
      </c>
      <c r="E3363" s="358" t="e">
        <f>#REF!-#REF!</f>
        <v>#REF!</v>
      </c>
      <c r="F3363" s="76"/>
      <c r="G3363" s="28"/>
      <c r="H3363" s="28"/>
      <c r="I3363" s="77"/>
      <c r="J3363" s="94" t="e">
        <f>#REF!-#REF!</f>
        <v>#REF!</v>
      </c>
      <c r="K3363" s="317" t="e">
        <f>#REF!-#REF!</f>
        <v>#REF!</v>
      </c>
    </row>
    <row r="3364" spans="1:11" ht="22.5" hidden="1" customHeight="1" x14ac:dyDescent="0.2">
      <c r="A3364" s="25" t="s">
        <v>626</v>
      </c>
      <c r="B3364" s="32" t="s">
        <v>5733</v>
      </c>
      <c r="C3364" s="27" t="s">
        <v>8595</v>
      </c>
      <c r="D3364" s="28" t="e">
        <f>(#REF!+#REF!)-#REF!</f>
        <v>#REF!</v>
      </c>
      <c r="E3364" s="358" t="e">
        <f>#REF!-#REF!</f>
        <v>#REF!</v>
      </c>
      <c r="F3364" s="76"/>
      <c r="G3364" s="28"/>
      <c r="H3364" s="28"/>
      <c r="I3364" s="77"/>
      <c r="J3364" s="94" t="e">
        <f>#REF!-#REF!</f>
        <v>#REF!</v>
      </c>
      <c r="K3364" s="317" t="e">
        <f>#REF!-#REF!</f>
        <v>#REF!</v>
      </c>
    </row>
    <row r="3365" spans="1:11" ht="11.25" hidden="1" customHeight="1" x14ac:dyDescent="0.2">
      <c r="A3365" s="25" t="s">
        <v>7432</v>
      </c>
      <c r="B3365" s="32" t="s">
        <v>596</v>
      </c>
      <c r="C3365" s="27" t="s">
        <v>5887</v>
      </c>
      <c r="D3365" s="28" t="e">
        <f>(#REF!+#REF!)-#REF!</f>
        <v>#REF!</v>
      </c>
      <c r="E3365" s="358" t="e">
        <f>#REF!-#REF!</f>
        <v>#REF!</v>
      </c>
      <c r="F3365" s="76"/>
      <c r="G3365" s="28"/>
      <c r="H3365" s="28"/>
      <c r="I3365" s="77"/>
      <c r="J3365" s="94" t="e">
        <f>#REF!-#REF!</f>
        <v>#REF!</v>
      </c>
      <c r="K3365" s="317" t="e">
        <f>#REF!-#REF!</f>
        <v>#REF!</v>
      </c>
    </row>
    <row r="3366" spans="1:11" ht="11.25" hidden="1" customHeight="1" x14ac:dyDescent="0.2">
      <c r="A3366" s="25" t="s">
        <v>3930</v>
      </c>
      <c r="B3366" s="32" t="s">
        <v>8666</v>
      </c>
      <c r="C3366" s="27" t="s">
        <v>5437</v>
      </c>
      <c r="D3366" s="28" t="e">
        <f>(#REF!+#REF!)-#REF!</f>
        <v>#REF!</v>
      </c>
      <c r="E3366" s="358" t="e">
        <f>#REF!-#REF!</f>
        <v>#REF!</v>
      </c>
      <c r="F3366" s="76"/>
      <c r="G3366" s="28"/>
      <c r="H3366" s="28"/>
      <c r="I3366" s="77"/>
      <c r="J3366" s="94" t="e">
        <f>#REF!-#REF!</f>
        <v>#REF!</v>
      </c>
      <c r="K3366" s="317" t="e">
        <f>#REF!-#REF!</f>
        <v>#REF!</v>
      </c>
    </row>
    <row r="3367" spans="1:11" ht="22.5" hidden="1" customHeight="1" x14ac:dyDescent="0.2">
      <c r="A3367" s="25" t="s">
        <v>6845</v>
      </c>
      <c r="B3367" s="32" t="s">
        <v>3975</v>
      </c>
      <c r="C3367" s="27" t="s">
        <v>4179</v>
      </c>
      <c r="D3367" s="28" t="e">
        <f>(#REF!+#REF!)-#REF!</f>
        <v>#REF!</v>
      </c>
      <c r="E3367" s="358" t="e">
        <f>#REF!-#REF!</f>
        <v>#REF!</v>
      </c>
      <c r="F3367" s="76"/>
      <c r="G3367" s="28"/>
      <c r="H3367" s="28"/>
      <c r="I3367" s="77"/>
      <c r="J3367" s="94" t="e">
        <f>#REF!-#REF!</f>
        <v>#REF!</v>
      </c>
      <c r="K3367" s="317" t="e">
        <f>#REF!-#REF!</f>
        <v>#REF!</v>
      </c>
    </row>
    <row r="3368" spans="1:11" ht="11.25" hidden="1" customHeight="1" x14ac:dyDescent="0.2">
      <c r="A3368" s="25" t="s">
        <v>2318</v>
      </c>
      <c r="B3368" s="32" t="s">
        <v>7830</v>
      </c>
      <c r="C3368" s="27" t="s">
        <v>8690</v>
      </c>
      <c r="D3368" s="28" t="e">
        <f>(#REF!+#REF!)-#REF!</f>
        <v>#REF!</v>
      </c>
      <c r="E3368" s="358" t="e">
        <f>#REF!-#REF!</f>
        <v>#REF!</v>
      </c>
      <c r="F3368" s="76">
        <f>F3369+F3396</f>
        <v>0</v>
      </c>
      <c r="G3368" s="28">
        <f>G3369+G3396</f>
        <v>0</v>
      </c>
      <c r="H3368" s="28">
        <f>H3369+H3396</f>
        <v>0</v>
      </c>
      <c r="I3368" s="77">
        <f>I3369+I3396</f>
        <v>0</v>
      </c>
      <c r="J3368" s="94" t="e">
        <f>#REF!-#REF!</f>
        <v>#REF!</v>
      </c>
      <c r="K3368" s="317" t="e">
        <f>#REF!-#REF!</f>
        <v>#REF!</v>
      </c>
    </row>
    <row r="3369" spans="1:11" ht="11.25" hidden="1" customHeight="1" x14ac:dyDescent="0.2">
      <c r="A3369" s="25" t="s">
        <v>5608</v>
      </c>
      <c r="B3369" s="32" t="s">
        <v>7831</v>
      </c>
      <c r="C3369" s="27" t="s">
        <v>57</v>
      </c>
      <c r="D3369" s="28" t="e">
        <f>(#REF!+#REF!)-#REF!</f>
        <v>#REF!</v>
      </c>
      <c r="E3369" s="358" t="e">
        <f>#REF!-#REF!</f>
        <v>#REF!</v>
      </c>
      <c r="F3369" s="76">
        <f>F3370+F3374+F3381+F3384+F3387+F3391+F3395</f>
        <v>0</v>
      </c>
      <c r="G3369" s="28">
        <f>G3370+G3374+G3381+G3384+G3387+G3391+G3395</f>
        <v>0</v>
      </c>
      <c r="H3369" s="28">
        <f>H3370+H3374+H3381+H3384+H3387+H3391+H3395</f>
        <v>0</v>
      </c>
      <c r="I3369" s="77">
        <f>I3370+I3374+I3381+I3384+I3387+I3391+I3395</f>
        <v>0</v>
      </c>
      <c r="J3369" s="94" t="e">
        <f>#REF!-#REF!</f>
        <v>#REF!</v>
      </c>
      <c r="K3369" s="317" t="e">
        <f>#REF!-#REF!</f>
        <v>#REF!</v>
      </c>
    </row>
    <row r="3370" spans="1:11" ht="22.5" hidden="1" customHeight="1" x14ac:dyDescent="0.2">
      <c r="A3370" s="25" t="s">
        <v>5760</v>
      </c>
      <c r="B3370" s="32" t="s">
        <v>7832</v>
      </c>
      <c r="C3370" s="27" t="s">
        <v>7063</v>
      </c>
      <c r="D3370" s="28" t="e">
        <f>(#REF!+#REF!)-#REF!</f>
        <v>#REF!</v>
      </c>
      <c r="E3370" s="358" t="e">
        <f>#REF!-#REF!</f>
        <v>#REF!</v>
      </c>
      <c r="F3370" s="76">
        <f>SUM(F3371:F3373)</f>
        <v>0</v>
      </c>
      <c r="G3370" s="28">
        <f>SUM(G3371:G3373)</f>
        <v>0</v>
      </c>
      <c r="H3370" s="28">
        <f>SUM(H3371:H3373)</f>
        <v>0</v>
      </c>
      <c r="I3370" s="77">
        <f>SUM(I3371:I3373)</f>
        <v>0</v>
      </c>
      <c r="J3370" s="94" t="e">
        <f>#REF!-#REF!</f>
        <v>#REF!</v>
      </c>
      <c r="K3370" s="317" t="e">
        <f>#REF!-#REF!</f>
        <v>#REF!</v>
      </c>
    </row>
    <row r="3371" spans="1:11" ht="11.25" hidden="1" customHeight="1" x14ac:dyDescent="0.2">
      <c r="A3371" s="25" t="s">
        <v>7430</v>
      </c>
      <c r="B3371" s="32" t="s">
        <v>7833</v>
      </c>
      <c r="C3371" s="27" t="s">
        <v>9125</v>
      </c>
      <c r="D3371" s="28" t="e">
        <f>(#REF!+#REF!)-#REF!</f>
        <v>#REF!</v>
      </c>
      <c r="E3371" s="358" t="e">
        <f>#REF!-#REF!</f>
        <v>#REF!</v>
      </c>
      <c r="F3371" s="76">
        <f t="shared" ref="F3371:I3373" si="92">F3406</f>
        <v>0</v>
      </c>
      <c r="G3371" s="28">
        <f t="shared" si="92"/>
        <v>0</v>
      </c>
      <c r="H3371" s="28">
        <f t="shared" si="92"/>
        <v>0</v>
      </c>
      <c r="I3371" s="77">
        <f t="shared" si="92"/>
        <v>0</v>
      </c>
      <c r="J3371" s="94" t="e">
        <f>#REF!-#REF!</f>
        <v>#REF!</v>
      </c>
      <c r="K3371" s="317" t="e">
        <f>#REF!-#REF!</f>
        <v>#REF!</v>
      </c>
    </row>
    <row r="3372" spans="1:11" ht="11.25" hidden="1" customHeight="1" x14ac:dyDescent="0.2">
      <c r="A3372" s="25" t="s">
        <v>7308</v>
      </c>
      <c r="B3372" s="32" t="s">
        <v>7834</v>
      </c>
      <c r="C3372" s="27" t="s">
        <v>8553</v>
      </c>
      <c r="D3372" s="28" t="e">
        <f>(#REF!+#REF!)-#REF!</f>
        <v>#REF!</v>
      </c>
      <c r="E3372" s="358" t="e">
        <f>#REF!-#REF!</f>
        <v>#REF!</v>
      </c>
      <c r="F3372" s="76">
        <f t="shared" si="92"/>
        <v>0</v>
      </c>
      <c r="G3372" s="28">
        <f t="shared" si="92"/>
        <v>0</v>
      </c>
      <c r="H3372" s="28">
        <f t="shared" si="92"/>
        <v>0</v>
      </c>
      <c r="I3372" s="77">
        <f t="shared" si="92"/>
        <v>0</v>
      </c>
      <c r="J3372" s="94" t="e">
        <f>#REF!-#REF!</f>
        <v>#REF!</v>
      </c>
      <c r="K3372" s="317" t="e">
        <f>#REF!-#REF!</f>
        <v>#REF!</v>
      </c>
    </row>
    <row r="3373" spans="1:11" ht="11.25" hidden="1" customHeight="1" x14ac:dyDescent="0.2">
      <c r="A3373" s="25" t="s">
        <v>951</v>
      </c>
      <c r="B3373" s="32" t="s">
        <v>7835</v>
      </c>
      <c r="C3373" s="27" t="s">
        <v>2825</v>
      </c>
      <c r="D3373" s="28" t="e">
        <f>(#REF!+#REF!)-#REF!</f>
        <v>#REF!</v>
      </c>
      <c r="E3373" s="358" t="e">
        <f>#REF!-#REF!</f>
        <v>#REF!</v>
      </c>
      <c r="F3373" s="76">
        <f t="shared" si="92"/>
        <v>0</v>
      </c>
      <c r="G3373" s="28">
        <f t="shared" si="92"/>
        <v>0</v>
      </c>
      <c r="H3373" s="28">
        <f t="shared" si="92"/>
        <v>0</v>
      </c>
      <c r="I3373" s="77">
        <f t="shared" si="92"/>
        <v>0</v>
      </c>
      <c r="J3373" s="94" t="e">
        <f>#REF!-#REF!</f>
        <v>#REF!</v>
      </c>
      <c r="K3373" s="317" t="e">
        <f>#REF!-#REF!</f>
        <v>#REF!</v>
      </c>
    </row>
    <row r="3374" spans="1:11" ht="11.25" hidden="1" customHeight="1" x14ac:dyDescent="0.2">
      <c r="A3374" s="25" t="s">
        <v>1990</v>
      </c>
      <c r="B3374" s="32" t="s">
        <v>8862</v>
      </c>
      <c r="C3374" s="27" t="s">
        <v>1623</v>
      </c>
      <c r="D3374" s="28" t="e">
        <f>(#REF!+#REF!)-#REF!</f>
        <v>#REF!</v>
      </c>
      <c r="E3374" s="358" t="e">
        <f>#REF!-#REF!</f>
        <v>#REF!</v>
      </c>
      <c r="F3374" s="76">
        <f>SUM(F3375:F3380)</f>
        <v>0</v>
      </c>
      <c r="G3374" s="28">
        <f>SUM(G3375:G3380)</f>
        <v>0</v>
      </c>
      <c r="H3374" s="28">
        <f>SUM(H3375:H3380)</f>
        <v>0</v>
      </c>
      <c r="I3374" s="77">
        <f>SUM(I3375:I3380)</f>
        <v>0</v>
      </c>
      <c r="J3374" s="94" t="e">
        <f>#REF!-#REF!</f>
        <v>#REF!</v>
      </c>
      <c r="K3374" s="317" t="e">
        <f>#REF!-#REF!</f>
        <v>#REF!</v>
      </c>
    </row>
    <row r="3375" spans="1:11" ht="11.25" hidden="1" customHeight="1" x14ac:dyDescent="0.2">
      <c r="A3375" s="25" t="s">
        <v>7631</v>
      </c>
      <c r="B3375" s="32" t="s">
        <v>8863</v>
      </c>
      <c r="C3375" s="27" t="s">
        <v>6250</v>
      </c>
      <c r="D3375" s="28" t="e">
        <f>(#REF!+#REF!)-#REF!</f>
        <v>#REF!</v>
      </c>
      <c r="E3375" s="358" t="e">
        <f>#REF!-#REF!</f>
        <v>#REF!</v>
      </c>
      <c r="F3375" s="76">
        <f t="shared" ref="F3375:I3380" si="93">F3410</f>
        <v>0</v>
      </c>
      <c r="G3375" s="28">
        <f t="shared" si="93"/>
        <v>0</v>
      </c>
      <c r="H3375" s="28">
        <f t="shared" si="93"/>
        <v>0</v>
      </c>
      <c r="I3375" s="77">
        <f t="shared" si="93"/>
        <v>0</v>
      </c>
      <c r="J3375" s="94" t="e">
        <f>#REF!-#REF!</f>
        <v>#REF!</v>
      </c>
      <c r="K3375" s="317" t="e">
        <f>#REF!-#REF!</f>
        <v>#REF!</v>
      </c>
    </row>
    <row r="3376" spans="1:11" ht="11.25" hidden="1" customHeight="1" x14ac:dyDescent="0.2">
      <c r="A3376" s="25" t="s">
        <v>550</v>
      </c>
      <c r="B3376" s="32" t="s">
        <v>8864</v>
      </c>
      <c r="C3376" s="27" t="s">
        <v>4664</v>
      </c>
      <c r="D3376" s="28" t="e">
        <f>(#REF!+#REF!)-#REF!</f>
        <v>#REF!</v>
      </c>
      <c r="E3376" s="358" t="e">
        <f>#REF!-#REF!</f>
        <v>#REF!</v>
      </c>
      <c r="F3376" s="76">
        <f t="shared" si="93"/>
        <v>0</v>
      </c>
      <c r="G3376" s="28">
        <f t="shared" si="93"/>
        <v>0</v>
      </c>
      <c r="H3376" s="28">
        <f t="shared" si="93"/>
        <v>0</v>
      </c>
      <c r="I3376" s="77">
        <f t="shared" si="93"/>
        <v>0</v>
      </c>
      <c r="J3376" s="94" t="e">
        <f>#REF!-#REF!</f>
        <v>#REF!</v>
      </c>
      <c r="K3376" s="317" t="e">
        <f>#REF!-#REF!</f>
        <v>#REF!</v>
      </c>
    </row>
    <row r="3377" spans="1:11" ht="11.25" hidden="1" customHeight="1" x14ac:dyDescent="0.2">
      <c r="A3377" s="25" t="s">
        <v>2752</v>
      </c>
      <c r="B3377" s="32" t="s">
        <v>8865</v>
      </c>
      <c r="C3377" s="27" t="s">
        <v>1271</v>
      </c>
      <c r="D3377" s="28" t="e">
        <f>(#REF!+#REF!)-#REF!</f>
        <v>#REF!</v>
      </c>
      <c r="E3377" s="358" t="e">
        <f>#REF!-#REF!</f>
        <v>#REF!</v>
      </c>
      <c r="F3377" s="76">
        <f t="shared" si="93"/>
        <v>0</v>
      </c>
      <c r="G3377" s="28">
        <f t="shared" si="93"/>
        <v>0</v>
      </c>
      <c r="H3377" s="28">
        <f t="shared" si="93"/>
        <v>0</v>
      </c>
      <c r="I3377" s="77">
        <f t="shared" si="93"/>
        <v>0</v>
      </c>
      <c r="J3377" s="94" t="e">
        <f>#REF!-#REF!</f>
        <v>#REF!</v>
      </c>
      <c r="K3377" s="317" t="e">
        <f>#REF!-#REF!</f>
        <v>#REF!</v>
      </c>
    </row>
    <row r="3378" spans="1:11" ht="11.25" hidden="1" customHeight="1" x14ac:dyDescent="0.2">
      <c r="A3378" s="25" t="s">
        <v>2296</v>
      </c>
      <c r="B3378" s="32" t="s">
        <v>8866</v>
      </c>
      <c r="C3378" s="27" t="s">
        <v>3694</v>
      </c>
      <c r="D3378" s="28" t="e">
        <f>(#REF!+#REF!)-#REF!</f>
        <v>#REF!</v>
      </c>
      <c r="E3378" s="358" t="e">
        <f>#REF!-#REF!</f>
        <v>#REF!</v>
      </c>
      <c r="F3378" s="76">
        <f t="shared" si="93"/>
        <v>0</v>
      </c>
      <c r="G3378" s="28">
        <f t="shared" si="93"/>
        <v>0</v>
      </c>
      <c r="H3378" s="28">
        <f t="shared" si="93"/>
        <v>0</v>
      </c>
      <c r="I3378" s="77">
        <f t="shared" si="93"/>
        <v>0</v>
      </c>
      <c r="J3378" s="94" t="e">
        <f>#REF!-#REF!</f>
        <v>#REF!</v>
      </c>
      <c r="K3378" s="317" t="e">
        <f>#REF!-#REF!</f>
        <v>#REF!</v>
      </c>
    </row>
    <row r="3379" spans="1:11" ht="11.25" hidden="1" customHeight="1" x14ac:dyDescent="0.2">
      <c r="A3379" s="25" t="s">
        <v>8501</v>
      </c>
      <c r="B3379" s="32" t="s">
        <v>8867</v>
      </c>
      <c r="C3379" s="27" t="s">
        <v>3695</v>
      </c>
      <c r="D3379" s="28" t="e">
        <f>(#REF!+#REF!)-#REF!</f>
        <v>#REF!</v>
      </c>
      <c r="E3379" s="358" t="e">
        <f>#REF!-#REF!</f>
        <v>#REF!</v>
      </c>
      <c r="F3379" s="76">
        <f t="shared" si="93"/>
        <v>0</v>
      </c>
      <c r="G3379" s="28">
        <f t="shared" si="93"/>
        <v>0</v>
      </c>
      <c r="H3379" s="28">
        <f t="shared" si="93"/>
        <v>0</v>
      </c>
      <c r="I3379" s="77">
        <f t="shared" si="93"/>
        <v>0</v>
      </c>
      <c r="J3379" s="94" t="e">
        <f>#REF!-#REF!</f>
        <v>#REF!</v>
      </c>
      <c r="K3379" s="317" t="e">
        <f>#REF!-#REF!</f>
        <v>#REF!</v>
      </c>
    </row>
    <row r="3380" spans="1:11" ht="11.25" hidden="1" customHeight="1" x14ac:dyDescent="0.2">
      <c r="A3380" s="25" t="s">
        <v>2995</v>
      </c>
      <c r="B3380" s="32" t="s">
        <v>8868</v>
      </c>
      <c r="C3380" s="27" t="s">
        <v>2878</v>
      </c>
      <c r="D3380" s="28" t="e">
        <f>(#REF!+#REF!)-#REF!</f>
        <v>#REF!</v>
      </c>
      <c r="E3380" s="358" t="e">
        <f>#REF!-#REF!</f>
        <v>#REF!</v>
      </c>
      <c r="F3380" s="76">
        <f t="shared" si="93"/>
        <v>0</v>
      </c>
      <c r="G3380" s="28">
        <f t="shared" si="93"/>
        <v>0</v>
      </c>
      <c r="H3380" s="28">
        <f t="shared" si="93"/>
        <v>0</v>
      </c>
      <c r="I3380" s="77">
        <f t="shared" si="93"/>
        <v>0</v>
      </c>
      <c r="J3380" s="94" t="e">
        <f>#REF!-#REF!</f>
        <v>#REF!</v>
      </c>
      <c r="K3380" s="317" t="e">
        <f>#REF!-#REF!</f>
        <v>#REF!</v>
      </c>
    </row>
    <row r="3381" spans="1:11" ht="22.5" hidden="1" customHeight="1" x14ac:dyDescent="0.2">
      <c r="A3381" s="25" t="s">
        <v>3639</v>
      </c>
      <c r="B3381" s="32" t="s">
        <v>8869</v>
      </c>
      <c r="C3381" s="27" t="s">
        <v>4743</v>
      </c>
      <c r="D3381" s="28" t="e">
        <f>(#REF!+#REF!)-#REF!</f>
        <v>#REF!</v>
      </c>
      <c r="E3381" s="358" t="e">
        <f>#REF!-#REF!</f>
        <v>#REF!</v>
      </c>
      <c r="F3381" s="76">
        <f>SUM(F3382:F3383)</f>
        <v>0</v>
      </c>
      <c r="G3381" s="28">
        <f>SUM(G3382:G3383)</f>
        <v>0</v>
      </c>
      <c r="H3381" s="28">
        <f>SUM(H3382:H3383)</f>
        <v>0</v>
      </c>
      <c r="I3381" s="77">
        <f>SUM(I3382:I3383)</f>
        <v>0</v>
      </c>
      <c r="J3381" s="94" t="e">
        <f>#REF!-#REF!</f>
        <v>#REF!</v>
      </c>
      <c r="K3381" s="317" t="e">
        <f>#REF!-#REF!</f>
        <v>#REF!</v>
      </c>
    </row>
    <row r="3382" spans="1:11" ht="11.25" hidden="1" customHeight="1" x14ac:dyDescent="0.2">
      <c r="A3382" s="25" t="s">
        <v>552</v>
      </c>
      <c r="B3382" s="32" t="s">
        <v>8870</v>
      </c>
      <c r="C3382" s="27" t="s">
        <v>4021</v>
      </c>
      <c r="D3382" s="28" t="e">
        <f>(#REF!+#REF!)-#REF!</f>
        <v>#REF!</v>
      </c>
      <c r="E3382" s="358" t="e">
        <f>#REF!-#REF!</f>
        <v>#REF!</v>
      </c>
      <c r="F3382" s="76">
        <f t="shared" ref="F3382:I3383" si="94">F3417</f>
        <v>0</v>
      </c>
      <c r="G3382" s="28">
        <f t="shared" si="94"/>
        <v>0</v>
      </c>
      <c r="H3382" s="28">
        <f t="shared" si="94"/>
        <v>0</v>
      </c>
      <c r="I3382" s="77">
        <f t="shared" si="94"/>
        <v>0</v>
      </c>
      <c r="J3382" s="94" t="e">
        <f>#REF!-#REF!</f>
        <v>#REF!</v>
      </c>
      <c r="K3382" s="317" t="e">
        <f>#REF!-#REF!</f>
        <v>#REF!</v>
      </c>
    </row>
    <row r="3383" spans="1:11" ht="11.25" hidden="1" customHeight="1" x14ac:dyDescent="0.2">
      <c r="A3383" s="25" t="s">
        <v>5659</v>
      </c>
      <c r="B3383" s="32" t="s">
        <v>8871</v>
      </c>
      <c r="C3383" s="27" t="s">
        <v>7599</v>
      </c>
      <c r="D3383" s="28" t="e">
        <f>(#REF!+#REF!)-#REF!</f>
        <v>#REF!</v>
      </c>
      <c r="E3383" s="358" t="e">
        <f>#REF!-#REF!</f>
        <v>#REF!</v>
      </c>
      <c r="F3383" s="76">
        <f t="shared" si="94"/>
        <v>0</v>
      </c>
      <c r="G3383" s="28">
        <f t="shared" si="94"/>
        <v>0</v>
      </c>
      <c r="H3383" s="28">
        <f t="shared" si="94"/>
        <v>0</v>
      </c>
      <c r="I3383" s="77">
        <f t="shared" si="94"/>
        <v>0</v>
      </c>
      <c r="J3383" s="94" t="e">
        <f>#REF!-#REF!</f>
        <v>#REF!</v>
      </c>
      <c r="K3383" s="317" t="e">
        <f>#REF!-#REF!</f>
        <v>#REF!</v>
      </c>
    </row>
    <row r="3384" spans="1:11" ht="11.25" hidden="1" customHeight="1" x14ac:dyDescent="0.2">
      <c r="A3384" s="25" t="s">
        <v>4340</v>
      </c>
      <c r="B3384" s="32" t="s">
        <v>8872</v>
      </c>
      <c r="C3384" s="27" t="s">
        <v>5175</v>
      </c>
      <c r="D3384" s="28" t="e">
        <f>(#REF!+#REF!)-#REF!</f>
        <v>#REF!</v>
      </c>
      <c r="E3384" s="358" t="e">
        <f>#REF!-#REF!</f>
        <v>#REF!</v>
      </c>
      <c r="F3384" s="76">
        <f>SUM(F3385:F3386)</f>
        <v>0</v>
      </c>
      <c r="G3384" s="28">
        <f>SUM(G3385:G3386)</f>
        <v>0</v>
      </c>
      <c r="H3384" s="28">
        <f>SUM(H3385:H3386)</f>
        <v>0</v>
      </c>
      <c r="I3384" s="77">
        <f>SUM(I3385:I3386)</f>
        <v>0</v>
      </c>
      <c r="J3384" s="94" t="e">
        <f>#REF!-#REF!</f>
        <v>#REF!</v>
      </c>
      <c r="K3384" s="317" t="e">
        <f>#REF!-#REF!</f>
        <v>#REF!</v>
      </c>
    </row>
    <row r="3385" spans="1:11" ht="22.5" hidden="1" customHeight="1" x14ac:dyDescent="0.2">
      <c r="A3385" s="25" t="s">
        <v>881</v>
      </c>
      <c r="B3385" s="32" t="s">
        <v>8873</v>
      </c>
      <c r="C3385" s="27" t="s">
        <v>4913</v>
      </c>
      <c r="D3385" s="28" t="e">
        <f>(#REF!+#REF!)-#REF!</f>
        <v>#REF!</v>
      </c>
      <c r="E3385" s="358" t="e">
        <f>#REF!-#REF!</f>
        <v>#REF!</v>
      </c>
      <c r="F3385" s="76">
        <f t="shared" ref="F3385:I3386" si="95">F3420</f>
        <v>0</v>
      </c>
      <c r="G3385" s="28">
        <f t="shared" si="95"/>
        <v>0</v>
      </c>
      <c r="H3385" s="28">
        <f t="shared" si="95"/>
        <v>0</v>
      </c>
      <c r="I3385" s="77">
        <f t="shared" si="95"/>
        <v>0</v>
      </c>
      <c r="J3385" s="94" t="e">
        <f>#REF!-#REF!</f>
        <v>#REF!</v>
      </c>
      <c r="K3385" s="317" t="e">
        <f>#REF!-#REF!</f>
        <v>#REF!</v>
      </c>
    </row>
    <row r="3386" spans="1:11" ht="33.75" hidden="1" customHeight="1" x14ac:dyDescent="0.2">
      <c r="A3386" s="25" t="s">
        <v>8427</v>
      </c>
      <c r="B3386" s="32" t="s">
        <v>8874</v>
      </c>
      <c r="C3386" s="27" t="s">
        <v>2304</v>
      </c>
      <c r="D3386" s="28" t="e">
        <f>(#REF!+#REF!)-#REF!</f>
        <v>#REF!</v>
      </c>
      <c r="E3386" s="358" t="e">
        <f>#REF!-#REF!</f>
        <v>#REF!</v>
      </c>
      <c r="F3386" s="76">
        <f t="shared" si="95"/>
        <v>0</v>
      </c>
      <c r="G3386" s="28">
        <f t="shared" si="95"/>
        <v>0</v>
      </c>
      <c r="H3386" s="28">
        <f t="shared" si="95"/>
        <v>0</v>
      </c>
      <c r="I3386" s="77">
        <f t="shared" si="95"/>
        <v>0</v>
      </c>
      <c r="J3386" s="94" t="e">
        <f>#REF!-#REF!</f>
        <v>#REF!</v>
      </c>
      <c r="K3386" s="317" t="e">
        <f>#REF!-#REF!</f>
        <v>#REF!</v>
      </c>
    </row>
    <row r="3387" spans="1:11" ht="11.25" hidden="1" customHeight="1" x14ac:dyDescent="0.2">
      <c r="A3387" s="25" t="s">
        <v>7453</v>
      </c>
      <c r="B3387" s="32" t="s">
        <v>8875</v>
      </c>
      <c r="C3387" s="27" t="s">
        <v>5079</v>
      </c>
      <c r="D3387" s="28" t="e">
        <f>(#REF!+#REF!)-#REF!</f>
        <v>#REF!</v>
      </c>
      <c r="E3387" s="358" t="e">
        <f>#REF!-#REF!</f>
        <v>#REF!</v>
      </c>
      <c r="F3387" s="76">
        <f>SUM(F3388:F3390)</f>
        <v>0</v>
      </c>
      <c r="G3387" s="28">
        <f>SUM(G3388:G3390)</f>
        <v>0</v>
      </c>
      <c r="H3387" s="28">
        <f>SUM(H3388:H3390)</f>
        <v>0</v>
      </c>
      <c r="I3387" s="77">
        <f>SUM(I3388:I3390)</f>
        <v>0</v>
      </c>
      <c r="J3387" s="94" t="e">
        <f>#REF!-#REF!</f>
        <v>#REF!</v>
      </c>
      <c r="K3387" s="317" t="e">
        <f>#REF!-#REF!</f>
        <v>#REF!</v>
      </c>
    </row>
    <row r="3388" spans="1:11" ht="22.5" hidden="1" customHeight="1" x14ac:dyDescent="0.2">
      <c r="A3388" s="25" t="s">
        <v>8490</v>
      </c>
      <c r="B3388" s="32" t="s">
        <v>8876</v>
      </c>
      <c r="C3388" s="27" t="s">
        <v>5080</v>
      </c>
      <c r="D3388" s="28" t="e">
        <f>(#REF!+#REF!)-#REF!</f>
        <v>#REF!</v>
      </c>
      <c r="E3388" s="358" t="e">
        <f>#REF!-#REF!</f>
        <v>#REF!</v>
      </c>
      <c r="F3388" s="76">
        <f t="shared" ref="F3388:I3390" si="96">F3423</f>
        <v>0</v>
      </c>
      <c r="G3388" s="28">
        <f t="shared" si="96"/>
        <v>0</v>
      </c>
      <c r="H3388" s="28">
        <f t="shared" si="96"/>
        <v>0</v>
      </c>
      <c r="I3388" s="77">
        <f t="shared" si="96"/>
        <v>0</v>
      </c>
      <c r="J3388" s="94" t="e">
        <f>#REF!-#REF!</f>
        <v>#REF!</v>
      </c>
      <c r="K3388" s="317" t="e">
        <f>#REF!-#REF!</f>
        <v>#REF!</v>
      </c>
    </row>
    <row r="3389" spans="1:11" ht="22.5" hidden="1" customHeight="1" x14ac:dyDescent="0.2">
      <c r="A3389" s="25" t="s">
        <v>1057</v>
      </c>
      <c r="B3389" s="32" t="s">
        <v>8877</v>
      </c>
      <c r="C3389" s="27" t="s">
        <v>1040</v>
      </c>
      <c r="D3389" s="28" t="e">
        <f>(#REF!+#REF!)-#REF!</f>
        <v>#REF!</v>
      </c>
      <c r="E3389" s="358" t="e">
        <f>#REF!-#REF!</f>
        <v>#REF!</v>
      </c>
      <c r="F3389" s="76">
        <f t="shared" si="96"/>
        <v>0</v>
      </c>
      <c r="G3389" s="28">
        <f t="shared" si="96"/>
        <v>0</v>
      </c>
      <c r="H3389" s="28">
        <f t="shared" si="96"/>
        <v>0</v>
      </c>
      <c r="I3389" s="77">
        <f t="shared" si="96"/>
        <v>0</v>
      </c>
      <c r="J3389" s="94" t="e">
        <f>#REF!-#REF!</f>
        <v>#REF!</v>
      </c>
      <c r="K3389" s="317" t="e">
        <f>#REF!-#REF!</f>
        <v>#REF!</v>
      </c>
    </row>
    <row r="3390" spans="1:11" ht="11.25" hidden="1" customHeight="1" x14ac:dyDescent="0.2">
      <c r="A3390" s="25" t="s">
        <v>1761</v>
      </c>
      <c r="B3390" s="32" t="s">
        <v>3467</v>
      </c>
      <c r="C3390" s="27" t="s">
        <v>5393</v>
      </c>
      <c r="D3390" s="28" t="e">
        <f>(#REF!+#REF!)-#REF!</f>
        <v>#REF!</v>
      </c>
      <c r="E3390" s="358" t="e">
        <f>#REF!-#REF!</f>
        <v>#REF!</v>
      </c>
      <c r="F3390" s="76">
        <f t="shared" si="96"/>
        <v>0</v>
      </c>
      <c r="G3390" s="28">
        <f t="shared" si="96"/>
        <v>0</v>
      </c>
      <c r="H3390" s="28">
        <f t="shared" si="96"/>
        <v>0</v>
      </c>
      <c r="I3390" s="77">
        <f t="shared" si="96"/>
        <v>0</v>
      </c>
      <c r="J3390" s="94" t="e">
        <f>#REF!-#REF!</f>
        <v>#REF!</v>
      </c>
      <c r="K3390" s="317" t="e">
        <f>#REF!-#REF!</f>
        <v>#REF!</v>
      </c>
    </row>
    <row r="3391" spans="1:11" ht="11.25" hidden="1" customHeight="1" x14ac:dyDescent="0.2">
      <c r="A3391" s="25" t="s">
        <v>8998</v>
      </c>
      <c r="B3391" s="32" t="s">
        <v>3468</v>
      </c>
      <c r="C3391" s="27" t="s">
        <v>7009</v>
      </c>
      <c r="D3391" s="28" t="e">
        <f>(#REF!+#REF!)-#REF!</f>
        <v>#REF!</v>
      </c>
      <c r="E3391" s="358" t="e">
        <f>#REF!-#REF!</f>
        <v>#REF!</v>
      </c>
      <c r="F3391" s="76">
        <f>SUM(F3392:F3394)</f>
        <v>0</v>
      </c>
      <c r="G3391" s="28">
        <f>SUM(G3392:G3394)</f>
        <v>0</v>
      </c>
      <c r="H3391" s="28">
        <f>SUM(H3392:H3394)</f>
        <v>0</v>
      </c>
      <c r="I3391" s="77">
        <f>SUM(I3392:I3394)</f>
        <v>0</v>
      </c>
      <c r="J3391" s="94" t="e">
        <f>#REF!-#REF!</f>
        <v>#REF!</v>
      </c>
      <c r="K3391" s="317" t="e">
        <f>#REF!-#REF!</f>
        <v>#REF!</v>
      </c>
    </row>
    <row r="3392" spans="1:11" ht="33.75" hidden="1" customHeight="1" x14ac:dyDescent="0.2">
      <c r="A3392" s="25" t="s">
        <v>1668</v>
      </c>
      <c r="B3392" s="32" t="s">
        <v>3469</v>
      </c>
      <c r="C3392" s="27" t="s">
        <v>7804</v>
      </c>
      <c r="D3392" s="28" t="e">
        <f>(#REF!+#REF!)-#REF!</f>
        <v>#REF!</v>
      </c>
      <c r="E3392" s="358" t="e">
        <f>#REF!-#REF!</f>
        <v>#REF!</v>
      </c>
      <c r="F3392" s="76">
        <f t="shared" ref="F3392:I3395" si="97">F3427</f>
        <v>0</v>
      </c>
      <c r="G3392" s="28">
        <f t="shared" si="97"/>
        <v>0</v>
      </c>
      <c r="H3392" s="28">
        <f t="shared" si="97"/>
        <v>0</v>
      </c>
      <c r="I3392" s="77">
        <f t="shared" si="97"/>
        <v>0</v>
      </c>
      <c r="J3392" s="94" t="e">
        <f>#REF!-#REF!</f>
        <v>#REF!</v>
      </c>
      <c r="K3392" s="317" t="e">
        <f>#REF!-#REF!</f>
        <v>#REF!</v>
      </c>
    </row>
    <row r="3393" spans="1:11" ht="11.25" hidden="1" customHeight="1" x14ac:dyDescent="0.2">
      <c r="A3393" s="25" t="s">
        <v>54</v>
      </c>
      <c r="B3393" s="32" t="s">
        <v>3896</v>
      </c>
      <c r="C3393" s="27" t="s">
        <v>1928</v>
      </c>
      <c r="D3393" s="28" t="e">
        <f>(#REF!+#REF!)-#REF!</f>
        <v>#REF!</v>
      </c>
      <c r="E3393" s="358" t="e">
        <f>#REF!-#REF!</f>
        <v>#REF!</v>
      </c>
      <c r="F3393" s="76">
        <f t="shared" si="97"/>
        <v>0</v>
      </c>
      <c r="G3393" s="28">
        <f t="shared" si="97"/>
        <v>0</v>
      </c>
      <c r="H3393" s="28">
        <f t="shared" si="97"/>
        <v>0</v>
      </c>
      <c r="I3393" s="77">
        <f t="shared" si="97"/>
        <v>0</v>
      </c>
      <c r="J3393" s="94" t="e">
        <f>#REF!-#REF!</f>
        <v>#REF!</v>
      </c>
      <c r="K3393" s="317" t="e">
        <f>#REF!-#REF!</f>
        <v>#REF!</v>
      </c>
    </row>
    <row r="3394" spans="1:11" ht="33.75" hidden="1" customHeight="1" x14ac:dyDescent="0.2">
      <c r="A3394" s="25" t="s">
        <v>7064</v>
      </c>
      <c r="B3394" s="32" t="s">
        <v>3897</v>
      </c>
      <c r="C3394" s="27" t="s">
        <v>6840</v>
      </c>
      <c r="D3394" s="28" t="e">
        <f>(#REF!+#REF!)-#REF!</f>
        <v>#REF!</v>
      </c>
      <c r="E3394" s="358" t="e">
        <f>#REF!-#REF!</f>
        <v>#REF!</v>
      </c>
      <c r="F3394" s="76">
        <f t="shared" si="97"/>
        <v>0</v>
      </c>
      <c r="G3394" s="28">
        <f t="shared" si="97"/>
        <v>0</v>
      </c>
      <c r="H3394" s="28">
        <f t="shared" si="97"/>
        <v>0</v>
      </c>
      <c r="I3394" s="77">
        <f t="shared" si="97"/>
        <v>0</v>
      </c>
      <c r="J3394" s="94" t="e">
        <f>#REF!-#REF!</f>
        <v>#REF!</v>
      </c>
      <c r="K3394" s="317" t="e">
        <f>#REF!-#REF!</f>
        <v>#REF!</v>
      </c>
    </row>
    <row r="3395" spans="1:11" ht="11.25" hidden="1" customHeight="1" x14ac:dyDescent="0.2">
      <c r="A3395" s="25" t="s">
        <v>6521</v>
      </c>
      <c r="B3395" s="32" t="s">
        <v>3898</v>
      </c>
      <c r="C3395" s="27" t="s">
        <v>2863</v>
      </c>
      <c r="D3395" s="28" t="e">
        <f>(#REF!+#REF!)-#REF!</f>
        <v>#REF!</v>
      </c>
      <c r="E3395" s="358" t="e">
        <f>#REF!-#REF!</f>
        <v>#REF!</v>
      </c>
      <c r="F3395" s="76">
        <f t="shared" si="97"/>
        <v>0</v>
      </c>
      <c r="G3395" s="28">
        <f t="shared" si="97"/>
        <v>0</v>
      </c>
      <c r="H3395" s="28">
        <f t="shared" si="97"/>
        <v>0</v>
      </c>
      <c r="I3395" s="77">
        <f t="shared" si="97"/>
        <v>0</v>
      </c>
      <c r="J3395" s="94" t="e">
        <f>#REF!-#REF!</f>
        <v>#REF!</v>
      </c>
      <c r="K3395" s="317" t="e">
        <f>#REF!-#REF!</f>
        <v>#REF!</v>
      </c>
    </row>
    <row r="3396" spans="1:11" ht="11.25" hidden="1" customHeight="1" x14ac:dyDescent="0.2">
      <c r="A3396" s="25" t="s">
        <v>5920</v>
      </c>
      <c r="B3396" s="32" t="s">
        <v>3899</v>
      </c>
      <c r="C3396" s="27" t="s">
        <v>614</v>
      </c>
      <c r="D3396" s="28" t="e">
        <f>(#REF!+#REF!)-#REF!</f>
        <v>#REF!</v>
      </c>
      <c r="E3396" s="358" t="e">
        <f>#REF!-#REF!</f>
        <v>#REF!</v>
      </c>
      <c r="F3396" s="76">
        <f>SUM(F3397:F3400)</f>
        <v>0</v>
      </c>
      <c r="G3396" s="28">
        <f>SUM(G3397:G3400)</f>
        <v>0</v>
      </c>
      <c r="H3396" s="28">
        <f>SUM(H3397:H3400)</f>
        <v>0</v>
      </c>
      <c r="I3396" s="77">
        <f>SUM(I3397:I3400)</f>
        <v>0</v>
      </c>
      <c r="J3396" s="94" t="e">
        <f>#REF!-#REF!</f>
        <v>#REF!</v>
      </c>
      <c r="K3396" s="317" t="e">
        <f>#REF!-#REF!</f>
        <v>#REF!</v>
      </c>
    </row>
    <row r="3397" spans="1:11" ht="11.25" hidden="1" customHeight="1" x14ac:dyDescent="0.2">
      <c r="A3397" s="25" t="s">
        <v>7210</v>
      </c>
      <c r="B3397" s="32" t="s">
        <v>3900</v>
      </c>
      <c r="C3397" s="27" t="s">
        <v>9000</v>
      </c>
      <c r="D3397" s="28" t="e">
        <f>(#REF!+#REF!)-#REF!</f>
        <v>#REF!</v>
      </c>
      <c r="E3397" s="358" t="e">
        <f>#REF!-#REF!</f>
        <v>#REF!</v>
      </c>
      <c r="F3397" s="76">
        <f t="shared" ref="F3397:I3400" si="98">F3432</f>
        <v>0</v>
      </c>
      <c r="G3397" s="28">
        <f t="shared" si="98"/>
        <v>0</v>
      </c>
      <c r="H3397" s="28">
        <f t="shared" si="98"/>
        <v>0</v>
      </c>
      <c r="I3397" s="77">
        <f t="shared" si="98"/>
        <v>0</v>
      </c>
      <c r="J3397" s="94" t="e">
        <f>#REF!-#REF!</f>
        <v>#REF!</v>
      </c>
      <c r="K3397" s="317" t="e">
        <f>#REF!-#REF!</f>
        <v>#REF!</v>
      </c>
    </row>
    <row r="3398" spans="1:11" ht="22.5" hidden="1" customHeight="1" x14ac:dyDescent="0.2">
      <c r="A3398" s="25" t="s">
        <v>5050</v>
      </c>
      <c r="B3398" s="32" t="s">
        <v>3901</v>
      </c>
      <c r="C3398" s="27" t="s">
        <v>7785</v>
      </c>
      <c r="D3398" s="28" t="e">
        <f>(#REF!+#REF!)-#REF!</f>
        <v>#REF!</v>
      </c>
      <c r="E3398" s="358" t="e">
        <f>#REF!-#REF!</f>
        <v>#REF!</v>
      </c>
      <c r="F3398" s="76">
        <f t="shared" si="98"/>
        <v>0</v>
      </c>
      <c r="G3398" s="28">
        <f t="shared" si="98"/>
        <v>0</v>
      </c>
      <c r="H3398" s="28">
        <f t="shared" si="98"/>
        <v>0</v>
      </c>
      <c r="I3398" s="77">
        <f t="shared" si="98"/>
        <v>0</v>
      </c>
      <c r="J3398" s="94" t="e">
        <f>#REF!-#REF!</f>
        <v>#REF!</v>
      </c>
      <c r="K3398" s="317" t="e">
        <f>#REF!-#REF!</f>
        <v>#REF!</v>
      </c>
    </row>
    <row r="3399" spans="1:11" ht="22.5" hidden="1" customHeight="1" x14ac:dyDescent="0.2">
      <c r="A3399" s="25" t="s">
        <v>626</v>
      </c>
      <c r="B3399" s="32" t="s">
        <v>3902</v>
      </c>
      <c r="C3399" s="27" t="s">
        <v>3554</v>
      </c>
      <c r="D3399" s="28" t="e">
        <f>(#REF!+#REF!)-#REF!</f>
        <v>#REF!</v>
      </c>
      <c r="E3399" s="358" t="e">
        <f>#REF!-#REF!</f>
        <v>#REF!</v>
      </c>
      <c r="F3399" s="76">
        <f t="shared" si="98"/>
        <v>0</v>
      </c>
      <c r="G3399" s="28">
        <f t="shared" si="98"/>
        <v>0</v>
      </c>
      <c r="H3399" s="28">
        <f t="shared" si="98"/>
        <v>0</v>
      </c>
      <c r="I3399" s="77">
        <f t="shared" si="98"/>
        <v>0</v>
      </c>
      <c r="J3399" s="94" t="e">
        <f>#REF!-#REF!</f>
        <v>#REF!</v>
      </c>
      <c r="K3399" s="317" t="e">
        <f>#REF!-#REF!</f>
        <v>#REF!</v>
      </c>
    </row>
    <row r="3400" spans="1:11" ht="11.25" hidden="1" customHeight="1" x14ac:dyDescent="0.2">
      <c r="A3400" s="25" t="s">
        <v>7432</v>
      </c>
      <c r="B3400" s="32" t="s">
        <v>3903</v>
      </c>
      <c r="C3400" s="27" t="s">
        <v>7896</v>
      </c>
      <c r="D3400" s="28" t="e">
        <f>(#REF!+#REF!)-#REF!</f>
        <v>#REF!</v>
      </c>
      <c r="E3400" s="358" t="e">
        <f>#REF!-#REF!</f>
        <v>#REF!</v>
      </c>
      <c r="F3400" s="76">
        <f t="shared" si="98"/>
        <v>0</v>
      </c>
      <c r="G3400" s="28">
        <f t="shared" si="98"/>
        <v>0</v>
      </c>
      <c r="H3400" s="28">
        <f t="shared" si="98"/>
        <v>0</v>
      </c>
      <c r="I3400" s="77">
        <f t="shared" si="98"/>
        <v>0</v>
      </c>
      <c r="J3400" s="94" t="e">
        <f>#REF!-#REF!</f>
        <v>#REF!</v>
      </c>
      <c r="K3400" s="317" t="e">
        <f>#REF!-#REF!</f>
        <v>#REF!</v>
      </c>
    </row>
    <row r="3401" spans="1:11" ht="11.25" hidden="1" customHeight="1" x14ac:dyDescent="0.2">
      <c r="A3401" s="25" t="s">
        <v>3930</v>
      </c>
      <c r="B3401" s="32" t="s">
        <v>3904</v>
      </c>
      <c r="C3401" s="27" t="s">
        <v>1367</v>
      </c>
      <c r="D3401" s="28" t="e">
        <f>(#REF!+#REF!)-#REF!</f>
        <v>#REF!</v>
      </c>
      <c r="E3401" s="358" t="e">
        <f>#REF!-#REF!</f>
        <v>#REF!</v>
      </c>
      <c r="F3401" s="76"/>
      <c r="G3401" s="28"/>
      <c r="H3401" s="28"/>
      <c r="I3401" s="77"/>
      <c r="J3401" s="94" t="e">
        <f>#REF!-#REF!</f>
        <v>#REF!</v>
      </c>
      <c r="K3401" s="317" t="e">
        <f>#REF!-#REF!</f>
        <v>#REF!</v>
      </c>
    </row>
    <row r="3402" spans="1:11" ht="22.5" hidden="1" customHeight="1" x14ac:dyDescent="0.2">
      <c r="A3402" s="25" t="s">
        <v>6845</v>
      </c>
      <c r="B3402" s="32" t="s">
        <v>3905</v>
      </c>
      <c r="C3402" s="27" t="s">
        <v>824</v>
      </c>
      <c r="D3402" s="28" t="e">
        <f>(#REF!+#REF!)-#REF!</f>
        <v>#REF!</v>
      </c>
      <c r="E3402" s="358" t="e">
        <f>#REF!-#REF!</f>
        <v>#REF!</v>
      </c>
      <c r="F3402" s="76"/>
      <c r="G3402" s="28"/>
      <c r="H3402" s="28"/>
      <c r="I3402" s="77"/>
      <c r="J3402" s="94" t="e">
        <f>#REF!-#REF!</f>
        <v>#REF!</v>
      </c>
      <c r="K3402" s="317" t="e">
        <f>#REF!-#REF!</f>
        <v>#REF!</v>
      </c>
    </row>
    <row r="3403" spans="1:11" ht="11.25" hidden="1" customHeight="1" x14ac:dyDescent="0.2">
      <c r="A3403" s="25" t="s">
        <v>825</v>
      </c>
      <c r="B3403" s="32" t="s">
        <v>3906</v>
      </c>
      <c r="C3403" s="27" t="s">
        <v>367</v>
      </c>
      <c r="D3403" s="28" t="e">
        <f>(#REF!+#REF!)-#REF!</f>
        <v>#REF!</v>
      </c>
      <c r="E3403" s="358" t="e">
        <f>#REF!-#REF!</f>
        <v>#REF!</v>
      </c>
      <c r="F3403" s="76">
        <f>F3404+F3431</f>
        <v>0</v>
      </c>
      <c r="G3403" s="28">
        <f>G3404+G3431</f>
        <v>0</v>
      </c>
      <c r="H3403" s="28">
        <f>H3404+H3431</f>
        <v>0</v>
      </c>
      <c r="I3403" s="77">
        <f>I3404+I3431</f>
        <v>0</v>
      </c>
      <c r="J3403" s="94" t="e">
        <f>#REF!-#REF!</f>
        <v>#REF!</v>
      </c>
      <c r="K3403" s="317" t="e">
        <f>#REF!-#REF!</f>
        <v>#REF!</v>
      </c>
    </row>
    <row r="3404" spans="1:11" ht="11.25" hidden="1" customHeight="1" x14ac:dyDescent="0.2">
      <c r="A3404" s="25" t="s">
        <v>5608</v>
      </c>
      <c r="B3404" s="32" t="s">
        <v>3907</v>
      </c>
      <c r="C3404" s="27" t="s">
        <v>368</v>
      </c>
      <c r="D3404" s="28" t="e">
        <f>(#REF!+#REF!)-#REF!</f>
        <v>#REF!</v>
      </c>
      <c r="E3404" s="358" t="e">
        <f>#REF!-#REF!</f>
        <v>#REF!</v>
      </c>
      <c r="F3404" s="76">
        <f>F3405+F3409+F3416+F3419+F3422+F3426+F3430</f>
        <v>0</v>
      </c>
      <c r="G3404" s="28">
        <f>G3405+G3409+G3416+G3419+G3422+G3426+G3430</f>
        <v>0</v>
      </c>
      <c r="H3404" s="28">
        <f>H3405+H3409+H3416+H3419+H3422+H3426+H3430</f>
        <v>0</v>
      </c>
      <c r="I3404" s="77">
        <f>I3405+I3409+I3416+I3419+I3422+I3426+I3430</f>
        <v>0</v>
      </c>
      <c r="J3404" s="94" t="e">
        <f>#REF!-#REF!</f>
        <v>#REF!</v>
      </c>
      <c r="K3404" s="317" t="e">
        <f>#REF!-#REF!</f>
        <v>#REF!</v>
      </c>
    </row>
    <row r="3405" spans="1:11" ht="22.5" hidden="1" customHeight="1" x14ac:dyDescent="0.2">
      <c r="A3405" s="25" t="s">
        <v>5760</v>
      </c>
      <c r="B3405" s="32" t="s">
        <v>3908</v>
      </c>
      <c r="C3405" s="27" t="s">
        <v>7186</v>
      </c>
      <c r="D3405" s="28" t="e">
        <f>(#REF!+#REF!)-#REF!</f>
        <v>#REF!</v>
      </c>
      <c r="E3405" s="358" t="e">
        <f>#REF!-#REF!</f>
        <v>#REF!</v>
      </c>
      <c r="F3405" s="76">
        <f>SUM(F3406:F3408)</f>
        <v>0</v>
      </c>
      <c r="G3405" s="28">
        <f>SUM(G3406:G3408)</f>
        <v>0</v>
      </c>
      <c r="H3405" s="28">
        <f>SUM(H3406:H3408)</f>
        <v>0</v>
      </c>
      <c r="I3405" s="77">
        <f>SUM(I3406:I3408)</f>
        <v>0</v>
      </c>
      <c r="J3405" s="94" t="e">
        <f>#REF!-#REF!</f>
        <v>#REF!</v>
      </c>
      <c r="K3405" s="317" t="e">
        <f>#REF!-#REF!</f>
        <v>#REF!</v>
      </c>
    </row>
    <row r="3406" spans="1:11" ht="11.25" hidden="1" customHeight="1" x14ac:dyDescent="0.2">
      <c r="A3406" s="25" t="s">
        <v>7430</v>
      </c>
      <c r="B3406" s="32" t="s">
        <v>3471</v>
      </c>
      <c r="C3406" s="27" t="s">
        <v>2290</v>
      </c>
      <c r="D3406" s="28" t="e">
        <f>(#REF!+#REF!)-#REF!</f>
        <v>#REF!</v>
      </c>
      <c r="E3406" s="358" t="e">
        <f>#REF!-#REF!</f>
        <v>#REF!</v>
      </c>
      <c r="F3406" s="76"/>
      <c r="G3406" s="28"/>
      <c r="H3406" s="28"/>
      <c r="I3406" s="77"/>
      <c r="J3406" s="94" t="e">
        <f>#REF!-#REF!</f>
        <v>#REF!</v>
      </c>
      <c r="K3406" s="317" t="e">
        <f>#REF!-#REF!</f>
        <v>#REF!</v>
      </c>
    </row>
    <row r="3407" spans="1:11" ht="11.25" hidden="1" customHeight="1" x14ac:dyDescent="0.2">
      <c r="A3407" s="25" t="s">
        <v>7308</v>
      </c>
      <c r="B3407" s="32" t="s">
        <v>3472</v>
      </c>
      <c r="C3407" s="27" t="s">
        <v>2291</v>
      </c>
      <c r="D3407" s="28" t="e">
        <f>(#REF!+#REF!)-#REF!</f>
        <v>#REF!</v>
      </c>
      <c r="E3407" s="358" t="e">
        <f>#REF!-#REF!</f>
        <v>#REF!</v>
      </c>
      <c r="F3407" s="76"/>
      <c r="G3407" s="28"/>
      <c r="H3407" s="28"/>
      <c r="I3407" s="77"/>
      <c r="J3407" s="94" t="e">
        <f>#REF!-#REF!</f>
        <v>#REF!</v>
      </c>
      <c r="K3407" s="317" t="e">
        <f>#REF!-#REF!</f>
        <v>#REF!</v>
      </c>
    </row>
    <row r="3408" spans="1:11" ht="11.25" hidden="1" customHeight="1" x14ac:dyDescent="0.2">
      <c r="A3408" s="25" t="s">
        <v>951</v>
      </c>
      <c r="B3408" s="32" t="s">
        <v>3473</v>
      </c>
      <c r="C3408" s="27" t="s">
        <v>3415</v>
      </c>
      <c r="D3408" s="28" t="e">
        <f>(#REF!+#REF!)-#REF!</f>
        <v>#REF!</v>
      </c>
      <c r="E3408" s="358" t="e">
        <f>#REF!-#REF!</f>
        <v>#REF!</v>
      </c>
      <c r="F3408" s="76"/>
      <c r="G3408" s="28"/>
      <c r="H3408" s="28"/>
      <c r="I3408" s="77"/>
      <c r="J3408" s="94" t="e">
        <f>#REF!-#REF!</f>
        <v>#REF!</v>
      </c>
      <c r="K3408" s="317" t="e">
        <f>#REF!-#REF!</f>
        <v>#REF!</v>
      </c>
    </row>
    <row r="3409" spans="1:11" ht="11.25" hidden="1" customHeight="1" x14ac:dyDescent="0.2">
      <c r="A3409" s="25" t="s">
        <v>1990</v>
      </c>
      <c r="B3409" s="32" t="s">
        <v>3474</v>
      </c>
      <c r="C3409" s="27" t="s">
        <v>6671</v>
      </c>
      <c r="D3409" s="28" t="e">
        <f>(#REF!+#REF!)-#REF!</f>
        <v>#REF!</v>
      </c>
      <c r="E3409" s="358" t="e">
        <f>#REF!-#REF!</f>
        <v>#REF!</v>
      </c>
      <c r="F3409" s="76">
        <f>SUM(F3410:F3415)</f>
        <v>0</v>
      </c>
      <c r="G3409" s="28">
        <f>SUM(G3410:G3415)</f>
        <v>0</v>
      </c>
      <c r="H3409" s="28">
        <f>SUM(H3410:H3415)</f>
        <v>0</v>
      </c>
      <c r="I3409" s="77">
        <f>SUM(I3410:I3415)</f>
        <v>0</v>
      </c>
      <c r="J3409" s="94" t="e">
        <f>#REF!-#REF!</f>
        <v>#REF!</v>
      </c>
      <c r="K3409" s="317" t="e">
        <f>#REF!-#REF!</f>
        <v>#REF!</v>
      </c>
    </row>
    <row r="3410" spans="1:11" ht="11.25" hidden="1" customHeight="1" x14ac:dyDescent="0.2">
      <c r="A3410" s="25" t="s">
        <v>7631</v>
      </c>
      <c r="B3410" s="32" t="s">
        <v>2133</v>
      </c>
      <c r="C3410" s="27" t="s">
        <v>1936</v>
      </c>
      <c r="D3410" s="28" t="e">
        <f>(#REF!+#REF!)-#REF!</f>
        <v>#REF!</v>
      </c>
      <c r="E3410" s="358" t="e">
        <f>#REF!-#REF!</f>
        <v>#REF!</v>
      </c>
      <c r="F3410" s="76"/>
      <c r="G3410" s="28"/>
      <c r="H3410" s="28"/>
      <c r="I3410" s="77"/>
      <c r="J3410" s="94" t="e">
        <f>#REF!-#REF!</f>
        <v>#REF!</v>
      </c>
      <c r="K3410" s="317" t="e">
        <f>#REF!-#REF!</f>
        <v>#REF!</v>
      </c>
    </row>
    <row r="3411" spans="1:11" ht="11.25" hidden="1" customHeight="1" x14ac:dyDescent="0.2">
      <c r="A3411" s="25" t="s">
        <v>550</v>
      </c>
      <c r="B3411" s="32" t="s">
        <v>6888</v>
      </c>
      <c r="C3411" s="27" t="s">
        <v>3853</v>
      </c>
      <c r="D3411" s="28" t="e">
        <f>(#REF!+#REF!)-#REF!</f>
        <v>#REF!</v>
      </c>
      <c r="E3411" s="358" t="e">
        <f>#REF!-#REF!</f>
        <v>#REF!</v>
      </c>
      <c r="F3411" s="76"/>
      <c r="G3411" s="28"/>
      <c r="H3411" s="28"/>
      <c r="I3411" s="77"/>
      <c r="J3411" s="94" t="e">
        <f>#REF!-#REF!</f>
        <v>#REF!</v>
      </c>
      <c r="K3411" s="317" t="e">
        <f>#REF!-#REF!</f>
        <v>#REF!</v>
      </c>
    </row>
    <row r="3412" spans="1:11" ht="11.25" hidden="1" customHeight="1" x14ac:dyDescent="0.2">
      <c r="A3412" s="25" t="s">
        <v>2752</v>
      </c>
      <c r="B3412" s="32" t="s">
        <v>6889</v>
      </c>
      <c r="C3412" s="27" t="s">
        <v>7300</v>
      </c>
      <c r="D3412" s="28" t="e">
        <f>(#REF!+#REF!)-#REF!</f>
        <v>#REF!</v>
      </c>
      <c r="E3412" s="358" t="e">
        <f>#REF!-#REF!</f>
        <v>#REF!</v>
      </c>
      <c r="F3412" s="76"/>
      <c r="G3412" s="28"/>
      <c r="H3412" s="28"/>
      <c r="I3412" s="77"/>
      <c r="J3412" s="94" t="e">
        <f>#REF!-#REF!</f>
        <v>#REF!</v>
      </c>
      <c r="K3412" s="317" t="e">
        <f>#REF!-#REF!</f>
        <v>#REF!</v>
      </c>
    </row>
    <row r="3413" spans="1:11" ht="11.25" hidden="1" customHeight="1" x14ac:dyDescent="0.2">
      <c r="A3413" s="25" t="s">
        <v>2296</v>
      </c>
      <c r="B3413" s="32" t="s">
        <v>6890</v>
      </c>
      <c r="C3413" s="27" t="s">
        <v>4982</v>
      </c>
      <c r="D3413" s="28" t="e">
        <f>(#REF!+#REF!)-#REF!</f>
        <v>#REF!</v>
      </c>
      <c r="E3413" s="358" t="e">
        <f>#REF!-#REF!</f>
        <v>#REF!</v>
      </c>
      <c r="F3413" s="76"/>
      <c r="G3413" s="28"/>
      <c r="H3413" s="28"/>
      <c r="I3413" s="77"/>
      <c r="J3413" s="94" t="e">
        <f>#REF!-#REF!</f>
        <v>#REF!</v>
      </c>
      <c r="K3413" s="317" t="e">
        <f>#REF!-#REF!</f>
        <v>#REF!</v>
      </c>
    </row>
    <row r="3414" spans="1:11" ht="11.25" hidden="1" customHeight="1" x14ac:dyDescent="0.2">
      <c r="A3414" s="25" t="s">
        <v>8501</v>
      </c>
      <c r="B3414" s="32" t="s">
        <v>6891</v>
      </c>
      <c r="C3414" s="27" t="s">
        <v>4983</v>
      </c>
      <c r="D3414" s="28" t="e">
        <f>(#REF!+#REF!)-#REF!</f>
        <v>#REF!</v>
      </c>
      <c r="E3414" s="358" t="e">
        <f>#REF!-#REF!</f>
        <v>#REF!</v>
      </c>
      <c r="F3414" s="76"/>
      <c r="G3414" s="28"/>
      <c r="H3414" s="28"/>
      <c r="I3414" s="77"/>
      <c r="J3414" s="94" t="e">
        <f>#REF!-#REF!</f>
        <v>#REF!</v>
      </c>
      <c r="K3414" s="317" t="e">
        <f>#REF!-#REF!</f>
        <v>#REF!</v>
      </c>
    </row>
    <row r="3415" spans="1:11" ht="11.25" hidden="1" customHeight="1" x14ac:dyDescent="0.2">
      <c r="A3415" s="25" t="s">
        <v>2995</v>
      </c>
      <c r="B3415" s="32" t="s">
        <v>6892</v>
      </c>
      <c r="C3415" s="27" t="s">
        <v>407</v>
      </c>
      <c r="D3415" s="28" t="e">
        <f>(#REF!+#REF!)-#REF!</f>
        <v>#REF!</v>
      </c>
      <c r="E3415" s="358" t="e">
        <f>#REF!-#REF!</f>
        <v>#REF!</v>
      </c>
      <c r="F3415" s="76"/>
      <c r="G3415" s="28"/>
      <c r="H3415" s="28"/>
      <c r="I3415" s="77"/>
      <c r="J3415" s="94" t="e">
        <f>#REF!-#REF!</f>
        <v>#REF!</v>
      </c>
      <c r="K3415" s="317" t="e">
        <f>#REF!-#REF!</f>
        <v>#REF!</v>
      </c>
    </row>
    <row r="3416" spans="1:11" ht="22.5" hidden="1" customHeight="1" x14ac:dyDescent="0.2">
      <c r="A3416" s="25" t="s">
        <v>3639</v>
      </c>
      <c r="B3416" s="32" t="s">
        <v>6893</v>
      </c>
      <c r="C3416" s="27" t="s">
        <v>5959</v>
      </c>
      <c r="D3416" s="28" t="e">
        <f>(#REF!+#REF!)-#REF!</f>
        <v>#REF!</v>
      </c>
      <c r="E3416" s="358" t="e">
        <f>#REF!-#REF!</f>
        <v>#REF!</v>
      </c>
      <c r="F3416" s="76">
        <f>SUM(F3417:F3418)</f>
        <v>0</v>
      </c>
      <c r="G3416" s="28">
        <f>SUM(G3417:G3418)</f>
        <v>0</v>
      </c>
      <c r="H3416" s="28">
        <f>SUM(H3417:H3418)</f>
        <v>0</v>
      </c>
      <c r="I3416" s="77">
        <f>SUM(I3417:I3418)</f>
        <v>0</v>
      </c>
      <c r="J3416" s="94" t="e">
        <f>#REF!-#REF!</f>
        <v>#REF!</v>
      </c>
      <c r="K3416" s="317" t="e">
        <f>#REF!-#REF!</f>
        <v>#REF!</v>
      </c>
    </row>
    <row r="3417" spans="1:11" ht="11.25" hidden="1" customHeight="1" x14ac:dyDescent="0.2">
      <c r="A3417" s="25" t="s">
        <v>552</v>
      </c>
      <c r="B3417" s="32" t="s">
        <v>6894</v>
      </c>
      <c r="C3417" s="27" t="s">
        <v>2265</v>
      </c>
      <c r="D3417" s="28" t="e">
        <f>(#REF!+#REF!)-#REF!</f>
        <v>#REF!</v>
      </c>
      <c r="E3417" s="358" t="e">
        <f>#REF!-#REF!</f>
        <v>#REF!</v>
      </c>
      <c r="F3417" s="76"/>
      <c r="G3417" s="28"/>
      <c r="H3417" s="28"/>
      <c r="I3417" s="77"/>
      <c r="J3417" s="94" t="e">
        <f>#REF!-#REF!</f>
        <v>#REF!</v>
      </c>
      <c r="K3417" s="317" t="e">
        <f>#REF!-#REF!</f>
        <v>#REF!</v>
      </c>
    </row>
    <row r="3418" spans="1:11" ht="11.25" hidden="1" customHeight="1" x14ac:dyDescent="0.2">
      <c r="A3418" s="25" t="s">
        <v>5659</v>
      </c>
      <c r="B3418" s="32" t="s">
        <v>6895</v>
      </c>
      <c r="C3418" s="27" t="s">
        <v>3818</v>
      </c>
      <c r="D3418" s="28" t="e">
        <f>(#REF!+#REF!)-#REF!</f>
        <v>#REF!</v>
      </c>
      <c r="E3418" s="358" t="e">
        <f>#REF!-#REF!</f>
        <v>#REF!</v>
      </c>
      <c r="F3418" s="76"/>
      <c r="G3418" s="28"/>
      <c r="H3418" s="28"/>
      <c r="I3418" s="77"/>
      <c r="J3418" s="94" t="e">
        <f>#REF!-#REF!</f>
        <v>#REF!</v>
      </c>
      <c r="K3418" s="317" t="e">
        <f>#REF!-#REF!</f>
        <v>#REF!</v>
      </c>
    </row>
    <row r="3419" spans="1:11" ht="11.25" hidden="1" customHeight="1" x14ac:dyDescent="0.2">
      <c r="A3419" s="25" t="s">
        <v>4340</v>
      </c>
      <c r="B3419" s="32" t="s">
        <v>6896</v>
      </c>
      <c r="C3419" s="27" t="s">
        <v>6441</v>
      </c>
      <c r="D3419" s="28" t="e">
        <f>(#REF!+#REF!)-#REF!</f>
        <v>#REF!</v>
      </c>
      <c r="E3419" s="358" t="e">
        <f>#REF!-#REF!</f>
        <v>#REF!</v>
      </c>
      <c r="F3419" s="76">
        <f>SUM(F3420:F3421)</f>
        <v>0</v>
      </c>
      <c r="G3419" s="28">
        <f>SUM(G3420:G3421)</f>
        <v>0</v>
      </c>
      <c r="H3419" s="28">
        <f>SUM(H3420:H3421)</f>
        <v>0</v>
      </c>
      <c r="I3419" s="77">
        <f>SUM(I3420:I3421)</f>
        <v>0</v>
      </c>
      <c r="J3419" s="94" t="e">
        <f>#REF!-#REF!</f>
        <v>#REF!</v>
      </c>
      <c r="K3419" s="317" t="e">
        <f>#REF!-#REF!</f>
        <v>#REF!</v>
      </c>
    </row>
    <row r="3420" spans="1:11" ht="22.5" hidden="1" customHeight="1" x14ac:dyDescent="0.2">
      <c r="A3420" s="25" t="s">
        <v>881</v>
      </c>
      <c r="B3420" s="32" t="s">
        <v>6897</v>
      </c>
      <c r="C3420" s="27" t="s">
        <v>8266</v>
      </c>
      <c r="D3420" s="28" t="e">
        <f>(#REF!+#REF!)-#REF!</f>
        <v>#REF!</v>
      </c>
      <c r="E3420" s="358" t="e">
        <f>#REF!-#REF!</f>
        <v>#REF!</v>
      </c>
      <c r="F3420" s="76"/>
      <c r="G3420" s="28"/>
      <c r="H3420" s="28"/>
      <c r="I3420" s="77"/>
      <c r="J3420" s="94" t="e">
        <f>#REF!-#REF!</f>
        <v>#REF!</v>
      </c>
      <c r="K3420" s="317" t="e">
        <f>#REF!-#REF!</f>
        <v>#REF!</v>
      </c>
    </row>
    <row r="3421" spans="1:11" ht="33.75" hidden="1" customHeight="1" x14ac:dyDescent="0.2">
      <c r="A3421" s="25" t="s">
        <v>8427</v>
      </c>
      <c r="B3421" s="32" t="s">
        <v>2182</v>
      </c>
      <c r="C3421" s="27" t="s">
        <v>5932</v>
      </c>
      <c r="D3421" s="28" t="e">
        <f>(#REF!+#REF!)-#REF!</f>
        <v>#REF!</v>
      </c>
      <c r="E3421" s="358" t="e">
        <f>#REF!-#REF!</f>
        <v>#REF!</v>
      </c>
      <c r="F3421" s="76"/>
      <c r="G3421" s="28"/>
      <c r="H3421" s="28"/>
      <c r="I3421" s="77"/>
      <c r="J3421" s="94" t="e">
        <f>#REF!-#REF!</f>
        <v>#REF!</v>
      </c>
      <c r="K3421" s="317" t="e">
        <f>#REF!-#REF!</f>
        <v>#REF!</v>
      </c>
    </row>
    <row r="3422" spans="1:11" ht="11.25" hidden="1" customHeight="1" x14ac:dyDescent="0.2">
      <c r="A3422" s="25" t="s">
        <v>7453</v>
      </c>
      <c r="B3422" s="32" t="s">
        <v>2183</v>
      </c>
      <c r="C3422" s="27" t="s">
        <v>5606</v>
      </c>
      <c r="D3422" s="28" t="e">
        <f>(#REF!+#REF!)-#REF!</f>
        <v>#REF!</v>
      </c>
      <c r="E3422" s="358" t="e">
        <f>#REF!-#REF!</f>
        <v>#REF!</v>
      </c>
      <c r="F3422" s="76">
        <f>SUM(F3423:F3425)</f>
        <v>0</v>
      </c>
      <c r="G3422" s="28">
        <f>SUM(G3423:G3425)</f>
        <v>0</v>
      </c>
      <c r="H3422" s="28">
        <f>SUM(H3423:H3425)</f>
        <v>0</v>
      </c>
      <c r="I3422" s="77">
        <f>SUM(I3423:I3425)</f>
        <v>0</v>
      </c>
      <c r="J3422" s="94" t="e">
        <f>#REF!-#REF!</f>
        <v>#REF!</v>
      </c>
      <c r="K3422" s="317" t="e">
        <f>#REF!-#REF!</f>
        <v>#REF!</v>
      </c>
    </row>
    <row r="3423" spans="1:11" ht="22.5" hidden="1" customHeight="1" x14ac:dyDescent="0.2">
      <c r="A3423" s="25" t="s">
        <v>8490</v>
      </c>
      <c r="B3423" s="32" t="s">
        <v>2184</v>
      </c>
      <c r="C3423" s="27" t="s">
        <v>5725</v>
      </c>
      <c r="D3423" s="28" t="e">
        <f>(#REF!+#REF!)-#REF!</f>
        <v>#REF!</v>
      </c>
      <c r="E3423" s="358" t="e">
        <f>#REF!-#REF!</f>
        <v>#REF!</v>
      </c>
      <c r="F3423" s="76"/>
      <c r="G3423" s="28"/>
      <c r="H3423" s="28"/>
      <c r="I3423" s="77"/>
      <c r="J3423" s="94" t="e">
        <f>#REF!-#REF!</f>
        <v>#REF!</v>
      </c>
      <c r="K3423" s="317" t="e">
        <f>#REF!-#REF!</f>
        <v>#REF!</v>
      </c>
    </row>
    <row r="3424" spans="1:11" ht="22.5" hidden="1" customHeight="1" x14ac:dyDescent="0.2">
      <c r="A3424" s="25" t="s">
        <v>1057</v>
      </c>
      <c r="B3424" s="32" t="s">
        <v>3420</v>
      </c>
      <c r="C3424" s="27" t="s">
        <v>1784</v>
      </c>
      <c r="D3424" s="28" t="e">
        <f>(#REF!+#REF!)-#REF!</f>
        <v>#REF!</v>
      </c>
      <c r="E3424" s="358" t="e">
        <f>#REF!-#REF!</f>
        <v>#REF!</v>
      </c>
      <c r="F3424" s="76"/>
      <c r="G3424" s="28"/>
      <c r="H3424" s="28"/>
      <c r="I3424" s="77"/>
      <c r="J3424" s="94" t="e">
        <f>#REF!-#REF!</f>
        <v>#REF!</v>
      </c>
      <c r="K3424" s="317" t="e">
        <f>#REF!-#REF!</f>
        <v>#REF!</v>
      </c>
    </row>
    <row r="3425" spans="1:11" ht="11.25" hidden="1" customHeight="1" x14ac:dyDescent="0.2">
      <c r="A3425" s="25" t="s">
        <v>1761</v>
      </c>
      <c r="B3425" s="32" t="s">
        <v>3421</v>
      </c>
      <c r="C3425" s="27" t="s">
        <v>6188</v>
      </c>
      <c r="D3425" s="28" t="e">
        <f>(#REF!+#REF!)-#REF!</f>
        <v>#REF!</v>
      </c>
      <c r="E3425" s="358" t="e">
        <f>#REF!-#REF!</f>
        <v>#REF!</v>
      </c>
      <c r="F3425" s="76"/>
      <c r="G3425" s="28"/>
      <c r="H3425" s="28"/>
      <c r="I3425" s="77"/>
      <c r="J3425" s="94" t="e">
        <f>#REF!-#REF!</f>
        <v>#REF!</v>
      </c>
      <c r="K3425" s="317" t="e">
        <f>#REF!-#REF!</f>
        <v>#REF!</v>
      </c>
    </row>
    <row r="3426" spans="1:11" ht="11.25" hidden="1" customHeight="1" x14ac:dyDescent="0.2">
      <c r="A3426" s="25" t="s">
        <v>8998</v>
      </c>
      <c r="B3426" s="32" t="s">
        <v>3422</v>
      </c>
      <c r="C3426" s="27" t="s">
        <v>3944</v>
      </c>
      <c r="D3426" s="28" t="e">
        <f>(#REF!+#REF!)-#REF!</f>
        <v>#REF!</v>
      </c>
      <c r="E3426" s="358" t="e">
        <f>#REF!-#REF!</f>
        <v>#REF!</v>
      </c>
      <c r="F3426" s="76">
        <f>SUM(F3427:F3429)</f>
        <v>0</v>
      </c>
      <c r="G3426" s="28">
        <f>SUM(G3427:G3429)</f>
        <v>0</v>
      </c>
      <c r="H3426" s="28">
        <f>SUM(H3427:H3429)</f>
        <v>0</v>
      </c>
      <c r="I3426" s="77">
        <f>SUM(I3427:I3429)</f>
        <v>0</v>
      </c>
      <c r="J3426" s="94" t="e">
        <f>#REF!-#REF!</f>
        <v>#REF!</v>
      </c>
      <c r="K3426" s="317" t="e">
        <f>#REF!-#REF!</f>
        <v>#REF!</v>
      </c>
    </row>
    <row r="3427" spans="1:11" ht="33.75" hidden="1" customHeight="1" x14ac:dyDescent="0.2">
      <c r="A3427" s="25" t="s">
        <v>1668</v>
      </c>
      <c r="B3427" s="32" t="s">
        <v>3423</v>
      </c>
      <c r="C3427" s="27" t="s">
        <v>2238</v>
      </c>
      <c r="D3427" s="28" t="e">
        <f>(#REF!+#REF!)-#REF!</f>
        <v>#REF!</v>
      </c>
      <c r="E3427" s="358" t="e">
        <f>#REF!-#REF!</f>
        <v>#REF!</v>
      </c>
      <c r="F3427" s="76"/>
      <c r="G3427" s="28"/>
      <c r="H3427" s="28"/>
      <c r="I3427" s="77"/>
      <c r="J3427" s="94" t="e">
        <f>#REF!-#REF!</f>
        <v>#REF!</v>
      </c>
      <c r="K3427" s="317" t="e">
        <f>#REF!-#REF!</f>
        <v>#REF!</v>
      </c>
    </row>
    <row r="3428" spans="1:11" ht="11.25" hidden="1" customHeight="1" x14ac:dyDescent="0.2">
      <c r="A3428" s="25" t="s">
        <v>54</v>
      </c>
      <c r="B3428" s="32" t="s">
        <v>3424</v>
      </c>
      <c r="C3428" s="27" t="s">
        <v>385</v>
      </c>
      <c r="D3428" s="28" t="e">
        <f>(#REF!+#REF!)-#REF!</f>
        <v>#REF!</v>
      </c>
      <c r="E3428" s="358" t="e">
        <f>#REF!-#REF!</f>
        <v>#REF!</v>
      </c>
      <c r="F3428" s="76"/>
      <c r="G3428" s="28"/>
      <c r="H3428" s="28"/>
      <c r="I3428" s="77"/>
      <c r="J3428" s="94" t="e">
        <f>#REF!-#REF!</f>
        <v>#REF!</v>
      </c>
      <c r="K3428" s="317" t="e">
        <f>#REF!-#REF!</f>
        <v>#REF!</v>
      </c>
    </row>
    <row r="3429" spans="1:11" ht="33.75" hidden="1" customHeight="1" x14ac:dyDescent="0.2">
      <c r="A3429" s="25" t="s">
        <v>7064</v>
      </c>
      <c r="B3429" s="32" t="s">
        <v>3425</v>
      </c>
      <c r="C3429" s="27" t="s">
        <v>5186</v>
      </c>
      <c r="D3429" s="28" t="e">
        <f>(#REF!+#REF!)-#REF!</f>
        <v>#REF!</v>
      </c>
      <c r="E3429" s="358" t="e">
        <f>#REF!-#REF!</f>
        <v>#REF!</v>
      </c>
      <c r="F3429" s="76"/>
      <c r="G3429" s="28"/>
      <c r="H3429" s="28"/>
      <c r="I3429" s="77"/>
      <c r="J3429" s="94" t="e">
        <f>#REF!-#REF!</f>
        <v>#REF!</v>
      </c>
      <c r="K3429" s="317" t="e">
        <f>#REF!-#REF!</f>
        <v>#REF!</v>
      </c>
    </row>
    <row r="3430" spans="1:11" ht="11.25" hidden="1" customHeight="1" x14ac:dyDescent="0.2">
      <c r="A3430" s="25" t="s">
        <v>6521</v>
      </c>
      <c r="B3430" s="32" t="s">
        <v>3426</v>
      </c>
      <c r="C3430" s="27" t="s">
        <v>7690</v>
      </c>
      <c r="D3430" s="28" t="e">
        <f>(#REF!+#REF!)-#REF!</f>
        <v>#REF!</v>
      </c>
      <c r="E3430" s="358" t="e">
        <f>#REF!-#REF!</f>
        <v>#REF!</v>
      </c>
      <c r="F3430" s="76"/>
      <c r="G3430" s="28"/>
      <c r="H3430" s="28"/>
      <c r="I3430" s="77"/>
      <c r="J3430" s="94" t="e">
        <f>#REF!-#REF!</f>
        <v>#REF!</v>
      </c>
      <c r="K3430" s="317" t="e">
        <f>#REF!-#REF!</f>
        <v>#REF!</v>
      </c>
    </row>
    <row r="3431" spans="1:11" ht="11.25" hidden="1" customHeight="1" x14ac:dyDescent="0.2">
      <c r="A3431" s="25" t="s">
        <v>5920</v>
      </c>
      <c r="B3431" s="32" t="s">
        <v>3427</v>
      </c>
      <c r="C3431" s="27" t="s">
        <v>780</v>
      </c>
      <c r="D3431" s="28" t="e">
        <f>(#REF!+#REF!)-#REF!</f>
        <v>#REF!</v>
      </c>
      <c r="E3431" s="358" t="e">
        <f>#REF!-#REF!</f>
        <v>#REF!</v>
      </c>
      <c r="F3431" s="76">
        <f>SUM(F3432:F3435)</f>
        <v>0</v>
      </c>
      <c r="G3431" s="28">
        <f>SUM(G3432:G3435)</f>
        <v>0</v>
      </c>
      <c r="H3431" s="28">
        <f>SUM(H3432:H3435)</f>
        <v>0</v>
      </c>
      <c r="I3431" s="77">
        <f>SUM(I3432:I3435)</f>
        <v>0</v>
      </c>
      <c r="J3431" s="94" t="e">
        <f>#REF!-#REF!</f>
        <v>#REF!</v>
      </c>
      <c r="K3431" s="317" t="e">
        <f>#REF!-#REF!</f>
        <v>#REF!</v>
      </c>
    </row>
    <row r="3432" spans="1:11" ht="11.25" hidden="1" customHeight="1" x14ac:dyDescent="0.2">
      <c r="A3432" s="25" t="s">
        <v>7210</v>
      </c>
      <c r="B3432" s="32" t="s">
        <v>3428</v>
      </c>
      <c r="C3432" s="27" t="s">
        <v>6100</v>
      </c>
      <c r="D3432" s="28" t="e">
        <f>(#REF!+#REF!)-#REF!</f>
        <v>#REF!</v>
      </c>
      <c r="E3432" s="358" t="e">
        <f>#REF!-#REF!</f>
        <v>#REF!</v>
      </c>
      <c r="F3432" s="76"/>
      <c r="G3432" s="28"/>
      <c r="H3432" s="28"/>
      <c r="I3432" s="77"/>
      <c r="J3432" s="94" t="e">
        <f>#REF!-#REF!</f>
        <v>#REF!</v>
      </c>
      <c r="K3432" s="317" t="e">
        <f>#REF!-#REF!</f>
        <v>#REF!</v>
      </c>
    </row>
    <row r="3433" spans="1:11" ht="22.5" hidden="1" customHeight="1" x14ac:dyDescent="0.2">
      <c r="A3433" s="25" t="s">
        <v>5050</v>
      </c>
      <c r="B3433" s="32" t="s">
        <v>3429</v>
      </c>
      <c r="C3433" s="27" t="s">
        <v>5845</v>
      </c>
      <c r="D3433" s="28" t="e">
        <f>(#REF!+#REF!)-#REF!</f>
        <v>#REF!</v>
      </c>
      <c r="E3433" s="358" t="e">
        <f>#REF!-#REF!</f>
        <v>#REF!</v>
      </c>
      <c r="F3433" s="76"/>
      <c r="G3433" s="28"/>
      <c r="H3433" s="28"/>
      <c r="I3433" s="77"/>
      <c r="J3433" s="94" t="e">
        <f>#REF!-#REF!</f>
        <v>#REF!</v>
      </c>
      <c r="K3433" s="317" t="e">
        <f>#REF!-#REF!</f>
        <v>#REF!</v>
      </c>
    </row>
    <row r="3434" spans="1:11" ht="22.5" hidden="1" customHeight="1" x14ac:dyDescent="0.2">
      <c r="A3434" s="25" t="s">
        <v>626</v>
      </c>
      <c r="B3434" s="32" t="s">
        <v>3430</v>
      </c>
      <c r="C3434" s="27" t="s">
        <v>2818</v>
      </c>
      <c r="D3434" s="28" t="e">
        <f>(#REF!+#REF!)-#REF!</f>
        <v>#REF!</v>
      </c>
      <c r="E3434" s="358" t="e">
        <f>#REF!-#REF!</f>
        <v>#REF!</v>
      </c>
      <c r="F3434" s="76"/>
      <c r="G3434" s="28"/>
      <c r="H3434" s="28"/>
      <c r="I3434" s="77"/>
      <c r="J3434" s="94" t="e">
        <f>#REF!-#REF!</f>
        <v>#REF!</v>
      </c>
      <c r="K3434" s="317" t="e">
        <f>#REF!-#REF!</f>
        <v>#REF!</v>
      </c>
    </row>
    <row r="3435" spans="1:11" ht="11.25" hidden="1" customHeight="1" x14ac:dyDescent="0.2">
      <c r="A3435" s="25" t="s">
        <v>7432</v>
      </c>
      <c r="B3435" s="32" t="s">
        <v>3431</v>
      </c>
      <c r="C3435" s="27" t="s">
        <v>2819</v>
      </c>
      <c r="D3435" s="28" t="e">
        <f>(#REF!+#REF!)-#REF!</f>
        <v>#REF!</v>
      </c>
      <c r="E3435" s="358" t="e">
        <f>#REF!-#REF!</f>
        <v>#REF!</v>
      </c>
      <c r="F3435" s="76"/>
      <c r="G3435" s="28"/>
      <c r="H3435" s="28"/>
      <c r="I3435" s="77"/>
      <c r="J3435" s="94" t="e">
        <f>#REF!-#REF!</f>
        <v>#REF!</v>
      </c>
      <c r="K3435" s="317" t="e">
        <f>#REF!-#REF!</f>
        <v>#REF!</v>
      </c>
    </row>
    <row r="3436" spans="1:11" ht="11.25" hidden="1" customHeight="1" x14ac:dyDescent="0.2">
      <c r="A3436" s="25" t="s">
        <v>3930</v>
      </c>
      <c r="B3436" s="32" t="s">
        <v>3432</v>
      </c>
      <c r="C3436" s="27" t="s">
        <v>8279</v>
      </c>
      <c r="D3436" s="28" t="e">
        <f>(#REF!+#REF!)-#REF!</f>
        <v>#REF!</v>
      </c>
      <c r="E3436" s="358" t="e">
        <f>#REF!-#REF!</f>
        <v>#REF!</v>
      </c>
      <c r="F3436" s="76"/>
      <c r="G3436" s="28"/>
      <c r="H3436" s="28"/>
      <c r="I3436" s="77"/>
      <c r="J3436" s="94" t="e">
        <f>#REF!-#REF!</f>
        <v>#REF!</v>
      </c>
      <c r="K3436" s="317" t="e">
        <f>#REF!-#REF!</f>
        <v>#REF!</v>
      </c>
    </row>
    <row r="3437" spans="1:11" ht="22.5" hidden="1" customHeight="1" x14ac:dyDescent="0.2">
      <c r="A3437" s="25" t="s">
        <v>6845</v>
      </c>
      <c r="B3437" s="32" t="s">
        <v>3433</v>
      </c>
      <c r="C3437" s="27" t="s">
        <v>8280</v>
      </c>
      <c r="D3437" s="28" t="e">
        <f>(#REF!+#REF!)-#REF!</f>
        <v>#REF!</v>
      </c>
      <c r="E3437" s="358" t="e">
        <f>#REF!-#REF!</f>
        <v>#REF!</v>
      </c>
      <c r="F3437" s="76"/>
      <c r="G3437" s="28"/>
      <c r="H3437" s="28"/>
      <c r="I3437" s="77"/>
      <c r="J3437" s="94" t="e">
        <f>#REF!-#REF!</f>
        <v>#REF!</v>
      </c>
      <c r="K3437" s="317" t="e">
        <f>#REF!-#REF!</f>
        <v>#REF!</v>
      </c>
    </row>
    <row r="3438" spans="1:11" ht="11.25" hidden="1" customHeight="1" x14ac:dyDescent="0.2">
      <c r="A3438" s="25" t="s">
        <v>5166</v>
      </c>
      <c r="B3438" s="32" t="s">
        <v>3434</v>
      </c>
      <c r="C3438" s="27" t="s">
        <v>5167</v>
      </c>
      <c r="D3438" s="28" t="e">
        <f>(#REF!+#REF!)-#REF!</f>
        <v>#REF!</v>
      </c>
      <c r="E3438" s="358" t="e">
        <f>#REF!-#REF!</f>
        <v>#REF!</v>
      </c>
      <c r="F3438" s="76"/>
      <c r="G3438" s="28"/>
      <c r="H3438" s="28"/>
      <c r="I3438" s="77"/>
      <c r="J3438" s="94" t="e">
        <f>#REF!-#REF!</f>
        <v>#REF!</v>
      </c>
      <c r="K3438" s="317" t="e">
        <f>#REF!-#REF!</f>
        <v>#REF!</v>
      </c>
    </row>
    <row r="3439" spans="1:11" ht="11.25" hidden="1" customHeight="1" x14ac:dyDescent="0.2">
      <c r="A3439" s="25" t="s">
        <v>5608</v>
      </c>
      <c r="B3439" s="32" t="s">
        <v>3435</v>
      </c>
      <c r="C3439" s="27" t="s">
        <v>2294</v>
      </c>
      <c r="D3439" s="28" t="e">
        <f>(#REF!+#REF!)-#REF!</f>
        <v>#REF!</v>
      </c>
      <c r="E3439" s="358" t="e">
        <f>#REF!-#REF!</f>
        <v>#REF!</v>
      </c>
      <c r="F3439" s="76"/>
      <c r="G3439" s="28"/>
      <c r="H3439" s="28"/>
      <c r="I3439" s="77"/>
      <c r="J3439" s="94" t="e">
        <f>#REF!-#REF!</f>
        <v>#REF!</v>
      </c>
      <c r="K3439" s="317" t="e">
        <f>#REF!-#REF!</f>
        <v>#REF!</v>
      </c>
    </row>
    <row r="3440" spans="1:11" ht="22.5" hidden="1" customHeight="1" x14ac:dyDescent="0.2">
      <c r="A3440" s="25" t="s">
        <v>5760</v>
      </c>
      <c r="B3440" s="32" t="s">
        <v>3436</v>
      </c>
      <c r="C3440" s="27" t="s">
        <v>2295</v>
      </c>
      <c r="D3440" s="28" t="e">
        <f>(#REF!+#REF!)-#REF!</f>
        <v>#REF!</v>
      </c>
      <c r="E3440" s="358" t="e">
        <f>#REF!-#REF!</f>
        <v>#REF!</v>
      </c>
      <c r="F3440" s="76"/>
      <c r="G3440" s="28"/>
      <c r="H3440" s="28"/>
      <c r="I3440" s="77"/>
      <c r="J3440" s="94" t="e">
        <f>#REF!-#REF!</f>
        <v>#REF!</v>
      </c>
      <c r="K3440" s="317" t="e">
        <f>#REF!-#REF!</f>
        <v>#REF!</v>
      </c>
    </row>
    <row r="3441" spans="1:11" ht="11.25" hidden="1" customHeight="1" x14ac:dyDescent="0.2">
      <c r="A3441" s="25" t="s">
        <v>7430</v>
      </c>
      <c r="B3441" s="32" t="s">
        <v>3437</v>
      </c>
      <c r="C3441" s="27" t="s">
        <v>4850</v>
      </c>
      <c r="D3441" s="28" t="e">
        <f>(#REF!+#REF!)-#REF!</f>
        <v>#REF!</v>
      </c>
      <c r="E3441" s="358" t="e">
        <f>#REF!-#REF!</f>
        <v>#REF!</v>
      </c>
      <c r="F3441" s="76"/>
      <c r="G3441" s="28"/>
      <c r="H3441" s="28"/>
      <c r="I3441" s="77"/>
      <c r="J3441" s="94" t="e">
        <f>#REF!-#REF!</f>
        <v>#REF!</v>
      </c>
      <c r="K3441" s="317" t="e">
        <f>#REF!-#REF!</f>
        <v>#REF!</v>
      </c>
    </row>
    <row r="3442" spans="1:11" ht="11.25" hidden="1" customHeight="1" x14ac:dyDescent="0.2">
      <c r="A3442" s="25" t="s">
        <v>7308</v>
      </c>
      <c r="B3442" s="32" t="s">
        <v>3438</v>
      </c>
      <c r="C3442" s="27" t="s">
        <v>4851</v>
      </c>
      <c r="D3442" s="28" t="e">
        <f>(#REF!+#REF!)-#REF!</f>
        <v>#REF!</v>
      </c>
      <c r="E3442" s="358" t="e">
        <f>#REF!-#REF!</f>
        <v>#REF!</v>
      </c>
      <c r="F3442" s="76"/>
      <c r="G3442" s="28"/>
      <c r="H3442" s="28"/>
      <c r="I3442" s="77"/>
      <c r="J3442" s="94" t="e">
        <f>#REF!-#REF!</f>
        <v>#REF!</v>
      </c>
      <c r="K3442" s="317" t="e">
        <f>#REF!-#REF!</f>
        <v>#REF!</v>
      </c>
    </row>
    <row r="3443" spans="1:11" ht="11.25" hidden="1" customHeight="1" x14ac:dyDescent="0.2">
      <c r="A3443" s="25" t="s">
        <v>951</v>
      </c>
      <c r="B3443" s="32" t="s">
        <v>3439</v>
      </c>
      <c r="C3443" s="27" t="s">
        <v>4852</v>
      </c>
      <c r="D3443" s="28" t="e">
        <f>(#REF!+#REF!)-#REF!</f>
        <v>#REF!</v>
      </c>
      <c r="E3443" s="358" t="e">
        <f>#REF!-#REF!</f>
        <v>#REF!</v>
      </c>
      <c r="F3443" s="76"/>
      <c r="G3443" s="28"/>
      <c r="H3443" s="28"/>
      <c r="I3443" s="77"/>
      <c r="J3443" s="94" t="e">
        <f>#REF!-#REF!</f>
        <v>#REF!</v>
      </c>
      <c r="K3443" s="317" t="e">
        <f>#REF!-#REF!</f>
        <v>#REF!</v>
      </c>
    </row>
    <row r="3444" spans="1:11" ht="11.25" hidden="1" customHeight="1" x14ac:dyDescent="0.2">
      <c r="A3444" s="25" t="s">
        <v>1990</v>
      </c>
      <c r="B3444" s="32" t="s">
        <v>3440</v>
      </c>
      <c r="C3444" s="27" t="s">
        <v>1958</v>
      </c>
      <c r="D3444" s="28" t="e">
        <f>(#REF!+#REF!)-#REF!</f>
        <v>#REF!</v>
      </c>
      <c r="E3444" s="358" t="e">
        <f>#REF!-#REF!</f>
        <v>#REF!</v>
      </c>
      <c r="F3444" s="76"/>
      <c r="G3444" s="28"/>
      <c r="H3444" s="28"/>
      <c r="I3444" s="77"/>
      <c r="J3444" s="94" t="e">
        <f>#REF!-#REF!</f>
        <v>#REF!</v>
      </c>
      <c r="K3444" s="317" t="e">
        <f>#REF!-#REF!</f>
        <v>#REF!</v>
      </c>
    </row>
    <row r="3445" spans="1:11" ht="11.25" hidden="1" customHeight="1" x14ac:dyDescent="0.2">
      <c r="A3445" s="25" t="s">
        <v>7631</v>
      </c>
      <c r="B3445" s="32" t="s">
        <v>3441</v>
      </c>
      <c r="C3445" s="27" t="s">
        <v>6251</v>
      </c>
      <c r="D3445" s="28" t="e">
        <f>(#REF!+#REF!)-#REF!</f>
        <v>#REF!</v>
      </c>
      <c r="E3445" s="358" t="e">
        <f>#REF!-#REF!</f>
        <v>#REF!</v>
      </c>
      <c r="F3445" s="76"/>
      <c r="G3445" s="28"/>
      <c r="H3445" s="28"/>
      <c r="I3445" s="77"/>
      <c r="J3445" s="94" t="e">
        <f>#REF!-#REF!</f>
        <v>#REF!</v>
      </c>
      <c r="K3445" s="317" t="e">
        <f>#REF!-#REF!</f>
        <v>#REF!</v>
      </c>
    </row>
    <row r="3446" spans="1:11" ht="11.25" hidden="1" customHeight="1" x14ac:dyDescent="0.2">
      <c r="A3446" s="25" t="s">
        <v>550</v>
      </c>
      <c r="B3446" s="32" t="s">
        <v>1100</v>
      </c>
      <c r="C3446" s="27" t="s">
        <v>8881</v>
      </c>
      <c r="D3446" s="28" t="e">
        <f>(#REF!+#REF!)-#REF!</f>
        <v>#REF!</v>
      </c>
      <c r="E3446" s="358" t="e">
        <f>#REF!-#REF!</f>
        <v>#REF!</v>
      </c>
      <c r="F3446" s="76"/>
      <c r="G3446" s="28"/>
      <c r="H3446" s="28"/>
      <c r="I3446" s="77"/>
      <c r="J3446" s="94" t="e">
        <f>#REF!-#REF!</f>
        <v>#REF!</v>
      </c>
      <c r="K3446" s="317" t="e">
        <f>#REF!-#REF!</f>
        <v>#REF!</v>
      </c>
    </row>
    <row r="3447" spans="1:11" ht="11.25" hidden="1" customHeight="1" x14ac:dyDescent="0.2">
      <c r="A3447" s="25" t="s">
        <v>2752</v>
      </c>
      <c r="B3447" s="32" t="s">
        <v>1101</v>
      </c>
      <c r="C3447" s="27" t="s">
        <v>1389</v>
      </c>
      <c r="D3447" s="28" t="e">
        <f>(#REF!+#REF!)-#REF!</f>
        <v>#REF!</v>
      </c>
      <c r="E3447" s="358" t="e">
        <f>#REF!-#REF!</f>
        <v>#REF!</v>
      </c>
      <c r="F3447" s="76"/>
      <c r="G3447" s="28"/>
      <c r="H3447" s="28"/>
      <c r="I3447" s="77"/>
      <c r="J3447" s="94" t="e">
        <f>#REF!-#REF!</f>
        <v>#REF!</v>
      </c>
      <c r="K3447" s="317" t="e">
        <f>#REF!-#REF!</f>
        <v>#REF!</v>
      </c>
    </row>
    <row r="3448" spans="1:11" ht="11.25" hidden="1" customHeight="1" x14ac:dyDescent="0.2">
      <c r="A3448" s="25" t="s">
        <v>2296</v>
      </c>
      <c r="B3448" s="32" t="s">
        <v>1102</v>
      </c>
      <c r="C3448" s="27" t="s">
        <v>1564</v>
      </c>
      <c r="D3448" s="28" t="e">
        <f>(#REF!+#REF!)-#REF!</f>
        <v>#REF!</v>
      </c>
      <c r="E3448" s="358" t="e">
        <f>#REF!-#REF!</f>
        <v>#REF!</v>
      </c>
      <c r="F3448" s="76"/>
      <c r="G3448" s="28"/>
      <c r="H3448" s="28"/>
      <c r="I3448" s="77"/>
      <c r="J3448" s="94" t="e">
        <f>#REF!-#REF!</f>
        <v>#REF!</v>
      </c>
      <c r="K3448" s="317" t="e">
        <f>#REF!-#REF!</f>
        <v>#REF!</v>
      </c>
    </row>
    <row r="3449" spans="1:11" ht="11.25" hidden="1" customHeight="1" x14ac:dyDescent="0.2">
      <c r="A3449" s="25" t="s">
        <v>8501</v>
      </c>
      <c r="B3449" s="32" t="s">
        <v>1103</v>
      </c>
      <c r="C3449" s="27" t="s">
        <v>365</v>
      </c>
      <c r="D3449" s="28" t="e">
        <f>(#REF!+#REF!)-#REF!</f>
        <v>#REF!</v>
      </c>
      <c r="E3449" s="358" t="e">
        <f>#REF!-#REF!</f>
        <v>#REF!</v>
      </c>
      <c r="F3449" s="76"/>
      <c r="G3449" s="28"/>
      <c r="H3449" s="28"/>
      <c r="I3449" s="77"/>
      <c r="J3449" s="94" t="e">
        <f>#REF!-#REF!</f>
        <v>#REF!</v>
      </c>
      <c r="K3449" s="317" t="e">
        <f>#REF!-#REF!</f>
        <v>#REF!</v>
      </c>
    </row>
    <row r="3450" spans="1:11" ht="11.25" hidden="1" customHeight="1" x14ac:dyDescent="0.2">
      <c r="A3450" s="25" t="s">
        <v>2995</v>
      </c>
      <c r="B3450" s="32" t="s">
        <v>1104</v>
      </c>
      <c r="C3450" s="27" t="s">
        <v>4768</v>
      </c>
      <c r="D3450" s="28" t="e">
        <f>(#REF!+#REF!)-#REF!</f>
        <v>#REF!</v>
      </c>
      <c r="E3450" s="358" t="e">
        <f>#REF!-#REF!</f>
        <v>#REF!</v>
      </c>
      <c r="F3450" s="76"/>
      <c r="G3450" s="28"/>
      <c r="H3450" s="28"/>
      <c r="I3450" s="77"/>
      <c r="J3450" s="94" t="e">
        <f>#REF!-#REF!</f>
        <v>#REF!</v>
      </c>
      <c r="K3450" s="317" t="e">
        <f>#REF!-#REF!</f>
        <v>#REF!</v>
      </c>
    </row>
    <row r="3451" spans="1:11" ht="22.5" hidden="1" customHeight="1" x14ac:dyDescent="0.2">
      <c r="A3451" s="25" t="s">
        <v>3639</v>
      </c>
      <c r="B3451" s="32" t="s">
        <v>1105</v>
      </c>
      <c r="C3451" s="27" t="s">
        <v>8484</v>
      </c>
      <c r="D3451" s="28" t="e">
        <f>(#REF!+#REF!)-#REF!</f>
        <v>#REF!</v>
      </c>
      <c r="E3451" s="358" t="e">
        <f>#REF!-#REF!</f>
        <v>#REF!</v>
      </c>
      <c r="F3451" s="76"/>
      <c r="G3451" s="28"/>
      <c r="H3451" s="28"/>
      <c r="I3451" s="77"/>
      <c r="J3451" s="94" t="e">
        <f>#REF!-#REF!</f>
        <v>#REF!</v>
      </c>
      <c r="K3451" s="317" t="e">
        <f>#REF!-#REF!</f>
        <v>#REF!</v>
      </c>
    </row>
    <row r="3452" spans="1:11" ht="11.25" hidden="1" customHeight="1" x14ac:dyDescent="0.2">
      <c r="A3452" s="25" t="s">
        <v>552</v>
      </c>
      <c r="B3452" s="32" t="s">
        <v>1106</v>
      </c>
      <c r="C3452" s="27" t="s">
        <v>3715</v>
      </c>
      <c r="D3452" s="28" t="e">
        <f>(#REF!+#REF!)-#REF!</f>
        <v>#REF!</v>
      </c>
      <c r="E3452" s="358" t="e">
        <f>#REF!-#REF!</f>
        <v>#REF!</v>
      </c>
      <c r="F3452" s="76"/>
      <c r="G3452" s="28"/>
      <c r="H3452" s="28"/>
      <c r="I3452" s="77"/>
      <c r="J3452" s="94" t="e">
        <f>#REF!-#REF!</f>
        <v>#REF!</v>
      </c>
      <c r="K3452" s="317" t="e">
        <f>#REF!-#REF!</f>
        <v>#REF!</v>
      </c>
    </row>
    <row r="3453" spans="1:11" ht="11.25" hidden="1" customHeight="1" x14ac:dyDescent="0.2">
      <c r="A3453" s="25" t="s">
        <v>5659</v>
      </c>
      <c r="B3453" s="32" t="s">
        <v>5867</v>
      </c>
      <c r="C3453" s="27" t="s">
        <v>1272</v>
      </c>
      <c r="D3453" s="28" t="e">
        <f>(#REF!+#REF!)-#REF!</f>
        <v>#REF!</v>
      </c>
      <c r="E3453" s="358" t="e">
        <f>#REF!-#REF!</f>
        <v>#REF!</v>
      </c>
      <c r="F3453" s="76"/>
      <c r="G3453" s="28"/>
      <c r="H3453" s="28"/>
      <c r="I3453" s="77"/>
      <c r="J3453" s="94" t="e">
        <f>#REF!-#REF!</f>
        <v>#REF!</v>
      </c>
      <c r="K3453" s="317" t="e">
        <f>#REF!-#REF!</f>
        <v>#REF!</v>
      </c>
    </row>
    <row r="3454" spans="1:11" ht="11.25" hidden="1" customHeight="1" x14ac:dyDescent="0.2">
      <c r="A3454" s="25" t="s">
        <v>4340</v>
      </c>
      <c r="B3454" s="32" t="s">
        <v>5868</v>
      </c>
      <c r="C3454" s="27" t="s">
        <v>2686</v>
      </c>
      <c r="D3454" s="28" t="e">
        <f>(#REF!+#REF!)-#REF!</f>
        <v>#REF!</v>
      </c>
      <c r="E3454" s="358" t="e">
        <f>#REF!-#REF!</f>
        <v>#REF!</v>
      </c>
      <c r="F3454" s="76"/>
      <c r="G3454" s="28"/>
      <c r="H3454" s="28"/>
      <c r="I3454" s="77"/>
      <c r="J3454" s="94" t="e">
        <f>#REF!-#REF!</f>
        <v>#REF!</v>
      </c>
      <c r="K3454" s="317" t="e">
        <f>#REF!-#REF!</f>
        <v>#REF!</v>
      </c>
    </row>
    <row r="3455" spans="1:11" ht="22.5" hidden="1" customHeight="1" x14ac:dyDescent="0.2">
      <c r="A3455" s="25" t="s">
        <v>881</v>
      </c>
      <c r="B3455" s="32" t="s">
        <v>701</v>
      </c>
      <c r="C3455" s="27" t="s">
        <v>2687</v>
      </c>
      <c r="D3455" s="28" t="e">
        <f>(#REF!+#REF!)-#REF!</f>
        <v>#REF!</v>
      </c>
      <c r="E3455" s="358" t="e">
        <f>#REF!-#REF!</f>
        <v>#REF!</v>
      </c>
      <c r="F3455" s="76"/>
      <c r="G3455" s="28"/>
      <c r="H3455" s="28"/>
      <c r="I3455" s="77"/>
      <c r="J3455" s="94" t="e">
        <f>#REF!-#REF!</f>
        <v>#REF!</v>
      </c>
      <c r="K3455" s="317" t="e">
        <f>#REF!-#REF!</f>
        <v>#REF!</v>
      </c>
    </row>
    <row r="3456" spans="1:11" ht="33.75" hidden="1" customHeight="1" x14ac:dyDescent="0.2">
      <c r="A3456" s="25" t="s">
        <v>8427</v>
      </c>
      <c r="B3456" s="32" t="s">
        <v>702</v>
      </c>
      <c r="C3456" s="27" t="s">
        <v>2688</v>
      </c>
      <c r="D3456" s="28" t="e">
        <f>(#REF!+#REF!)-#REF!</f>
        <v>#REF!</v>
      </c>
      <c r="E3456" s="358" t="e">
        <f>#REF!-#REF!</f>
        <v>#REF!</v>
      </c>
      <c r="F3456" s="76"/>
      <c r="G3456" s="28"/>
      <c r="H3456" s="28"/>
      <c r="I3456" s="77"/>
      <c r="J3456" s="94" t="e">
        <f>#REF!-#REF!</f>
        <v>#REF!</v>
      </c>
      <c r="K3456" s="317" t="e">
        <f>#REF!-#REF!</f>
        <v>#REF!</v>
      </c>
    </row>
    <row r="3457" spans="1:11" ht="11.25" hidden="1" customHeight="1" x14ac:dyDescent="0.2">
      <c r="A3457" s="25" t="s">
        <v>7453</v>
      </c>
      <c r="B3457" s="32" t="s">
        <v>703</v>
      </c>
      <c r="C3457" s="27" t="s">
        <v>2866</v>
      </c>
      <c r="D3457" s="28" t="e">
        <f>(#REF!+#REF!)-#REF!</f>
        <v>#REF!</v>
      </c>
      <c r="E3457" s="358" t="e">
        <f>#REF!-#REF!</f>
        <v>#REF!</v>
      </c>
      <c r="F3457" s="76"/>
      <c r="G3457" s="28"/>
      <c r="H3457" s="28"/>
      <c r="I3457" s="77"/>
      <c r="J3457" s="94" t="e">
        <f>#REF!-#REF!</f>
        <v>#REF!</v>
      </c>
      <c r="K3457" s="317" t="e">
        <f>#REF!-#REF!</f>
        <v>#REF!</v>
      </c>
    </row>
    <row r="3458" spans="1:11" ht="22.5" hidden="1" customHeight="1" x14ac:dyDescent="0.2">
      <c r="A3458" s="25" t="s">
        <v>8490</v>
      </c>
      <c r="B3458" s="32" t="s">
        <v>704</v>
      </c>
      <c r="C3458" s="27" t="s">
        <v>2044</v>
      </c>
      <c r="D3458" s="28" t="e">
        <f>(#REF!+#REF!)-#REF!</f>
        <v>#REF!</v>
      </c>
      <c r="E3458" s="358" t="e">
        <f>#REF!-#REF!</f>
        <v>#REF!</v>
      </c>
      <c r="F3458" s="76"/>
      <c r="G3458" s="28"/>
      <c r="H3458" s="28"/>
      <c r="I3458" s="77"/>
      <c r="J3458" s="94" t="e">
        <f>#REF!-#REF!</f>
        <v>#REF!</v>
      </c>
      <c r="K3458" s="317" t="e">
        <f>#REF!-#REF!</f>
        <v>#REF!</v>
      </c>
    </row>
    <row r="3459" spans="1:11" ht="22.5" hidden="1" customHeight="1" x14ac:dyDescent="0.2">
      <c r="A3459" s="25" t="s">
        <v>1057</v>
      </c>
      <c r="B3459" s="32" t="s">
        <v>705</v>
      </c>
      <c r="C3459" s="27" t="s">
        <v>2045</v>
      </c>
      <c r="D3459" s="28" t="e">
        <f>(#REF!+#REF!)-#REF!</f>
        <v>#REF!</v>
      </c>
      <c r="E3459" s="358" t="e">
        <f>#REF!-#REF!</f>
        <v>#REF!</v>
      </c>
      <c r="F3459" s="76"/>
      <c r="G3459" s="28"/>
      <c r="H3459" s="28"/>
      <c r="I3459" s="77"/>
      <c r="J3459" s="94" t="e">
        <f>#REF!-#REF!</f>
        <v>#REF!</v>
      </c>
      <c r="K3459" s="317" t="e">
        <f>#REF!-#REF!</f>
        <v>#REF!</v>
      </c>
    </row>
    <row r="3460" spans="1:11" ht="11.25" hidden="1" customHeight="1" x14ac:dyDescent="0.2">
      <c r="A3460" s="25" t="s">
        <v>1761</v>
      </c>
      <c r="B3460" s="32" t="s">
        <v>706</v>
      </c>
      <c r="C3460" s="27" t="s">
        <v>3843</v>
      </c>
      <c r="D3460" s="28" t="e">
        <f>(#REF!+#REF!)-#REF!</f>
        <v>#REF!</v>
      </c>
      <c r="E3460" s="358" t="e">
        <f>#REF!-#REF!</f>
        <v>#REF!</v>
      </c>
      <c r="F3460" s="76"/>
      <c r="G3460" s="28"/>
      <c r="H3460" s="28"/>
      <c r="I3460" s="77"/>
      <c r="J3460" s="94" t="e">
        <f>#REF!-#REF!</f>
        <v>#REF!</v>
      </c>
      <c r="K3460" s="317" t="e">
        <f>#REF!-#REF!</f>
        <v>#REF!</v>
      </c>
    </row>
    <row r="3461" spans="1:11" ht="11.25" hidden="1" customHeight="1" x14ac:dyDescent="0.2">
      <c r="A3461" s="25" t="s">
        <v>8998</v>
      </c>
      <c r="B3461" s="32" t="s">
        <v>707</v>
      </c>
      <c r="C3461" s="27" t="s">
        <v>7608</v>
      </c>
      <c r="D3461" s="28" t="e">
        <f>(#REF!+#REF!)-#REF!</f>
        <v>#REF!</v>
      </c>
      <c r="E3461" s="358" t="e">
        <f>#REF!-#REF!</f>
        <v>#REF!</v>
      </c>
      <c r="F3461" s="76"/>
      <c r="G3461" s="28"/>
      <c r="H3461" s="28"/>
      <c r="I3461" s="77"/>
      <c r="J3461" s="94" t="e">
        <f>#REF!-#REF!</f>
        <v>#REF!</v>
      </c>
      <c r="K3461" s="317" t="e">
        <f>#REF!-#REF!</f>
        <v>#REF!</v>
      </c>
    </row>
    <row r="3462" spans="1:11" ht="33.75" hidden="1" customHeight="1" x14ac:dyDescent="0.2">
      <c r="A3462" s="25" t="s">
        <v>1668</v>
      </c>
      <c r="B3462" s="32" t="s">
        <v>708</v>
      </c>
      <c r="C3462" s="27" t="s">
        <v>1666</v>
      </c>
      <c r="D3462" s="28" t="e">
        <f>(#REF!+#REF!)-#REF!</f>
        <v>#REF!</v>
      </c>
      <c r="E3462" s="358" t="e">
        <f>#REF!-#REF!</f>
        <v>#REF!</v>
      </c>
      <c r="F3462" s="76"/>
      <c r="G3462" s="28"/>
      <c r="H3462" s="28"/>
      <c r="I3462" s="77"/>
      <c r="J3462" s="94" t="e">
        <f>#REF!-#REF!</f>
        <v>#REF!</v>
      </c>
      <c r="K3462" s="317" t="e">
        <f>#REF!-#REF!</f>
        <v>#REF!</v>
      </c>
    </row>
    <row r="3463" spans="1:11" ht="11.25" hidden="1" customHeight="1" x14ac:dyDescent="0.2">
      <c r="A3463" s="25" t="s">
        <v>54</v>
      </c>
      <c r="B3463" s="32" t="s">
        <v>709</v>
      </c>
      <c r="C3463" s="27" t="s">
        <v>3778</v>
      </c>
      <c r="D3463" s="28" t="e">
        <f>(#REF!+#REF!)-#REF!</f>
        <v>#REF!</v>
      </c>
      <c r="E3463" s="358" t="e">
        <f>#REF!-#REF!</f>
        <v>#REF!</v>
      </c>
      <c r="F3463" s="76"/>
      <c r="G3463" s="28"/>
      <c r="H3463" s="28"/>
      <c r="I3463" s="77"/>
      <c r="J3463" s="94" t="e">
        <f>#REF!-#REF!</f>
        <v>#REF!</v>
      </c>
      <c r="K3463" s="317" t="e">
        <f>#REF!-#REF!</f>
        <v>#REF!</v>
      </c>
    </row>
    <row r="3464" spans="1:11" ht="33.75" hidden="1" customHeight="1" x14ac:dyDescent="0.2">
      <c r="A3464" s="25" t="s">
        <v>7064</v>
      </c>
      <c r="B3464" s="32" t="s">
        <v>710</v>
      </c>
      <c r="C3464" s="27" t="s">
        <v>5572</v>
      </c>
      <c r="D3464" s="28" t="e">
        <f>(#REF!+#REF!)-#REF!</f>
        <v>#REF!</v>
      </c>
      <c r="E3464" s="358" t="e">
        <f>#REF!-#REF!</f>
        <v>#REF!</v>
      </c>
      <c r="F3464" s="76"/>
      <c r="G3464" s="28"/>
      <c r="H3464" s="28"/>
      <c r="I3464" s="77"/>
      <c r="J3464" s="94" t="e">
        <f>#REF!-#REF!</f>
        <v>#REF!</v>
      </c>
      <c r="K3464" s="317" t="e">
        <f>#REF!-#REF!</f>
        <v>#REF!</v>
      </c>
    </row>
    <row r="3465" spans="1:11" ht="11.25" hidden="1" customHeight="1" x14ac:dyDescent="0.2">
      <c r="A3465" s="25" t="s">
        <v>6521</v>
      </c>
      <c r="B3465" s="32" t="s">
        <v>711</v>
      </c>
      <c r="C3465" s="27" t="s">
        <v>2609</v>
      </c>
      <c r="D3465" s="28" t="e">
        <f>(#REF!+#REF!)-#REF!</f>
        <v>#REF!</v>
      </c>
      <c r="E3465" s="358" t="e">
        <f>#REF!-#REF!</f>
        <v>#REF!</v>
      </c>
      <c r="F3465" s="76"/>
      <c r="G3465" s="28"/>
      <c r="H3465" s="28"/>
      <c r="I3465" s="77"/>
      <c r="J3465" s="94" t="e">
        <f>#REF!-#REF!</f>
        <v>#REF!</v>
      </c>
      <c r="K3465" s="317" t="e">
        <f>#REF!-#REF!</f>
        <v>#REF!</v>
      </c>
    </row>
    <row r="3466" spans="1:11" ht="11.25" hidden="1" customHeight="1" x14ac:dyDescent="0.2">
      <c r="A3466" s="25" t="s">
        <v>5920</v>
      </c>
      <c r="B3466" s="32" t="s">
        <v>712</v>
      </c>
      <c r="C3466" s="27" t="s">
        <v>4235</v>
      </c>
      <c r="D3466" s="28" t="e">
        <f>(#REF!+#REF!)-#REF!</f>
        <v>#REF!</v>
      </c>
      <c r="E3466" s="358" t="e">
        <f>#REF!-#REF!</f>
        <v>#REF!</v>
      </c>
      <c r="F3466" s="76"/>
      <c r="G3466" s="28"/>
      <c r="H3466" s="28"/>
      <c r="I3466" s="77"/>
      <c r="J3466" s="94" t="e">
        <f>#REF!-#REF!</f>
        <v>#REF!</v>
      </c>
      <c r="K3466" s="317" t="e">
        <f>#REF!-#REF!</f>
        <v>#REF!</v>
      </c>
    </row>
    <row r="3467" spans="1:11" ht="11.25" hidden="1" customHeight="1" x14ac:dyDescent="0.2">
      <c r="A3467" s="25" t="s">
        <v>7210</v>
      </c>
      <c r="B3467" s="32" t="s">
        <v>713</v>
      </c>
      <c r="C3467" s="27" t="s">
        <v>8277</v>
      </c>
      <c r="D3467" s="28" t="e">
        <f>(#REF!+#REF!)-#REF!</f>
        <v>#REF!</v>
      </c>
      <c r="E3467" s="358" t="e">
        <f>#REF!-#REF!</f>
        <v>#REF!</v>
      </c>
      <c r="F3467" s="76"/>
      <c r="G3467" s="28"/>
      <c r="H3467" s="28"/>
      <c r="I3467" s="77"/>
      <c r="J3467" s="94" t="e">
        <f>#REF!-#REF!</f>
        <v>#REF!</v>
      </c>
      <c r="K3467" s="317" t="e">
        <f>#REF!-#REF!</f>
        <v>#REF!</v>
      </c>
    </row>
    <row r="3468" spans="1:11" ht="22.5" hidden="1" customHeight="1" x14ac:dyDescent="0.2">
      <c r="A3468" s="25" t="s">
        <v>5050</v>
      </c>
      <c r="B3468" s="32" t="s">
        <v>714</v>
      </c>
      <c r="C3468" s="27" t="s">
        <v>8882</v>
      </c>
      <c r="D3468" s="28" t="e">
        <f>(#REF!+#REF!)-#REF!</f>
        <v>#REF!</v>
      </c>
      <c r="E3468" s="358" t="e">
        <f>#REF!-#REF!</f>
        <v>#REF!</v>
      </c>
      <c r="F3468" s="76"/>
      <c r="G3468" s="28"/>
      <c r="H3468" s="28"/>
      <c r="I3468" s="77"/>
      <c r="J3468" s="94" t="e">
        <f>#REF!-#REF!</f>
        <v>#REF!</v>
      </c>
      <c r="K3468" s="317" t="e">
        <f>#REF!-#REF!</f>
        <v>#REF!</v>
      </c>
    </row>
    <row r="3469" spans="1:11" ht="22.5" hidden="1" customHeight="1" x14ac:dyDescent="0.2">
      <c r="A3469" s="25" t="s">
        <v>626</v>
      </c>
      <c r="B3469" s="32" t="s">
        <v>715</v>
      </c>
      <c r="C3469" s="27" t="s">
        <v>5763</v>
      </c>
      <c r="D3469" s="28" t="e">
        <f>(#REF!+#REF!)-#REF!</f>
        <v>#REF!</v>
      </c>
      <c r="E3469" s="358" t="e">
        <f>#REF!-#REF!</f>
        <v>#REF!</v>
      </c>
      <c r="F3469" s="76"/>
      <c r="G3469" s="28"/>
      <c r="H3469" s="28"/>
      <c r="I3469" s="77"/>
      <c r="J3469" s="94" t="e">
        <f>#REF!-#REF!</f>
        <v>#REF!</v>
      </c>
      <c r="K3469" s="317" t="e">
        <f>#REF!-#REF!</f>
        <v>#REF!</v>
      </c>
    </row>
    <row r="3470" spans="1:11" ht="11.25" hidden="1" customHeight="1" x14ac:dyDescent="0.2">
      <c r="A3470" s="25" t="s">
        <v>7432</v>
      </c>
      <c r="B3470" s="32" t="s">
        <v>716</v>
      </c>
      <c r="C3470" s="27" t="s">
        <v>6543</v>
      </c>
      <c r="D3470" s="28" t="e">
        <f>(#REF!+#REF!)-#REF!</f>
        <v>#REF!</v>
      </c>
      <c r="E3470" s="358" t="e">
        <f>#REF!-#REF!</f>
        <v>#REF!</v>
      </c>
      <c r="F3470" s="76"/>
      <c r="G3470" s="28"/>
      <c r="H3470" s="28"/>
      <c r="I3470" s="77"/>
      <c r="J3470" s="94" t="e">
        <f>#REF!-#REF!</f>
        <v>#REF!</v>
      </c>
      <c r="K3470" s="317" t="e">
        <f>#REF!-#REF!</f>
        <v>#REF!</v>
      </c>
    </row>
    <row r="3471" spans="1:11" ht="11.25" hidden="1" customHeight="1" x14ac:dyDescent="0.2">
      <c r="A3471" s="25" t="s">
        <v>3930</v>
      </c>
      <c r="B3471" s="32" t="s">
        <v>717</v>
      </c>
      <c r="C3471" s="27" t="s">
        <v>336</v>
      </c>
      <c r="D3471" s="28" t="e">
        <f>(#REF!+#REF!)-#REF!</f>
        <v>#REF!</v>
      </c>
      <c r="E3471" s="358" t="e">
        <f>#REF!-#REF!</f>
        <v>#REF!</v>
      </c>
      <c r="F3471" s="76"/>
      <c r="G3471" s="28"/>
      <c r="H3471" s="28"/>
      <c r="I3471" s="77"/>
      <c r="J3471" s="94" t="e">
        <f>#REF!-#REF!</f>
        <v>#REF!</v>
      </c>
      <c r="K3471" s="317" t="e">
        <f>#REF!-#REF!</f>
        <v>#REF!</v>
      </c>
    </row>
    <row r="3472" spans="1:11" ht="22.5" hidden="1" customHeight="1" x14ac:dyDescent="0.2">
      <c r="A3472" s="25" t="s">
        <v>6845</v>
      </c>
      <c r="B3472" s="32" t="s">
        <v>718</v>
      </c>
      <c r="C3472" s="27" t="s">
        <v>4926</v>
      </c>
      <c r="D3472" s="28" t="e">
        <f>(#REF!+#REF!)-#REF!</f>
        <v>#REF!</v>
      </c>
      <c r="E3472" s="358" t="e">
        <f>#REF!-#REF!</f>
        <v>#REF!</v>
      </c>
      <c r="F3472" s="76"/>
      <c r="G3472" s="28"/>
      <c r="H3472" s="28"/>
      <c r="I3472" s="77"/>
      <c r="J3472" s="94" t="e">
        <f>#REF!-#REF!</f>
        <v>#REF!</v>
      </c>
      <c r="K3472" s="317" t="e">
        <f>#REF!-#REF!</f>
        <v>#REF!</v>
      </c>
    </row>
    <row r="3473" spans="1:11" ht="22.5" hidden="1" customHeight="1" x14ac:dyDescent="0.2">
      <c r="A3473" s="25" t="s">
        <v>4507</v>
      </c>
      <c r="B3473" s="32" t="s">
        <v>719</v>
      </c>
      <c r="C3473" s="27" t="s">
        <v>4758</v>
      </c>
      <c r="D3473" s="28" t="e">
        <f>(#REF!+#REF!)-#REF!</f>
        <v>#REF!</v>
      </c>
      <c r="E3473" s="358" t="e">
        <f>#REF!-#REF!</f>
        <v>#REF!</v>
      </c>
      <c r="F3473" s="76"/>
      <c r="G3473" s="28"/>
      <c r="H3473" s="28"/>
      <c r="I3473" s="77"/>
      <c r="J3473" s="94" t="e">
        <f>#REF!-#REF!</f>
        <v>#REF!</v>
      </c>
      <c r="K3473" s="317" t="e">
        <f>#REF!-#REF!</f>
        <v>#REF!</v>
      </c>
    </row>
    <row r="3474" spans="1:11" ht="11.25" hidden="1" customHeight="1" x14ac:dyDescent="0.2">
      <c r="A3474" s="25" t="s">
        <v>5608</v>
      </c>
      <c r="B3474" s="32" t="s">
        <v>720</v>
      </c>
      <c r="C3474" s="27" t="s">
        <v>4389</v>
      </c>
      <c r="D3474" s="28" t="e">
        <f>(#REF!+#REF!)-#REF!</f>
        <v>#REF!</v>
      </c>
      <c r="E3474" s="358" t="e">
        <f>#REF!-#REF!</f>
        <v>#REF!</v>
      </c>
      <c r="F3474" s="76"/>
      <c r="G3474" s="28"/>
      <c r="H3474" s="28"/>
      <c r="I3474" s="77"/>
      <c r="J3474" s="94" t="e">
        <f>#REF!-#REF!</f>
        <v>#REF!</v>
      </c>
      <c r="K3474" s="317" t="e">
        <f>#REF!-#REF!</f>
        <v>#REF!</v>
      </c>
    </row>
    <row r="3475" spans="1:11" ht="22.5" hidden="1" customHeight="1" x14ac:dyDescent="0.2">
      <c r="A3475" s="25" t="s">
        <v>5760</v>
      </c>
      <c r="B3475" s="32" t="s">
        <v>721</v>
      </c>
      <c r="C3475" s="27" t="s">
        <v>4303</v>
      </c>
      <c r="D3475" s="28" t="e">
        <f>(#REF!+#REF!)-#REF!</f>
        <v>#REF!</v>
      </c>
      <c r="E3475" s="358" t="e">
        <f>#REF!-#REF!</f>
        <v>#REF!</v>
      </c>
      <c r="F3475" s="76"/>
      <c r="G3475" s="28"/>
      <c r="H3475" s="28"/>
      <c r="I3475" s="77"/>
      <c r="J3475" s="94" t="e">
        <f>#REF!-#REF!</f>
        <v>#REF!</v>
      </c>
      <c r="K3475" s="317" t="e">
        <f>#REF!-#REF!</f>
        <v>#REF!</v>
      </c>
    </row>
    <row r="3476" spans="1:11" ht="11.25" hidden="1" customHeight="1" x14ac:dyDescent="0.2">
      <c r="A3476" s="25" t="s">
        <v>7430</v>
      </c>
      <c r="B3476" s="32" t="s">
        <v>722</v>
      </c>
      <c r="C3476" s="27" t="s">
        <v>936</v>
      </c>
      <c r="D3476" s="28" t="e">
        <f>(#REF!+#REF!)-#REF!</f>
        <v>#REF!</v>
      </c>
      <c r="E3476" s="358" t="e">
        <f>#REF!-#REF!</f>
        <v>#REF!</v>
      </c>
      <c r="F3476" s="76"/>
      <c r="G3476" s="28"/>
      <c r="H3476" s="28"/>
      <c r="I3476" s="77"/>
      <c r="J3476" s="94" t="e">
        <f>#REF!-#REF!</f>
        <v>#REF!</v>
      </c>
      <c r="K3476" s="317" t="e">
        <f>#REF!-#REF!</f>
        <v>#REF!</v>
      </c>
    </row>
    <row r="3477" spans="1:11" ht="11.25" hidden="1" customHeight="1" x14ac:dyDescent="0.2">
      <c r="A3477" s="25" t="s">
        <v>7308</v>
      </c>
      <c r="B3477" s="32" t="s">
        <v>723</v>
      </c>
      <c r="C3477" s="27" t="s">
        <v>3644</v>
      </c>
      <c r="D3477" s="28" t="e">
        <f>(#REF!+#REF!)-#REF!</f>
        <v>#REF!</v>
      </c>
      <c r="E3477" s="358" t="e">
        <f>#REF!-#REF!</f>
        <v>#REF!</v>
      </c>
      <c r="F3477" s="76"/>
      <c r="G3477" s="28"/>
      <c r="H3477" s="28"/>
      <c r="I3477" s="77"/>
      <c r="J3477" s="94" t="e">
        <f>#REF!-#REF!</f>
        <v>#REF!</v>
      </c>
      <c r="K3477" s="317" t="e">
        <f>#REF!-#REF!</f>
        <v>#REF!</v>
      </c>
    </row>
    <row r="3478" spans="1:11" ht="11.25" hidden="1" customHeight="1" x14ac:dyDescent="0.2">
      <c r="A3478" s="25" t="s">
        <v>951</v>
      </c>
      <c r="B3478" s="32" t="s">
        <v>724</v>
      </c>
      <c r="C3478" s="27" t="s">
        <v>793</v>
      </c>
      <c r="D3478" s="28" t="e">
        <f>(#REF!+#REF!)-#REF!</f>
        <v>#REF!</v>
      </c>
      <c r="E3478" s="358" t="e">
        <f>#REF!-#REF!</f>
        <v>#REF!</v>
      </c>
      <c r="F3478" s="76"/>
      <c r="G3478" s="28"/>
      <c r="H3478" s="28"/>
      <c r="I3478" s="77"/>
      <c r="J3478" s="94" t="e">
        <f>#REF!-#REF!</f>
        <v>#REF!</v>
      </c>
      <c r="K3478" s="317" t="e">
        <f>#REF!-#REF!</f>
        <v>#REF!</v>
      </c>
    </row>
    <row r="3479" spans="1:11" ht="11.25" hidden="1" customHeight="1" x14ac:dyDescent="0.2">
      <c r="A3479" s="25" t="s">
        <v>1990</v>
      </c>
      <c r="B3479" s="32" t="s">
        <v>725</v>
      </c>
      <c r="C3479" s="27" t="s">
        <v>2963</v>
      </c>
      <c r="D3479" s="28" t="e">
        <f>(#REF!+#REF!)-#REF!</f>
        <v>#REF!</v>
      </c>
      <c r="E3479" s="358" t="e">
        <f>#REF!-#REF!</f>
        <v>#REF!</v>
      </c>
      <c r="F3479" s="76"/>
      <c r="G3479" s="28"/>
      <c r="H3479" s="28"/>
      <c r="I3479" s="77"/>
      <c r="J3479" s="94" t="e">
        <f>#REF!-#REF!</f>
        <v>#REF!</v>
      </c>
      <c r="K3479" s="317" t="e">
        <f>#REF!-#REF!</f>
        <v>#REF!</v>
      </c>
    </row>
    <row r="3480" spans="1:11" ht="11.25" hidden="1" customHeight="1" x14ac:dyDescent="0.2">
      <c r="A3480" s="25" t="s">
        <v>7631</v>
      </c>
      <c r="B3480" s="32" t="s">
        <v>726</v>
      </c>
      <c r="C3480" s="27" t="s">
        <v>7649</v>
      </c>
      <c r="D3480" s="28" t="e">
        <f>(#REF!+#REF!)-#REF!</f>
        <v>#REF!</v>
      </c>
      <c r="E3480" s="358" t="e">
        <f>#REF!-#REF!</f>
        <v>#REF!</v>
      </c>
      <c r="F3480" s="76"/>
      <c r="G3480" s="28"/>
      <c r="H3480" s="28"/>
      <c r="I3480" s="77"/>
      <c r="J3480" s="94" t="e">
        <f>#REF!-#REF!</f>
        <v>#REF!</v>
      </c>
      <c r="K3480" s="317" t="e">
        <f>#REF!-#REF!</f>
        <v>#REF!</v>
      </c>
    </row>
    <row r="3481" spans="1:11" ht="11.25" hidden="1" customHeight="1" x14ac:dyDescent="0.2">
      <c r="A3481" s="25" t="s">
        <v>550</v>
      </c>
      <c r="B3481" s="32" t="s">
        <v>727</v>
      </c>
      <c r="C3481" s="27" t="s">
        <v>1734</v>
      </c>
      <c r="D3481" s="28" t="e">
        <f>(#REF!+#REF!)-#REF!</f>
        <v>#REF!</v>
      </c>
      <c r="E3481" s="358" t="e">
        <f>#REF!-#REF!</f>
        <v>#REF!</v>
      </c>
      <c r="F3481" s="76"/>
      <c r="G3481" s="28"/>
      <c r="H3481" s="28"/>
      <c r="I3481" s="77"/>
      <c r="J3481" s="94" t="e">
        <f>#REF!-#REF!</f>
        <v>#REF!</v>
      </c>
      <c r="K3481" s="317" t="e">
        <f>#REF!-#REF!</f>
        <v>#REF!</v>
      </c>
    </row>
    <row r="3482" spans="1:11" ht="11.25" hidden="1" customHeight="1" x14ac:dyDescent="0.2">
      <c r="A3482" s="25" t="s">
        <v>2752</v>
      </c>
      <c r="B3482" s="32" t="s">
        <v>728</v>
      </c>
      <c r="C3482" s="27" t="s">
        <v>1735</v>
      </c>
      <c r="D3482" s="28" t="e">
        <f>(#REF!+#REF!)-#REF!</f>
        <v>#REF!</v>
      </c>
      <c r="E3482" s="358" t="e">
        <f>#REF!-#REF!</f>
        <v>#REF!</v>
      </c>
      <c r="F3482" s="76"/>
      <c r="G3482" s="28"/>
      <c r="H3482" s="28"/>
      <c r="I3482" s="77"/>
      <c r="J3482" s="94" t="e">
        <f>#REF!-#REF!</f>
        <v>#REF!</v>
      </c>
      <c r="K3482" s="317" t="e">
        <f>#REF!-#REF!</f>
        <v>#REF!</v>
      </c>
    </row>
    <row r="3483" spans="1:11" ht="11.25" hidden="1" customHeight="1" x14ac:dyDescent="0.2">
      <c r="A3483" s="25" t="s">
        <v>2296</v>
      </c>
      <c r="B3483" s="32" t="s">
        <v>729</v>
      </c>
      <c r="C3483" s="27" t="s">
        <v>5948</v>
      </c>
      <c r="D3483" s="28" t="e">
        <f>(#REF!+#REF!)-#REF!</f>
        <v>#REF!</v>
      </c>
      <c r="E3483" s="358" t="e">
        <f>#REF!-#REF!</f>
        <v>#REF!</v>
      </c>
      <c r="F3483" s="76"/>
      <c r="G3483" s="28"/>
      <c r="H3483" s="28"/>
      <c r="I3483" s="77"/>
      <c r="J3483" s="94" t="e">
        <f>#REF!-#REF!</f>
        <v>#REF!</v>
      </c>
      <c r="K3483" s="317" t="e">
        <f>#REF!-#REF!</f>
        <v>#REF!</v>
      </c>
    </row>
    <row r="3484" spans="1:11" ht="11.25" hidden="1" customHeight="1" x14ac:dyDescent="0.2">
      <c r="A3484" s="25" t="s">
        <v>8501</v>
      </c>
      <c r="B3484" s="32" t="s">
        <v>730</v>
      </c>
      <c r="C3484" s="27" t="s">
        <v>3230</v>
      </c>
      <c r="D3484" s="28" t="e">
        <f>(#REF!+#REF!)-#REF!</f>
        <v>#REF!</v>
      </c>
      <c r="E3484" s="358" t="e">
        <f>#REF!-#REF!</f>
        <v>#REF!</v>
      </c>
      <c r="F3484" s="76"/>
      <c r="G3484" s="28"/>
      <c r="H3484" s="28"/>
      <c r="I3484" s="77"/>
      <c r="J3484" s="94" t="e">
        <f>#REF!-#REF!</f>
        <v>#REF!</v>
      </c>
      <c r="K3484" s="317" t="e">
        <f>#REF!-#REF!</f>
        <v>#REF!</v>
      </c>
    </row>
    <row r="3485" spans="1:11" ht="11.25" hidden="1" customHeight="1" x14ac:dyDescent="0.2">
      <c r="A3485" s="25" t="s">
        <v>2995</v>
      </c>
      <c r="B3485" s="32" t="s">
        <v>731</v>
      </c>
      <c r="C3485" s="27" t="s">
        <v>5872</v>
      </c>
      <c r="D3485" s="28" t="e">
        <f>(#REF!+#REF!)-#REF!</f>
        <v>#REF!</v>
      </c>
      <c r="E3485" s="358" t="e">
        <f>#REF!-#REF!</f>
        <v>#REF!</v>
      </c>
      <c r="F3485" s="76"/>
      <c r="G3485" s="28"/>
      <c r="H3485" s="28"/>
      <c r="I3485" s="77"/>
      <c r="J3485" s="94" t="e">
        <f>#REF!-#REF!</f>
        <v>#REF!</v>
      </c>
      <c r="K3485" s="317" t="e">
        <f>#REF!-#REF!</f>
        <v>#REF!</v>
      </c>
    </row>
    <row r="3486" spans="1:11" ht="22.5" hidden="1" customHeight="1" x14ac:dyDescent="0.2">
      <c r="A3486" s="25" t="s">
        <v>3639</v>
      </c>
      <c r="B3486" s="32" t="s">
        <v>732</v>
      </c>
      <c r="C3486" s="27" t="s">
        <v>6532</v>
      </c>
      <c r="D3486" s="28" t="e">
        <f>(#REF!+#REF!)-#REF!</f>
        <v>#REF!</v>
      </c>
      <c r="E3486" s="358" t="e">
        <f>#REF!-#REF!</f>
        <v>#REF!</v>
      </c>
      <c r="F3486" s="76"/>
      <c r="G3486" s="28"/>
      <c r="H3486" s="28"/>
      <c r="I3486" s="77"/>
      <c r="J3486" s="94" t="e">
        <f>#REF!-#REF!</f>
        <v>#REF!</v>
      </c>
      <c r="K3486" s="317" t="e">
        <f>#REF!-#REF!</f>
        <v>#REF!</v>
      </c>
    </row>
    <row r="3487" spans="1:11" ht="11.25" hidden="1" customHeight="1" x14ac:dyDescent="0.2">
      <c r="A3487" s="25" t="s">
        <v>552</v>
      </c>
      <c r="B3487" s="32" t="s">
        <v>733</v>
      </c>
      <c r="C3487" s="27" t="s">
        <v>8238</v>
      </c>
      <c r="D3487" s="28" t="e">
        <f>(#REF!+#REF!)-#REF!</f>
        <v>#REF!</v>
      </c>
      <c r="E3487" s="358" t="e">
        <f>#REF!-#REF!</f>
        <v>#REF!</v>
      </c>
      <c r="F3487" s="76"/>
      <c r="G3487" s="28"/>
      <c r="H3487" s="28"/>
      <c r="I3487" s="77"/>
      <c r="J3487" s="94" t="e">
        <f>#REF!-#REF!</f>
        <v>#REF!</v>
      </c>
      <c r="K3487" s="317" t="e">
        <f>#REF!-#REF!</f>
        <v>#REF!</v>
      </c>
    </row>
    <row r="3488" spans="1:11" ht="11.25" hidden="1" customHeight="1" x14ac:dyDescent="0.2">
      <c r="A3488" s="25" t="s">
        <v>5659</v>
      </c>
      <c r="B3488" s="32" t="s">
        <v>6587</v>
      </c>
      <c r="C3488" s="27" t="s">
        <v>4676</v>
      </c>
      <c r="D3488" s="28" t="e">
        <f>(#REF!+#REF!)-#REF!</f>
        <v>#REF!</v>
      </c>
      <c r="E3488" s="358" t="e">
        <f>#REF!-#REF!</f>
        <v>#REF!</v>
      </c>
      <c r="F3488" s="76"/>
      <c r="G3488" s="28"/>
      <c r="H3488" s="28"/>
      <c r="I3488" s="77"/>
      <c r="J3488" s="94" t="e">
        <f>#REF!-#REF!</f>
        <v>#REF!</v>
      </c>
      <c r="K3488" s="317" t="e">
        <f>#REF!-#REF!</f>
        <v>#REF!</v>
      </c>
    </row>
    <row r="3489" spans="1:11" ht="11.25" hidden="1" customHeight="1" x14ac:dyDescent="0.2">
      <c r="A3489" s="25" t="s">
        <v>4340</v>
      </c>
      <c r="B3489" s="32" t="s">
        <v>6588</v>
      </c>
      <c r="C3489" s="27" t="s">
        <v>5310</v>
      </c>
      <c r="D3489" s="28" t="e">
        <f>(#REF!+#REF!)-#REF!</f>
        <v>#REF!</v>
      </c>
      <c r="E3489" s="358" t="e">
        <f>#REF!-#REF!</f>
        <v>#REF!</v>
      </c>
      <c r="F3489" s="76"/>
      <c r="G3489" s="28"/>
      <c r="H3489" s="28"/>
      <c r="I3489" s="77"/>
      <c r="J3489" s="94" t="e">
        <f>#REF!-#REF!</f>
        <v>#REF!</v>
      </c>
      <c r="K3489" s="317" t="e">
        <f>#REF!-#REF!</f>
        <v>#REF!</v>
      </c>
    </row>
    <row r="3490" spans="1:11" ht="22.5" hidden="1" customHeight="1" x14ac:dyDescent="0.2">
      <c r="A3490" s="25" t="s">
        <v>881</v>
      </c>
      <c r="B3490" s="32" t="s">
        <v>6589</v>
      </c>
      <c r="C3490" s="27" t="s">
        <v>4932</v>
      </c>
      <c r="D3490" s="28" t="e">
        <f>(#REF!+#REF!)-#REF!</f>
        <v>#REF!</v>
      </c>
      <c r="E3490" s="358" t="e">
        <f>#REF!-#REF!</f>
        <v>#REF!</v>
      </c>
      <c r="F3490" s="76"/>
      <c r="G3490" s="28"/>
      <c r="H3490" s="28"/>
      <c r="I3490" s="77"/>
      <c r="J3490" s="94" t="e">
        <f>#REF!-#REF!</f>
        <v>#REF!</v>
      </c>
      <c r="K3490" s="317" t="e">
        <f>#REF!-#REF!</f>
        <v>#REF!</v>
      </c>
    </row>
    <row r="3491" spans="1:11" ht="33.75" hidden="1" customHeight="1" x14ac:dyDescent="0.2">
      <c r="A3491" s="25" t="s">
        <v>8427</v>
      </c>
      <c r="B3491" s="32" t="s">
        <v>6590</v>
      </c>
      <c r="C3491" s="27" t="s">
        <v>6447</v>
      </c>
      <c r="D3491" s="28" t="e">
        <f>(#REF!+#REF!)-#REF!</f>
        <v>#REF!</v>
      </c>
      <c r="E3491" s="358" t="e">
        <f>#REF!-#REF!</f>
        <v>#REF!</v>
      </c>
      <c r="F3491" s="76"/>
      <c r="G3491" s="28"/>
      <c r="H3491" s="28"/>
      <c r="I3491" s="77"/>
      <c r="J3491" s="94" t="e">
        <f>#REF!-#REF!</f>
        <v>#REF!</v>
      </c>
      <c r="K3491" s="317" t="e">
        <f>#REF!-#REF!</f>
        <v>#REF!</v>
      </c>
    </row>
    <row r="3492" spans="1:11" ht="11.25" hidden="1" customHeight="1" x14ac:dyDescent="0.2">
      <c r="A3492" s="25" t="s">
        <v>7453</v>
      </c>
      <c r="B3492" s="32" t="s">
        <v>6591</v>
      </c>
      <c r="C3492" s="27" t="s">
        <v>6448</v>
      </c>
      <c r="D3492" s="28" t="e">
        <f>(#REF!+#REF!)-#REF!</f>
        <v>#REF!</v>
      </c>
      <c r="E3492" s="358" t="e">
        <f>#REF!-#REF!</f>
        <v>#REF!</v>
      </c>
      <c r="F3492" s="76"/>
      <c r="G3492" s="28"/>
      <c r="H3492" s="28"/>
      <c r="I3492" s="77"/>
      <c r="J3492" s="94" t="e">
        <f>#REF!-#REF!</f>
        <v>#REF!</v>
      </c>
      <c r="K3492" s="317" t="e">
        <f>#REF!-#REF!</f>
        <v>#REF!</v>
      </c>
    </row>
    <row r="3493" spans="1:11" ht="22.5" hidden="1" customHeight="1" x14ac:dyDescent="0.2">
      <c r="A3493" s="25" t="s">
        <v>8490</v>
      </c>
      <c r="B3493" s="32" t="s">
        <v>6592</v>
      </c>
      <c r="C3493" s="27" t="s">
        <v>1707</v>
      </c>
      <c r="D3493" s="28" t="e">
        <f>(#REF!+#REF!)-#REF!</f>
        <v>#REF!</v>
      </c>
      <c r="E3493" s="358" t="e">
        <f>#REF!-#REF!</f>
        <v>#REF!</v>
      </c>
      <c r="F3493" s="76"/>
      <c r="G3493" s="28"/>
      <c r="H3493" s="28"/>
      <c r="I3493" s="77"/>
      <c r="J3493" s="94" t="e">
        <f>#REF!-#REF!</f>
        <v>#REF!</v>
      </c>
      <c r="K3493" s="317" t="e">
        <f>#REF!-#REF!</f>
        <v>#REF!</v>
      </c>
    </row>
    <row r="3494" spans="1:11" ht="22.5" hidden="1" customHeight="1" x14ac:dyDescent="0.2">
      <c r="A3494" s="25" t="s">
        <v>1057</v>
      </c>
      <c r="B3494" s="32" t="s">
        <v>6593</v>
      </c>
      <c r="C3494" s="27" t="s">
        <v>436</v>
      </c>
      <c r="D3494" s="28" t="e">
        <f>(#REF!+#REF!)-#REF!</f>
        <v>#REF!</v>
      </c>
      <c r="E3494" s="358" t="e">
        <f>#REF!-#REF!</f>
        <v>#REF!</v>
      </c>
      <c r="F3494" s="76"/>
      <c r="G3494" s="28"/>
      <c r="H3494" s="28"/>
      <c r="I3494" s="77"/>
      <c r="J3494" s="94" t="e">
        <f>#REF!-#REF!</f>
        <v>#REF!</v>
      </c>
      <c r="K3494" s="317" t="e">
        <f>#REF!-#REF!</f>
        <v>#REF!</v>
      </c>
    </row>
    <row r="3495" spans="1:11" ht="11.25" hidden="1" customHeight="1" x14ac:dyDescent="0.2">
      <c r="A3495" s="25" t="s">
        <v>1761</v>
      </c>
      <c r="B3495" s="32" t="s">
        <v>6594</v>
      </c>
      <c r="C3495" s="27" t="s">
        <v>437</v>
      </c>
      <c r="D3495" s="28" t="e">
        <f>(#REF!+#REF!)-#REF!</f>
        <v>#REF!</v>
      </c>
      <c r="E3495" s="358" t="e">
        <f>#REF!-#REF!</f>
        <v>#REF!</v>
      </c>
      <c r="F3495" s="76"/>
      <c r="G3495" s="28"/>
      <c r="H3495" s="28"/>
      <c r="I3495" s="77"/>
      <c r="J3495" s="94" t="e">
        <f>#REF!-#REF!</f>
        <v>#REF!</v>
      </c>
      <c r="K3495" s="317" t="e">
        <f>#REF!-#REF!</f>
        <v>#REF!</v>
      </c>
    </row>
    <row r="3496" spans="1:11" ht="11.25" hidden="1" customHeight="1" x14ac:dyDescent="0.2">
      <c r="A3496" s="25" t="s">
        <v>8998</v>
      </c>
      <c r="B3496" s="32" t="s">
        <v>6595</v>
      </c>
      <c r="C3496" s="27" t="s">
        <v>5452</v>
      </c>
      <c r="D3496" s="28" t="e">
        <f>(#REF!+#REF!)-#REF!</f>
        <v>#REF!</v>
      </c>
      <c r="E3496" s="358" t="e">
        <f>#REF!-#REF!</f>
        <v>#REF!</v>
      </c>
      <c r="F3496" s="76"/>
      <c r="G3496" s="28"/>
      <c r="H3496" s="28"/>
      <c r="I3496" s="77"/>
      <c r="J3496" s="94" t="e">
        <f>#REF!-#REF!</f>
        <v>#REF!</v>
      </c>
      <c r="K3496" s="317" t="e">
        <f>#REF!-#REF!</f>
        <v>#REF!</v>
      </c>
    </row>
    <row r="3497" spans="1:11" ht="33.75" hidden="1" customHeight="1" x14ac:dyDescent="0.2">
      <c r="A3497" s="25" t="s">
        <v>1668</v>
      </c>
      <c r="B3497" s="32" t="s">
        <v>6596</v>
      </c>
      <c r="C3497" s="27" t="s">
        <v>6672</v>
      </c>
      <c r="D3497" s="28" t="e">
        <f>(#REF!+#REF!)-#REF!</f>
        <v>#REF!</v>
      </c>
      <c r="E3497" s="358" t="e">
        <f>#REF!-#REF!</f>
        <v>#REF!</v>
      </c>
      <c r="F3497" s="76"/>
      <c r="G3497" s="28"/>
      <c r="H3497" s="28"/>
      <c r="I3497" s="77"/>
      <c r="J3497" s="94" t="e">
        <f>#REF!-#REF!</f>
        <v>#REF!</v>
      </c>
      <c r="K3497" s="317" t="e">
        <f>#REF!-#REF!</f>
        <v>#REF!</v>
      </c>
    </row>
    <row r="3498" spans="1:11" ht="11.25" hidden="1" customHeight="1" x14ac:dyDescent="0.2">
      <c r="A3498" s="25" t="s">
        <v>54</v>
      </c>
      <c r="B3498" s="32" t="s">
        <v>6597</v>
      </c>
      <c r="C3498" s="27" t="s">
        <v>6673</v>
      </c>
      <c r="D3498" s="28" t="e">
        <f>(#REF!+#REF!)-#REF!</f>
        <v>#REF!</v>
      </c>
      <c r="E3498" s="358" t="e">
        <f>#REF!-#REF!</f>
        <v>#REF!</v>
      </c>
      <c r="F3498" s="76"/>
      <c r="G3498" s="28"/>
      <c r="H3498" s="28"/>
      <c r="I3498" s="77"/>
      <c r="J3498" s="94" t="e">
        <f>#REF!-#REF!</f>
        <v>#REF!</v>
      </c>
      <c r="K3498" s="317" t="e">
        <f>#REF!-#REF!</f>
        <v>#REF!</v>
      </c>
    </row>
    <row r="3499" spans="1:11" ht="33.75" hidden="1" customHeight="1" x14ac:dyDescent="0.2">
      <c r="A3499" s="25" t="s">
        <v>7064</v>
      </c>
      <c r="B3499" s="32" t="s">
        <v>6598</v>
      </c>
      <c r="C3499" s="27" t="s">
        <v>8897</v>
      </c>
      <c r="D3499" s="28" t="e">
        <f>(#REF!+#REF!)-#REF!</f>
        <v>#REF!</v>
      </c>
      <c r="E3499" s="358" t="e">
        <f>#REF!-#REF!</f>
        <v>#REF!</v>
      </c>
      <c r="F3499" s="76"/>
      <c r="G3499" s="28"/>
      <c r="H3499" s="28"/>
      <c r="I3499" s="77"/>
      <c r="J3499" s="94" t="e">
        <f>#REF!-#REF!</f>
        <v>#REF!</v>
      </c>
      <c r="K3499" s="317" t="e">
        <f>#REF!-#REF!</f>
        <v>#REF!</v>
      </c>
    </row>
    <row r="3500" spans="1:11" ht="11.25" hidden="1" customHeight="1" x14ac:dyDescent="0.2">
      <c r="A3500" s="25" t="s">
        <v>6521</v>
      </c>
      <c r="B3500" s="32" t="s">
        <v>6599</v>
      </c>
      <c r="C3500" s="27" t="s">
        <v>2463</v>
      </c>
      <c r="D3500" s="28" t="e">
        <f>(#REF!+#REF!)-#REF!</f>
        <v>#REF!</v>
      </c>
      <c r="E3500" s="358" t="e">
        <f>#REF!-#REF!</f>
        <v>#REF!</v>
      </c>
      <c r="F3500" s="76"/>
      <c r="G3500" s="28"/>
      <c r="H3500" s="28"/>
      <c r="I3500" s="77"/>
      <c r="J3500" s="94" t="e">
        <f>#REF!-#REF!</f>
        <v>#REF!</v>
      </c>
      <c r="K3500" s="317" t="e">
        <f>#REF!-#REF!</f>
        <v>#REF!</v>
      </c>
    </row>
    <row r="3501" spans="1:11" ht="11.25" hidden="1" customHeight="1" x14ac:dyDescent="0.2">
      <c r="A3501" s="25" t="s">
        <v>5920</v>
      </c>
      <c r="B3501" s="32" t="s">
        <v>6600</v>
      </c>
      <c r="C3501" s="27" t="s">
        <v>3274</v>
      </c>
      <c r="D3501" s="28" t="e">
        <f>(#REF!+#REF!)-#REF!</f>
        <v>#REF!</v>
      </c>
      <c r="E3501" s="358" t="e">
        <f>#REF!-#REF!</f>
        <v>#REF!</v>
      </c>
      <c r="F3501" s="76"/>
      <c r="G3501" s="28"/>
      <c r="H3501" s="28"/>
      <c r="I3501" s="77"/>
      <c r="J3501" s="94" t="e">
        <f>#REF!-#REF!</f>
        <v>#REF!</v>
      </c>
      <c r="K3501" s="317" t="e">
        <f>#REF!-#REF!</f>
        <v>#REF!</v>
      </c>
    </row>
    <row r="3502" spans="1:11" ht="11.25" hidden="1" customHeight="1" x14ac:dyDescent="0.2">
      <c r="A3502" s="25" t="s">
        <v>7210</v>
      </c>
      <c r="B3502" s="32" t="s">
        <v>6601</v>
      </c>
      <c r="C3502" s="27" t="s">
        <v>8691</v>
      </c>
      <c r="D3502" s="28" t="e">
        <f>(#REF!+#REF!)-#REF!</f>
        <v>#REF!</v>
      </c>
      <c r="E3502" s="358" t="e">
        <f>#REF!-#REF!</f>
        <v>#REF!</v>
      </c>
      <c r="F3502" s="76"/>
      <c r="G3502" s="28"/>
      <c r="H3502" s="28"/>
      <c r="I3502" s="77"/>
      <c r="J3502" s="94" t="e">
        <f>#REF!-#REF!</f>
        <v>#REF!</v>
      </c>
      <c r="K3502" s="317" t="e">
        <f>#REF!-#REF!</f>
        <v>#REF!</v>
      </c>
    </row>
    <row r="3503" spans="1:11" ht="22.5" hidden="1" customHeight="1" x14ac:dyDescent="0.2">
      <c r="A3503" s="25" t="s">
        <v>5050</v>
      </c>
      <c r="B3503" s="32" t="s">
        <v>6602</v>
      </c>
      <c r="C3503" s="27" t="s">
        <v>3037</v>
      </c>
      <c r="D3503" s="28" t="e">
        <f>(#REF!+#REF!)-#REF!</f>
        <v>#REF!</v>
      </c>
      <c r="E3503" s="358" t="e">
        <f>#REF!-#REF!</f>
        <v>#REF!</v>
      </c>
      <c r="F3503" s="76"/>
      <c r="G3503" s="28"/>
      <c r="H3503" s="28"/>
      <c r="I3503" s="77"/>
      <c r="J3503" s="94" t="e">
        <f>#REF!-#REF!</f>
        <v>#REF!</v>
      </c>
      <c r="K3503" s="317" t="e">
        <f>#REF!-#REF!</f>
        <v>#REF!</v>
      </c>
    </row>
    <row r="3504" spans="1:11" ht="22.5" hidden="1" customHeight="1" x14ac:dyDescent="0.2">
      <c r="A3504" s="25" t="s">
        <v>626</v>
      </c>
      <c r="B3504" s="32" t="s">
        <v>6603</v>
      </c>
      <c r="C3504" s="27" t="s">
        <v>3038</v>
      </c>
      <c r="D3504" s="28" t="e">
        <f>(#REF!+#REF!)-#REF!</f>
        <v>#REF!</v>
      </c>
      <c r="E3504" s="358" t="e">
        <f>#REF!-#REF!</f>
        <v>#REF!</v>
      </c>
      <c r="F3504" s="76"/>
      <c r="G3504" s="28"/>
      <c r="H3504" s="28"/>
      <c r="I3504" s="77"/>
      <c r="J3504" s="94" t="e">
        <f>#REF!-#REF!</f>
        <v>#REF!</v>
      </c>
      <c r="K3504" s="317" t="e">
        <f>#REF!-#REF!</f>
        <v>#REF!</v>
      </c>
    </row>
    <row r="3505" spans="1:11" ht="11.25" hidden="1" customHeight="1" x14ac:dyDescent="0.2">
      <c r="A3505" s="25" t="s">
        <v>7432</v>
      </c>
      <c r="B3505" s="32" t="s">
        <v>6604</v>
      </c>
      <c r="C3505" s="27" t="s">
        <v>789</v>
      </c>
      <c r="D3505" s="28" t="e">
        <f>(#REF!+#REF!)-#REF!</f>
        <v>#REF!</v>
      </c>
      <c r="E3505" s="358" t="e">
        <f>#REF!-#REF!</f>
        <v>#REF!</v>
      </c>
      <c r="F3505" s="76"/>
      <c r="G3505" s="28"/>
      <c r="H3505" s="28"/>
      <c r="I3505" s="77"/>
      <c r="J3505" s="94" t="e">
        <f>#REF!-#REF!</f>
        <v>#REF!</v>
      </c>
      <c r="K3505" s="317" t="e">
        <f>#REF!-#REF!</f>
        <v>#REF!</v>
      </c>
    </row>
    <row r="3506" spans="1:11" ht="11.25" hidden="1" customHeight="1" x14ac:dyDescent="0.2">
      <c r="A3506" s="25" t="s">
        <v>3930</v>
      </c>
      <c r="B3506" s="32" t="s">
        <v>6605</v>
      </c>
      <c r="C3506" s="27" t="s">
        <v>7251</v>
      </c>
      <c r="D3506" s="28" t="e">
        <f>(#REF!+#REF!)-#REF!</f>
        <v>#REF!</v>
      </c>
      <c r="E3506" s="358" t="e">
        <f>#REF!-#REF!</f>
        <v>#REF!</v>
      </c>
      <c r="F3506" s="76"/>
      <c r="G3506" s="28"/>
      <c r="H3506" s="28"/>
      <c r="I3506" s="77"/>
      <c r="J3506" s="94" t="e">
        <f>#REF!-#REF!</f>
        <v>#REF!</v>
      </c>
      <c r="K3506" s="317" t="e">
        <f>#REF!-#REF!</f>
        <v>#REF!</v>
      </c>
    </row>
    <row r="3507" spans="1:11" ht="22.5" hidden="1" customHeight="1" x14ac:dyDescent="0.2">
      <c r="A3507" s="25" t="s">
        <v>6845</v>
      </c>
      <c r="B3507" s="32" t="s">
        <v>6606</v>
      </c>
      <c r="C3507" s="27" t="s">
        <v>8038</v>
      </c>
      <c r="D3507" s="28" t="e">
        <f>(#REF!+#REF!)-#REF!</f>
        <v>#REF!</v>
      </c>
      <c r="E3507" s="358" t="e">
        <f>#REF!-#REF!</f>
        <v>#REF!</v>
      </c>
      <c r="F3507" s="76"/>
      <c r="G3507" s="28"/>
      <c r="H3507" s="28"/>
      <c r="I3507" s="77"/>
      <c r="J3507" s="94" t="e">
        <f>#REF!-#REF!</f>
        <v>#REF!</v>
      </c>
      <c r="K3507" s="317" t="e">
        <f>#REF!-#REF!</f>
        <v>#REF!</v>
      </c>
    </row>
    <row r="3508" spans="1:11" ht="22.5" hidden="1" customHeight="1" x14ac:dyDescent="0.2">
      <c r="A3508" s="25" t="s">
        <v>3724</v>
      </c>
      <c r="B3508" s="32" t="s">
        <v>6607</v>
      </c>
      <c r="C3508" s="27" t="s">
        <v>7939</v>
      </c>
      <c r="D3508" s="28" t="e">
        <f>(#REF!+#REF!)-#REF!</f>
        <v>#REF!</v>
      </c>
      <c r="E3508" s="358" t="e">
        <f>#REF!-#REF!</f>
        <v>#REF!</v>
      </c>
      <c r="F3508" s="76"/>
      <c r="G3508" s="28"/>
      <c r="H3508" s="28"/>
      <c r="I3508" s="77"/>
      <c r="J3508" s="94" t="e">
        <f>#REF!-#REF!</f>
        <v>#REF!</v>
      </c>
      <c r="K3508" s="317" t="e">
        <f>#REF!-#REF!</f>
        <v>#REF!</v>
      </c>
    </row>
    <row r="3509" spans="1:11" ht="11.25" hidden="1" customHeight="1" x14ac:dyDescent="0.2">
      <c r="A3509" s="25" t="s">
        <v>5608</v>
      </c>
      <c r="B3509" s="32" t="s">
        <v>6608</v>
      </c>
      <c r="C3509" s="27" t="s">
        <v>7940</v>
      </c>
      <c r="D3509" s="28" t="e">
        <f>(#REF!+#REF!)-#REF!</f>
        <v>#REF!</v>
      </c>
      <c r="E3509" s="358" t="e">
        <f>#REF!-#REF!</f>
        <v>#REF!</v>
      </c>
      <c r="F3509" s="76"/>
      <c r="G3509" s="28"/>
      <c r="H3509" s="28"/>
      <c r="I3509" s="77"/>
      <c r="J3509" s="94" t="e">
        <f>#REF!-#REF!</f>
        <v>#REF!</v>
      </c>
      <c r="K3509" s="317" t="e">
        <f>#REF!-#REF!</f>
        <v>#REF!</v>
      </c>
    </row>
    <row r="3510" spans="1:11" ht="22.5" hidden="1" customHeight="1" x14ac:dyDescent="0.2">
      <c r="A3510" s="25" t="s">
        <v>5760</v>
      </c>
      <c r="B3510" s="32" t="s">
        <v>6609</v>
      </c>
      <c r="C3510" s="27" t="s">
        <v>7941</v>
      </c>
      <c r="D3510" s="28" t="e">
        <f>(#REF!+#REF!)-#REF!</f>
        <v>#REF!</v>
      </c>
      <c r="E3510" s="358" t="e">
        <f>#REF!-#REF!</f>
        <v>#REF!</v>
      </c>
      <c r="F3510" s="76"/>
      <c r="G3510" s="28"/>
      <c r="H3510" s="28"/>
      <c r="I3510" s="77"/>
      <c r="J3510" s="94" t="e">
        <f>#REF!-#REF!</f>
        <v>#REF!</v>
      </c>
      <c r="K3510" s="317" t="e">
        <f>#REF!-#REF!</f>
        <v>#REF!</v>
      </c>
    </row>
    <row r="3511" spans="1:11" ht="11.25" hidden="1" customHeight="1" x14ac:dyDescent="0.2">
      <c r="A3511" s="25" t="s">
        <v>7430</v>
      </c>
      <c r="B3511" s="32" t="s">
        <v>6610</v>
      </c>
      <c r="C3511" s="27" t="s">
        <v>8789</v>
      </c>
      <c r="D3511" s="28" t="e">
        <f>(#REF!+#REF!)-#REF!</f>
        <v>#REF!</v>
      </c>
      <c r="E3511" s="358" t="e">
        <f>#REF!-#REF!</f>
        <v>#REF!</v>
      </c>
      <c r="F3511" s="76"/>
      <c r="G3511" s="28"/>
      <c r="H3511" s="28"/>
      <c r="I3511" s="77"/>
      <c r="J3511" s="94" t="e">
        <f>#REF!-#REF!</f>
        <v>#REF!</v>
      </c>
      <c r="K3511" s="317" t="e">
        <f>#REF!-#REF!</f>
        <v>#REF!</v>
      </c>
    </row>
    <row r="3512" spans="1:11" ht="11.25" hidden="1" customHeight="1" x14ac:dyDescent="0.2">
      <c r="A3512" s="25" t="s">
        <v>7308</v>
      </c>
      <c r="B3512" s="32" t="s">
        <v>6611</v>
      </c>
      <c r="C3512" s="27" t="s">
        <v>2980</v>
      </c>
      <c r="D3512" s="28" t="e">
        <f>(#REF!+#REF!)-#REF!</f>
        <v>#REF!</v>
      </c>
      <c r="E3512" s="358" t="e">
        <f>#REF!-#REF!</f>
        <v>#REF!</v>
      </c>
      <c r="F3512" s="76"/>
      <c r="G3512" s="28"/>
      <c r="H3512" s="28"/>
      <c r="I3512" s="77"/>
      <c r="J3512" s="94" t="e">
        <f>#REF!-#REF!</f>
        <v>#REF!</v>
      </c>
      <c r="K3512" s="317" t="e">
        <f>#REF!-#REF!</f>
        <v>#REF!</v>
      </c>
    </row>
    <row r="3513" spans="1:11" ht="11.25" hidden="1" customHeight="1" x14ac:dyDescent="0.2">
      <c r="A3513" s="25" t="s">
        <v>951</v>
      </c>
      <c r="B3513" s="32" t="s">
        <v>6612</v>
      </c>
      <c r="C3513" s="27" t="s">
        <v>3147</v>
      </c>
      <c r="D3513" s="28" t="e">
        <f>(#REF!+#REF!)-#REF!</f>
        <v>#REF!</v>
      </c>
      <c r="E3513" s="358" t="e">
        <f>#REF!-#REF!</f>
        <v>#REF!</v>
      </c>
      <c r="F3513" s="76"/>
      <c r="G3513" s="28"/>
      <c r="H3513" s="28"/>
      <c r="I3513" s="77"/>
      <c r="J3513" s="94" t="e">
        <f>#REF!-#REF!</f>
        <v>#REF!</v>
      </c>
      <c r="K3513" s="317" t="e">
        <f>#REF!-#REF!</f>
        <v>#REF!</v>
      </c>
    </row>
    <row r="3514" spans="1:11" ht="11.25" hidden="1" customHeight="1" x14ac:dyDescent="0.2">
      <c r="A3514" s="25" t="s">
        <v>1990</v>
      </c>
      <c r="B3514" s="32" t="s">
        <v>6613</v>
      </c>
      <c r="C3514" s="27" t="s">
        <v>4164</v>
      </c>
      <c r="D3514" s="28" t="e">
        <f>(#REF!+#REF!)-#REF!</f>
        <v>#REF!</v>
      </c>
      <c r="E3514" s="358" t="e">
        <f>#REF!-#REF!</f>
        <v>#REF!</v>
      </c>
      <c r="F3514" s="76"/>
      <c r="G3514" s="28"/>
      <c r="H3514" s="28"/>
      <c r="I3514" s="77"/>
      <c r="J3514" s="94" t="e">
        <f>#REF!-#REF!</f>
        <v>#REF!</v>
      </c>
      <c r="K3514" s="317" t="e">
        <f>#REF!-#REF!</f>
        <v>#REF!</v>
      </c>
    </row>
    <row r="3515" spans="1:11" ht="11.25" hidden="1" customHeight="1" x14ac:dyDescent="0.2">
      <c r="A3515" s="25" t="s">
        <v>7631</v>
      </c>
      <c r="B3515" s="32" t="s">
        <v>6614</v>
      </c>
      <c r="C3515" s="27" t="s">
        <v>1868</v>
      </c>
      <c r="D3515" s="28" t="e">
        <f>(#REF!+#REF!)-#REF!</f>
        <v>#REF!</v>
      </c>
      <c r="E3515" s="358" t="e">
        <f>#REF!-#REF!</f>
        <v>#REF!</v>
      </c>
      <c r="F3515" s="76"/>
      <c r="G3515" s="28"/>
      <c r="H3515" s="28"/>
      <c r="I3515" s="77"/>
      <c r="J3515" s="94" t="e">
        <f>#REF!-#REF!</f>
        <v>#REF!</v>
      </c>
      <c r="K3515" s="317" t="e">
        <f>#REF!-#REF!</f>
        <v>#REF!</v>
      </c>
    </row>
    <row r="3516" spans="1:11" ht="11.25" hidden="1" customHeight="1" x14ac:dyDescent="0.2">
      <c r="A3516" s="25" t="s">
        <v>550</v>
      </c>
      <c r="B3516" s="32" t="s">
        <v>6615</v>
      </c>
      <c r="C3516" s="27" t="s">
        <v>6201</v>
      </c>
      <c r="D3516" s="28" t="e">
        <f>(#REF!+#REF!)-#REF!</f>
        <v>#REF!</v>
      </c>
      <c r="E3516" s="358" t="e">
        <f>#REF!-#REF!</f>
        <v>#REF!</v>
      </c>
      <c r="F3516" s="76"/>
      <c r="G3516" s="28"/>
      <c r="H3516" s="28"/>
      <c r="I3516" s="77"/>
      <c r="J3516" s="94" t="e">
        <f>#REF!-#REF!</f>
        <v>#REF!</v>
      </c>
      <c r="K3516" s="317" t="e">
        <f>#REF!-#REF!</f>
        <v>#REF!</v>
      </c>
    </row>
    <row r="3517" spans="1:11" ht="11.25" hidden="1" customHeight="1" x14ac:dyDescent="0.2">
      <c r="A3517" s="25" t="s">
        <v>2752</v>
      </c>
      <c r="B3517" s="32" t="s">
        <v>6616</v>
      </c>
      <c r="C3517" s="27" t="s">
        <v>4656</v>
      </c>
      <c r="D3517" s="28" t="e">
        <f>(#REF!+#REF!)-#REF!</f>
        <v>#REF!</v>
      </c>
      <c r="E3517" s="358" t="e">
        <f>#REF!-#REF!</f>
        <v>#REF!</v>
      </c>
      <c r="F3517" s="76"/>
      <c r="G3517" s="28"/>
      <c r="H3517" s="28"/>
      <c r="I3517" s="77"/>
      <c r="J3517" s="94" t="e">
        <f>#REF!-#REF!</f>
        <v>#REF!</v>
      </c>
      <c r="K3517" s="317" t="e">
        <f>#REF!-#REF!</f>
        <v>#REF!</v>
      </c>
    </row>
    <row r="3518" spans="1:11" ht="11.25" hidden="1" customHeight="1" x14ac:dyDescent="0.2">
      <c r="A3518" s="25" t="s">
        <v>2296</v>
      </c>
      <c r="B3518" s="32" t="s">
        <v>6617</v>
      </c>
      <c r="C3518" s="27" t="s">
        <v>1537</v>
      </c>
      <c r="D3518" s="28" t="e">
        <f>(#REF!+#REF!)-#REF!</f>
        <v>#REF!</v>
      </c>
      <c r="E3518" s="358" t="e">
        <f>#REF!-#REF!</f>
        <v>#REF!</v>
      </c>
      <c r="F3518" s="76"/>
      <c r="G3518" s="28"/>
      <c r="H3518" s="28"/>
      <c r="I3518" s="77"/>
      <c r="J3518" s="94" t="e">
        <f>#REF!-#REF!</f>
        <v>#REF!</v>
      </c>
      <c r="K3518" s="317" t="e">
        <f>#REF!-#REF!</f>
        <v>#REF!</v>
      </c>
    </row>
    <row r="3519" spans="1:11" ht="11.25" hidden="1" customHeight="1" x14ac:dyDescent="0.2">
      <c r="A3519" s="25" t="s">
        <v>8501</v>
      </c>
      <c r="B3519" s="32" t="s">
        <v>6618</v>
      </c>
      <c r="C3519" s="27" t="s">
        <v>4038</v>
      </c>
      <c r="D3519" s="28" t="e">
        <f>(#REF!+#REF!)-#REF!</f>
        <v>#REF!</v>
      </c>
      <c r="E3519" s="358" t="e">
        <f>#REF!-#REF!</f>
        <v>#REF!</v>
      </c>
      <c r="F3519" s="76"/>
      <c r="G3519" s="28"/>
      <c r="H3519" s="28"/>
      <c r="I3519" s="77"/>
      <c r="J3519" s="94" t="e">
        <f>#REF!-#REF!</f>
        <v>#REF!</v>
      </c>
      <c r="K3519" s="317" t="e">
        <f>#REF!-#REF!</f>
        <v>#REF!</v>
      </c>
    </row>
    <row r="3520" spans="1:11" ht="11.25" hidden="1" customHeight="1" x14ac:dyDescent="0.2">
      <c r="A3520" s="25" t="s">
        <v>2995</v>
      </c>
      <c r="B3520" s="32" t="s">
        <v>6619</v>
      </c>
      <c r="C3520" s="27" t="s">
        <v>4039</v>
      </c>
      <c r="D3520" s="28" t="e">
        <f>(#REF!+#REF!)-#REF!</f>
        <v>#REF!</v>
      </c>
      <c r="E3520" s="358" t="e">
        <f>#REF!-#REF!</f>
        <v>#REF!</v>
      </c>
      <c r="F3520" s="76"/>
      <c r="G3520" s="28"/>
      <c r="H3520" s="28"/>
      <c r="I3520" s="77"/>
      <c r="J3520" s="94" t="e">
        <f>#REF!-#REF!</f>
        <v>#REF!</v>
      </c>
      <c r="K3520" s="317" t="e">
        <f>#REF!-#REF!</f>
        <v>#REF!</v>
      </c>
    </row>
    <row r="3521" spans="1:11" ht="22.5" hidden="1" customHeight="1" x14ac:dyDescent="0.2">
      <c r="A3521" s="25" t="s">
        <v>3639</v>
      </c>
      <c r="B3521" s="32" t="s">
        <v>6620</v>
      </c>
      <c r="C3521" s="27" t="s">
        <v>4040</v>
      </c>
      <c r="D3521" s="28" t="e">
        <f>(#REF!+#REF!)-#REF!</f>
        <v>#REF!</v>
      </c>
      <c r="E3521" s="358" t="e">
        <f>#REF!-#REF!</f>
        <v>#REF!</v>
      </c>
      <c r="F3521" s="76"/>
      <c r="G3521" s="28"/>
      <c r="H3521" s="28"/>
      <c r="I3521" s="77"/>
      <c r="J3521" s="94" t="e">
        <f>#REF!-#REF!</f>
        <v>#REF!</v>
      </c>
      <c r="K3521" s="317" t="e">
        <f>#REF!-#REF!</f>
        <v>#REF!</v>
      </c>
    </row>
    <row r="3522" spans="1:11" ht="11.25" hidden="1" customHeight="1" x14ac:dyDescent="0.2">
      <c r="A3522" s="25" t="s">
        <v>552</v>
      </c>
      <c r="B3522" s="32" t="s">
        <v>6621</v>
      </c>
      <c r="C3522" s="27" t="s">
        <v>8376</v>
      </c>
      <c r="D3522" s="28" t="e">
        <f>(#REF!+#REF!)-#REF!</f>
        <v>#REF!</v>
      </c>
      <c r="E3522" s="358" t="e">
        <f>#REF!-#REF!</f>
        <v>#REF!</v>
      </c>
      <c r="F3522" s="76"/>
      <c r="G3522" s="28"/>
      <c r="H3522" s="28"/>
      <c r="I3522" s="77"/>
      <c r="J3522" s="94" t="e">
        <f>#REF!-#REF!</f>
        <v>#REF!</v>
      </c>
      <c r="K3522" s="317" t="e">
        <f>#REF!-#REF!</f>
        <v>#REF!</v>
      </c>
    </row>
    <row r="3523" spans="1:11" ht="11.25" hidden="1" customHeight="1" x14ac:dyDescent="0.2">
      <c r="A3523" s="25" t="s">
        <v>5659</v>
      </c>
      <c r="B3523" s="32" t="s">
        <v>6622</v>
      </c>
      <c r="C3523" s="27" t="s">
        <v>5723</v>
      </c>
      <c r="D3523" s="28" t="e">
        <f>(#REF!+#REF!)-#REF!</f>
        <v>#REF!</v>
      </c>
      <c r="E3523" s="358" t="e">
        <f>#REF!-#REF!</f>
        <v>#REF!</v>
      </c>
      <c r="F3523" s="76"/>
      <c r="G3523" s="28"/>
      <c r="H3523" s="28"/>
      <c r="I3523" s="77"/>
      <c r="J3523" s="94" t="e">
        <f>#REF!-#REF!</f>
        <v>#REF!</v>
      </c>
      <c r="K3523" s="317" t="e">
        <f>#REF!-#REF!</f>
        <v>#REF!</v>
      </c>
    </row>
    <row r="3524" spans="1:11" ht="11.25" hidden="1" customHeight="1" x14ac:dyDescent="0.2">
      <c r="A3524" s="25" t="s">
        <v>4340</v>
      </c>
      <c r="B3524" s="32" t="s">
        <v>6623</v>
      </c>
      <c r="C3524" s="27" t="s">
        <v>5724</v>
      </c>
      <c r="D3524" s="28" t="e">
        <f>(#REF!+#REF!)-#REF!</f>
        <v>#REF!</v>
      </c>
      <c r="E3524" s="358" t="e">
        <f>#REF!-#REF!</f>
        <v>#REF!</v>
      </c>
      <c r="F3524" s="76"/>
      <c r="G3524" s="28"/>
      <c r="H3524" s="28"/>
      <c r="I3524" s="77"/>
      <c r="J3524" s="94" t="e">
        <f>#REF!-#REF!</f>
        <v>#REF!</v>
      </c>
      <c r="K3524" s="317" t="e">
        <f>#REF!-#REF!</f>
        <v>#REF!</v>
      </c>
    </row>
    <row r="3525" spans="1:11" ht="22.5" hidden="1" customHeight="1" x14ac:dyDescent="0.2">
      <c r="A3525" s="25" t="s">
        <v>881</v>
      </c>
      <c r="B3525" s="32" t="s">
        <v>6624</v>
      </c>
      <c r="C3525" s="27" t="s">
        <v>3071</v>
      </c>
      <c r="D3525" s="28" t="e">
        <f>(#REF!+#REF!)-#REF!</f>
        <v>#REF!</v>
      </c>
      <c r="E3525" s="358" t="e">
        <f>#REF!-#REF!</f>
        <v>#REF!</v>
      </c>
      <c r="F3525" s="76"/>
      <c r="G3525" s="28"/>
      <c r="H3525" s="28"/>
      <c r="I3525" s="77"/>
      <c r="J3525" s="94" t="e">
        <f>#REF!-#REF!</f>
        <v>#REF!</v>
      </c>
      <c r="K3525" s="317" t="e">
        <f>#REF!-#REF!</f>
        <v>#REF!</v>
      </c>
    </row>
    <row r="3526" spans="1:11" ht="33.75" hidden="1" customHeight="1" x14ac:dyDescent="0.2">
      <c r="A3526" s="25" t="s">
        <v>8427</v>
      </c>
      <c r="B3526" s="32" t="s">
        <v>6625</v>
      </c>
      <c r="C3526" s="27" t="s">
        <v>5203</v>
      </c>
      <c r="D3526" s="28" t="e">
        <f>(#REF!+#REF!)-#REF!</f>
        <v>#REF!</v>
      </c>
      <c r="E3526" s="358" t="e">
        <f>#REF!-#REF!</f>
        <v>#REF!</v>
      </c>
      <c r="F3526" s="76"/>
      <c r="G3526" s="28"/>
      <c r="H3526" s="28"/>
      <c r="I3526" s="77"/>
      <c r="J3526" s="94" t="e">
        <f>#REF!-#REF!</f>
        <v>#REF!</v>
      </c>
      <c r="K3526" s="317" t="e">
        <f>#REF!-#REF!</f>
        <v>#REF!</v>
      </c>
    </row>
    <row r="3527" spans="1:11" ht="11.25" hidden="1" customHeight="1" x14ac:dyDescent="0.2">
      <c r="A3527" s="25" t="s">
        <v>7453</v>
      </c>
      <c r="B3527" s="32" t="s">
        <v>6626</v>
      </c>
      <c r="C3527" s="27" t="s">
        <v>3116</v>
      </c>
      <c r="D3527" s="28" t="e">
        <f>(#REF!+#REF!)-#REF!</f>
        <v>#REF!</v>
      </c>
      <c r="E3527" s="358" t="e">
        <f>#REF!-#REF!</f>
        <v>#REF!</v>
      </c>
      <c r="F3527" s="76"/>
      <c r="G3527" s="28"/>
      <c r="H3527" s="28"/>
      <c r="I3527" s="77"/>
      <c r="J3527" s="94" t="e">
        <f>#REF!-#REF!</f>
        <v>#REF!</v>
      </c>
      <c r="K3527" s="317" t="e">
        <f>#REF!-#REF!</f>
        <v>#REF!</v>
      </c>
    </row>
    <row r="3528" spans="1:11" ht="22.5" hidden="1" customHeight="1" x14ac:dyDescent="0.2">
      <c r="A3528" s="25" t="s">
        <v>8490</v>
      </c>
      <c r="B3528" s="32" t="s">
        <v>6627</v>
      </c>
      <c r="C3528" s="27" t="s">
        <v>3117</v>
      </c>
      <c r="D3528" s="28" t="e">
        <f>(#REF!+#REF!)-#REF!</f>
        <v>#REF!</v>
      </c>
      <c r="E3528" s="358" t="e">
        <f>#REF!-#REF!</f>
        <v>#REF!</v>
      </c>
      <c r="F3528" s="76"/>
      <c r="G3528" s="28"/>
      <c r="H3528" s="28"/>
      <c r="I3528" s="77"/>
      <c r="J3528" s="94" t="e">
        <f>#REF!-#REF!</f>
        <v>#REF!</v>
      </c>
      <c r="K3528" s="317" t="e">
        <f>#REF!-#REF!</f>
        <v>#REF!</v>
      </c>
    </row>
    <row r="3529" spans="1:11" ht="22.5" hidden="1" customHeight="1" x14ac:dyDescent="0.2">
      <c r="A3529" s="25" t="s">
        <v>1057</v>
      </c>
      <c r="B3529" s="32" t="s">
        <v>6628</v>
      </c>
      <c r="C3529" s="27" t="s">
        <v>2400</v>
      </c>
      <c r="D3529" s="28" t="e">
        <f>(#REF!+#REF!)-#REF!</f>
        <v>#REF!</v>
      </c>
      <c r="E3529" s="358" t="e">
        <f>#REF!-#REF!</f>
        <v>#REF!</v>
      </c>
      <c r="F3529" s="76"/>
      <c r="G3529" s="28"/>
      <c r="H3529" s="28"/>
      <c r="I3529" s="77"/>
      <c r="J3529" s="94" t="e">
        <f>#REF!-#REF!</f>
        <v>#REF!</v>
      </c>
      <c r="K3529" s="317" t="e">
        <f>#REF!-#REF!</f>
        <v>#REF!</v>
      </c>
    </row>
    <row r="3530" spans="1:11" ht="11.25" hidden="1" customHeight="1" x14ac:dyDescent="0.2">
      <c r="A3530" s="25" t="s">
        <v>1761</v>
      </c>
      <c r="B3530" s="32" t="s">
        <v>6629</v>
      </c>
      <c r="C3530" s="27" t="s">
        <v>2401</v>
      </c>
      <c r="D3530" s="28" t="e">
        <f>(#REF!+#REF!)-#REF!</f>
        <v>#REF!</v>
      </c>
      <c r="E3530" s="358" t="e">
        <f>#REF!-#REF!</f>
        <v>#REF!</v>
      </c>
      <c r="F3530" s="76"/>
      <c r="G3530" s="28"/>
      <c r="H3530" s="28"/>
      <c r="I3530" s="77"/>
      <c r="J3530" s="94" t="e">
        <f>#REF!-#REF!</f>
        <v>#REF!</v>
      </c>
      <c r="K3530" s="317" t="e">
        <f>#REF!-#REF!</f>
        <v>#REF!</v>
      </c>
    </row>
    <row r="3531" spans="1:11" ht="11.25" hidden="1" customHeight="1" x14ac:dyDescent="0.2">
      <c r="A3531" s="25" t="s">
        <v>8998</v>
      </c>
      <c r="B3531" s="32" t="s">
        <v>6630</v>
      </c>
      <c r="C3531" s="27" t="s">
        <v>8806</v>
      </c>
      <c r="D3531" s="28" t="e">
        <f>(#REF!+#REF!)-#REF!</f>
        <v>#REF!</v>
      </c>
      <c r="E3531" s="358" t="e">
        <f>#REF!-#REF!</f>
        <v>#REF!</v>
      </c>
      <c r="F3531" s="76"/>
      <c r="G3531" s="28"/>
      <c r="H3531" s="28"/>
      <c r="I3531" s="77"/>
      <c r="J3531" s="94" t="e">
        <f>#REF!-#REF!</f>
        <v>#REF!</v>
      </c>
      <c r="K3531" s="317" t="e">
        <f>#REF!-#REF!</f>
        <v>#REF!</v>
      </c>
    </row>
    <row r="3532" spans="1:11" ht="33.75" hidden="1" customHeight="1" x14ac:dyDescent="0.2">
      <c r="A3532" s="25" t="s">
        <v>1668</v>
      </c>
      <c r="B3532" s="32" t="s">
        <v>6631</v>
      </c>
      <c r="C3532" s="27" t="s">
        <v>8807</v>
      </c>
      <c r="D3532" s="28" t="e">
        <f>(#REF!+#REF!)-#REF!</f>
        <v>#REF!</v>
      </c>
      <c r="E3532" s="358" t="e">
        <f>#REF!-#REF!</f>
        <v>#REF!</v>
      </c>
      <c r="F3532" s="76"/>
      <c r="G3532" s="28"/>
      <c r="H3532" s="28"/>
      <c r="I3532" s="77"/>
      <c r="J3532" s="94" t="e">
        <f>#REF!-#REF!</f>
        <v>#REF!</v>
      </c>
      <c r="K3532" s="317" t="e">
        <f>#REF!-#REF!</f>
        <v>#REF!</v>
      </c>
    </row>
    <row r="3533" spans="1:11" ht="11.25" hidden="1" customHeight="1" x14ac:dyDescent="0.2">
      <c r="A3533" s="25" t="s">
        <v>54</v>
      </c>
      <c r="B3533" s="32" t="s">
        <v>958</v>
      </c>
      <c r="C3533" s="27" t="s">
        <v>481</v>
      </c>
      <c r="D3533" s="28" t="e">
        <f>(#REF!+#REF!)-#REF!</f>
        <v>#REF!</v>
      </c>
      <c r="E3533" s="358" t="e">
        <f>#REF!-#REF!</f>
        <v>#REF!</v>
      </c>
      <c r="F3533" s="76"/>
      <c r="G3533" s="28"/>
      <c r="H3533" s="28"/>
      <c r="I3533" s="77"/>
      <c r="J3533" s="94" t="e">
        <f>#REF!-#REF!</f>
        <v>#REF!</v>
      </c>
      <c r="K3533" s="317" t="e">
        <f>#REF!-#REF!</f>
        <v>#REF!</v>
      </c>
    </row>
    <row r="3534" spans="1:11" ht="33.75" hidden="1" customHeight="1" x14ac:dyDescent="0.2">
      <c r="A3534" s="25" t="s">
        <v>7064</v>
      </c>
      <c r="B3534" s="32" t="s">
        <v>959</v>
      </c>
      <c r="C3534" s="27" t="s">
        <v>482</v>
      </c>
      <c r="D3534" s="28" t="e">
        <f>(#REF!+#REF!)-#REF!</f>
        <v>#REF!</v>
      </c>
      <c r="E3534" s="358" t="e">
        <f>#REF!-#REF!</f>
        <v>#REF!</v>
      </c>
      <c r="F3534" s="76"/>
      <c r="G3534" s="28"/>
      <c r="H3534" s="28"/>
      <c r="I3534" s="77"/>
      <c r="J3534" s="94" t="e">
        <f>#REF!-#REF!</f>
        <v>#REF!</v>
      </c>
      <c r="K3534" s="317" t="e">
        <f>#REF!-#REF!</f>
        <v>#REF!</v>
      </c>
    </row>
    <row r="3535" spans="1:11" ht="11.25" hidden="1" customHeight="1" x14ac:dyDescent="0.2">
      <c r="A3535" s="25" t="s">
        <v>6521</v>
      </c>
      <c r="B3535" s="32" t="s">
        <v>960</v>
      </c>
      <c r="C3535" s="27" t="s">
        <v>6382</v>
      </c>
      <c r="D3535" s="28" t="e">
        <f>(#REF!+#REF!)-#REF!</f>
        <v>#REF!</v>
      </c>
      <c r="E3535" s="358" t="e">
        <f>#REF!-#REF!</f>
        <v>#REF!</v>
      </c>
      <c r="F3535" s="76"/>
      <c r="G3535" s="28"/>
      <c r="H3535" s="28"/>
      <c r="I3535" s="77"/>
      <c r="J3535" s="94" t="e">
        <f>#REF!-#REF!</f>
        <v>#REF!</v>
      </c>
      <c r="K3535" s="317" t="e">
        <f>#REF!-#REF!</f>
        <v>#REF!</v>
      </c>
    </row>
    <row r="3536" spans="1:11" ht="11.25" hidden="1" customHeight="1" x14ac:dyDescent="0.2">
      <c r="A3536" s="25" t="s">
        <v>5920</v>
      </c>
      <c r="B3536" s="32" t="s">
        <v>961</v>
      </c>
      <c r="C3536" s="27" t="s">
        <v>2308</v>
      </c>
      <c r="D3536" s="28" t="e">
        <f>(#REF!+#REF!)-#REF!</f>
        <v>#REF!</v>
      </c>
      <c r="E3536" s="358" t="e">
        <f>#REF!-#REF!</f>
        <v>#REF!</v>
      </c>
      <c r="F3536" s="76"/>
      <c r="G3536" s="28"/>
      <c r="H3536" s="28"/>
      <c r="I3536" s="77"/>
      <c r="J3536" s="94" t="e">
        <f>#REF!-#REF!</f>
        <v>#REF!</v>
      </c>
      <c r="K3536" s="317" t="e">
        <f>#REF!-#REF!</f>
        <v>#REF!</v>
      </c>
    </row>
    <row r="3537" spans="1:11" ht="11.25" hidden="1" customHeight="1" x14ac:dyDescent="0.2">
      <c r="A3537" s="25" t="s">
        <v>7210</v>
      </c>
      <c r="B3537" s="32" t="s">
        <v>962</v>
      </c>
      <c r="C3537" s="27" t="s">
        <v>411</v>
      </c>
      <c r="D3537" s="28" t="e">
        <f>(#REF!+#REF!)-#REF!</f>
        <v>#REF!</v>
      </c>
      <c r="E3537" s="358" t="e">
        <f>#REF!-#REF!</f>
        <v>#REF!</v>
      </c>
      <c r="F3537" s="76"/>
      <c r="G3537" s="28"/>
      <c r="H3537" s="28"/>
      <c r="I3537" s="77"/>
      <c r="J3537" s="94" t="e">
        <f>#REF!-#REF!</f>
        <v>#REF!</v>
      </c>
      <c r="K3537" s="317" t="e">
        <f>#REF!-#REF!</f>
        <v>#REF!</v>
      </c>
    </row>
    <row r="3538" spans="1:11" ht="22.5" hidden="1" customHeight="1" x14ac:dyDescent="0.2">
      <c r="A3538" s="25" t="s">
        <v>5050</v>
      </c>
      <c r="B3538" s="32" t="s">
        <v>963</v>
      </c>
      <c r="C3538" s="27" t="s">
        <v>7445</v>
      </c>
      <c r="D3538" s="28" t="e">
        <f>(#REF!+#REF!)-#REF!</f>
        <v>#REF!</v>
      </c>
      <c r="E3538" s="358" t="e">
        <f>#REF!-#REF!</f>
        <v>#REF!</v>
      </c>
      <c r="F3538" s="76"/>
      <c r="G3538" s="28"/>
      <c r="H3538" s="28"/>
      <c r="I3538" s="77"/>
      <c r="J3538" s="94" t="e">
        <f>#REF!-#REF!</f>
        <v>#REF!</v>
      </c>
      <c r="K3538" s="317" t="e">
        <f>#REF!-#REF!</f>
        <v>#REF!</v>
      </c>
    </row>
    <row r="3539" spans="1:11" ht="22.5" hidden="1" customHeight="1" x14ac:dyDescent="0.2">
      <c r="A3539" s="25" t="s">
        <v>626</v>
      </c>
      <c r="B3539" s="32" t="s">
        <v>964</v>
      </c>
      <c r="C3539" s="27" t="s">
        <v>255</v>
      </c>
      <c r="D3539" s="28" t="e">
        <f>(#REF!+#REF!)-#REF!</f>
        <v>#REF!</v>
      </c>
      <c r="E3539" s="358" t="e">
        <f>#REF!-#REF!</f>
        <v>#REF!</v>
      </c>
      <c r="F3539" s="76"/>
      <c r="G3539" s="28"/>
      <c r="H3539" s="28"/>
      <c r="I3539" s="77"/>
      <c r="J3539" s="94" t="e">
        <f>#REF!-#REF!</f>
        <v>#REF!</v>
      </c>
      <c r="K3539" s="317" t="e">
        <f>#REF!-#REF!</f>
        <v>#REF!</v>
      </c>
    </row>
    <row r="3540" spans="1:11" ht="11.25" hidden="1" customHeight="1" x14ac:dyDescent="0.2">
      <c r="A3540" s="25" t="s">
        <v>7432</v>
      </c>
      <c r="B3540" s="32" t="s">
        <v>6637</v>
      </c>
      <c r="C3540" s="27" t="s">
        <v>4746</v>
      </c>
      <c r="D3540" s="28" t="e">
        <f>(#REF!+#REF!)-#REF!</f>
        <v>#REF!</v>
      </c>
      <c r="E3540" s="358" t="e">
        <f>#REF!-#REF!</f>
        <v>#REF!</v>
      </c>
      <c r="F3540" s="76"/>
      <c r="G3540" s="28"/>
      <c r="H3540" s="28"/>
      <c r="I3540" s="77"/>
      <c r="J3540" s="94" t="e">
        <f>#REF!-#REF!</f>
        <v>#REF!</v>
      </c>
      <c r="K3540" s="317" t="e">
        <f>#REF!-#REF!</f>
        <v>#REF!</v>
      </c>
    </row>
    <row r="3541" spans="1:11" ht="11.25" hidden="1" customHeight="1" x14ac:dyDescent="0.2">
      <c r="A3541" s="25" t="s">
        <v>3930</v>
      </c>
      <c r="B3541" s="32" t="s">
        <v>6638</v>
      </c>
      <c r="C3541" s="27" t="s">
        <v>2088</v>
      </c>
      <c r="D3541" s="28" t="e">
        <f>(#REF!+#REF!)-#REF!</f>
        <v>#REF!</v>
      </c>
      <c r="E3541" s="358" t="e">
        <f>#REF!-#REF!</f>
        <v>#REF!</v>
      </c>
      <c r="F3541" s="76"/>
      <c r="G3541" s="28"/>
      <c r="H3541" s="28"/>
      <c r="I3541" s="77"/>
      <c r="J3541" s="94" t="e">
        <f>#REF!-#REF!</f>
        <v>#REF!</v>
      </c>
      <c r="K3541" s="317" t="e">
        <f>#REF!-#REF!</f>
        <v>#REF!</v>
      </c>
    </row>
    <row r="3542" spans="1:11" ht="22.5" hidden="1" customHeight="1" x14ac:dyDescent="0.2">
      <c r="A3542" s="25" t="s">
        <v>6845</v>
      </c>
      <c r="B3542" s="32" t="s">
        <v>6639</v>
      </c>
      <c r="C3542" s="27" t="s">
        <v>5279</v>
      </c>
      <c r="D3542" s="28" t="e">
        <f>(#REF!+#REF!)-#REF!</f>
        <v>#REF!</v>
      </c>
      <c r="E3542" s="358" t="e">
        <f>#REF!-#REF!</f>
        <v>#REF!</v>
      </c>
      <c r="F3542" s="76"/>
      <c r="G3542" s="28"/>
      <c r="H3542" s="28"/>
      <c r="I3542" s="77"/>
      <c r="J3542" s="94" t="e">
        <f>#REF!-#REF!</f>
        <v>#REF!</v>
      </c>
      <c r="K3542" s="317" t="e">
        <f>#REF!-#REF!</f>
        <v>#REF!</v>
      </c>
    </row>
    <row r="3543" spans="1:11" ht="22.5" hidden="1" customHeight="1" x14ac:dyDescent="0.2">
      <c r="A3543" s="31" t="s">
        <v>3976</v>
      </c>
      <c r="B3543" s="32" t="s">
        <v>8826</v>
      </c>
      <c r="C3543" s="33" t="s">
        <v>8583</v>
      </c>
      <c r="D3543" s="24" t="e">
        <f>(#REF!+#REF!)-#REF!</f>
        <v>#REF!</v>
      </c>
      <c r="E3543" s="358" t="e">
        <f>#REF!-#REF!</f>
        <v>#REF!</v>
      </c>
      <c r="F3543" s="74">
        <f>F3544+F3571</f>
        <v>0</v>
      </c>
      <c r="G3543" s="24">
        <f>G3544+G3571</f>
        <v>0</v>
      </c>
      <c r="H3543" s="24">
        <f>H3544+H3571</f>
        <v>0</v>
      </c>
      <c r="I3543" s="75">
        <f>I3544+I3571</f>
        <v>0</v>
      </c>
      <c r="J3543" s="94" t="e">
        <f>#REF!-#REF!</f>
        <v>#REF!</v>
      </c>
      <c r="K3543" s="317" t="e">
        <f>#REF!-#REF!</f>
        <v>#REF!</v>
      </c>
    </row>
    <row r="3544" spans="1:11" ht="11.25" hidden="1" customHeight="1" x14ac:dyDescent="0.2">
      <c r="A3544" s="25" t="s">
        <v>5608</v>
      </c>
      <c r="B3544" s="32" t="s">
        <v>8827</v>
      </c>
      <c r="C3544" s="27" t="s">
        <v>5276</v>
      </c>
      <c r="D3544" s="28" t="e">
        <f>(#REF!+#REF!)-#REF!</f>
        <v>#REF!</v>
      </c>
      <c r="E3544" s="358" t="e">
        <f>#REF!-#REF!</f>
        <v>#REF!</v>
      </c>
      <c r="F3544" s="76">
        <f>F3545+F3549+F3556+F3559+F3562+F3566+F3570</f>
        <v>0</v>
      </c>
      <c r="G3544" s="28">
        <f>G3545+G3549+G3556+G3559+G3562+G3566+G3570</f>
        <v>0</v>
      </c>
      <c r="H3544" s="28">
        <f>H3545+H3549+H3556+H3559+H3562+H3566+H3570</f>
        <v>0</v>
      </c>
      <c r="I3544" s="77">
        <f>I3545+I3549+I3556+I3559+I3562+I3566+I3570</f>
        <v>0</v>
      </c>
      <c r="J3544" s="94" t="e">
        <f>#REF!-#REF!</f>
        <v>#REF!</v>
      </c>
      <c r="K3544" s="317" t="e">
        <f>#REF!-#REF!</f>
        <v>#REF!</v>
      </c>
    </row>
    <row r="3545" spans="1:11" ht="22.5" hidden="1" customHeight="1" x14ac:dyDescent="0.2">
      <c r="A3545" s="25" t="s">
        <v>5760</v>
      </c>
      <c r="B3545" s="32" t="s">
        <v>548</v>
      </c>
      <c r="C3545" s="27" t="s">
        <v>3825</v>
      </c>
      <c r="D3545" s="28" t="e">
        <f>(#REF!+#REF!)-#REF!</f>
        <v>#REF!</v>
      </c>
      <c r="E3545" s="358" t="e">
        <f>#REF!-#REF!</f>
        <v>#REF!</v>
      </c>
      <c r="F3545" s="76">
        <f>SUM(F3546:F3548)</f>
        <v>0</v>
      </c>
      <c r="G3545" s="28">
        <f>SUM(G3546:G3548)</f>
        <v>0</v>
      </c>
      <c r="H3545" s="28">
        <f>SUM(H3546:H3548)</f>
        <v>0</v>
      </c>
      <c r="I3545" s="77">
        <f>SUM(I3546:I3548)</f>
        <v>0</v>
      </c>
      <c r="J3545" s="94" t="e">
        <f>#REF!-#REF!</f>
        <v>#REF!</v>
      </c>
      <c r="K3545" s="317" t="e">
        <f>#REF!-#REF!</f>
        <v>#REF!</v>
      </c>
    </row>
    <row r="3546" spans="1:11" ht="11.25" hidden="1" customHeight="1" x14ac:dyDescent="0.2">
      <c r="A3546" s="25" t="s">
        <v>7430</v>
      </c>
      <c r="B3546" s="32" t="s">
        <v>5594</v>
      </c>
      <c r="C3546" s="27" t="s">
        <v>6184</v>
      </c>
      <c r="D3546" s="28" t="e">
        <f>(#REF!+#REF!)-#REF!</f>
        <v>#REF!</v>
      </c>
      <c r="E3546" s="358" t="e">
        <f>#REF!-#REF!</f>
        <v>#REF!</v>
      </c>
      <c r="F3546" s="76">
        <f t="shared" ref="F3546:I3548" si="99">F3581</f>
        <v>0</v>
      </c>
      <c r="G3546" s="28">
        <f t="shared" si="99"/>
        <v>0</v>
      </c>
      <c r="H3546" s="28">
        <f t="shared" si="99"/>
        <v>0</v>
      </c>
      <c r="I3546" s="77">
        <f t="shared" si="99"/>
        <v>0</v>
      </c>
      <c r="J3546" s="94" t="e">
        <f>#REF!-#REF!</f>
        <v>#REF!</v>
      </c>
      <c r="K3546" s="317" t="e">
        <f>#REF!-#REF!</f>
        <v>#REF!</v>
      </c>
    </row>
    <row r="3547" spans="1:11" ht="11.25" hidden="1" customHeight="1" x14ac:dyDescent="0.2">
      <c r="A3547" s="25" t="s">
        <v>7308</v>
      </c>
      <c r="B3547" s="32" t="s">
        <v>5595</v>
      </c>
      <c r="C3547" s="27" t="s">
        <v>6185</v>
      </c>
      <c r="D3547" s="28" t="e">
        <f>(#REF!+#REF!)-#REF!</f>
        <v>#REF!</v>
      </c>
      <c r="E3547" s="358" t="e">
        <f>#REF!-#REF!</f>
        <v>#REF!</v>
      </c>
      <c r="F3547" s="76">
        <f t="shared" si="99"/>
        <v>0</v>
      </c>
      <c r="G3547" s="28">
        <f t="shared" si="99"/>
        <v>0</v>
      </c>
      <c r="H3547" s="28">
        <f t="shared" si="99"/>
        <v>0</v>
      </c>
      <c r="I3547" s="77">
        <f t="shared" si="99"/>
        <v>0</v>
      </c>
      <c r="J3547" s="94" t="e">
        <f>#REF!-#REF!</f>
        <v>#REF!</v>
      </c>
      <c r="K3547" s="317" t="e">
        <f>#REF!-#REF!</f>
        <v>#REF!</v>
      </c>
    </row>
    <row r="3548" spans="1:11" ht="11.25" hidden="1" customHeight="1" x14ac:dyDescent="0.2">
      <c r="A3548" s="25" t="s">
        <v>951</v>
      </c>
      <c r="B3548" s="32" t="s">
        <v>5596</v>
      </c>
      <c r="C3548" s="27" t="s">
        <v>7159</v>
      </c>
      <c r="D3548" s="28" t="e">
        <f>(#REF!+#REF!)-#REF!</f>
        <v>#REF!</v>
      </c>
      <c r="E3548" s="358" t="e">
        <f>#REF!-#REF!</f>
        <v>#REF!</v>
      </c>
      <c r="F3548" s="76">
        <f t="shared" si="99"/>
        <v>0</v>
      </c>
      <c r="G3548" s="28">
        <f t="shared" si="99"/>
        <v>0</v>
      </c>
      <c r="H3548" s="28">
        <f t="shared" si="99"/>
        <v>0</v>
      </c>
      <c r="I3548" s="77">
        <f t="shared" si="99"/>
        <v>0</v>
      </c>
      <c r="J3548" s="94" t="e">
        <f>#REF!-#REF!</f>
        <v>#REF!</v>
      </c>
      <c r="K3548" s="317" t="e">
        <f>#REF!-#REF!</f>
        <v>#REF!</v>
      </c>
    </row>
    <row r="3549" spans="1:11" ht="11.25" hidden="1" customHeight="1" x14ac:dyDescent="0.2">
      <c r="A3549" s="25" t="s">
        <v>1990</v>
      </c>
      <c r="B3549" s="32" t="s">
        <v>4292</v>
      </c>
      <c r="C3549" s="27" t="s">
        <v>157</v>
      </c>
      <c r="D3549" s="28" t="e">
        <f>(#REF!+#REF!)-#REF!</f>
        <v>#REF!</v>
      </c>
      <c r="E3549" s="358" t="e">
        <f>#REF!-#REF!</f>
        <v>#REF!</v>
      </c>
      <c r="F3549" s="76">
        <f>SUM(F3550:F3555)</f>
        <v>0</v>
      </c>
      <c r="G3549" s="28">
        <f>SUM(G3550:G3555)</f>
        <v>0</v>
      </c>
      <c r="H3549" s="28">
        <f>SUM(H3550:H3555)</f>
        <v>0</v>
      </c>
      <c r="I3549" s="77">
        <f>SUM(I3550:I3555)</f>
        <v>0</v>
      </c>
      <c r="J3549" s="94" t="e">
        <f>#REF!-#REF!</f>
        <v>#REF!</v>
      </c>
      <c r="K3549" s="317" t="e">
        <f>#REF!-#REF!</f>
        <v>#REF!</v>
      </c>
    </row>
    <row r="3550" spans="1:11" ht="11.25" hidden="1" customHeight="1" x14ac:dyDescent="0.2">
      <c r="A3550" s="25" t="s">
        <v>7631</v>
      </c>
      <c r="B3550" s="32" t="s">
        <v>4293</v>
      </c>
      <c r="C3550" s="27" t="s">
        <v>8467</v>
      </c>
      <c r="D3550" s="28" t="e">
        <f>(#REF!+#REF!)-#REF!</f>
        <v>#REF!</v>
      </c>
      <c r="E3550" s="358" t="e">
        <f>#REF!-#REF!</f>
        <v>#REF!</v>
      </c>
      <c r="F3550" s="76">
        <f t="shared" ref="F3550:I3555" si="100">F3585</f>
        <v>0</v>
      </c>
      <c r="G3550" s="28">
        <f t="shared" si="100"/>
        <v>0</v>
      </c>
      <c r="H3550" s="28">
        <f t="shared" si="100"/>
        <v>0</v>
      </c>
      <c r="I3550" s="77">
        <f t="shared" si="100"/>
        <v>0</v>
      </c>
      <c r="J3550" s="94" t="e">
        <f>#REF!-#REF!</f>
        <v>#REF!</v>
      </c>
      <c r="K3550" s="317" t="e">
        <f>#REF!-#REF!</f>
        <v>#REF!</v>
      </c>
    </row>
    <row r="3551" spans="1:11" ht="11.25" hidden="1" customHeight="1" x14ac:dyDescent="0.2">
      <c r="A3551" s="25" t="s">
        <v>550</v>
      </c>
      <c r="B3551" s="32" t="s">
        <v>438</v>
      </c>
      <c r="C3551" s="27" t="s">
        <v>7862</v>
      </c>
      <c r="D3551" s="28" t="e">
        <f>(#REF!+#REF!)-#REF!</f>
        <v>#REF!</v>
      </c>
      <c r="E3551" s="358" t="e">
        <f>#REF!-#REF!</f>
        <v>#REF!</v>
      </c>
      <c r="F3551" s="76">
        <f t="shared" si="100"/>
        <v>0</v>
      </c>
      <c r="G3551" s="28">
        <f t="shared" si="100"/>
        <v>0</v>
      </c>
      <c r="H3551" s="28">
        <f t="shared" si="100"/>
        <v>0</v>
      </c>
      <c r="I3551" s="77">
        <f t="shared" si="100"/>
        <v>0</v>
      </c>
      <c r="J3551" s="94" t="e">
        <f>#REF!-#REF!</f>
        <v>#REF!</v>
      </c>
      <c r="K3551" s="317" t="e">
        <f>#REF!-#REF!</f>
        <v>#REF!</v>
      </c>
    </row>
    <row r="3552" spans="1:11" ht="11.25" hidden="1" customHeight="1" x14ac:dyDescent="0.2">
      <c r="A3552" s="25" t="s">
        <v>2752</v>
      </c>
      <c r="B3552" s="32" t="s">
        <v>8360</v>
      </c>
      <c r="C3552" s="27" t="s">
        <v>3875</v>
      </c>
      <c r="D3552" s="28" t="e">
        <f>(#REF!+#REF!)-#REF!</f>
        <v>#REF!</v>
      </c>
      <c r="E3552" s="358" t="e">
        <f>#REF!-#REF!</f>
        <v>#REF!</v>
      </c>
      <c r="F3552" s="76">
        <f t="shared" si="100"/>
        <v>0</v>
      </c>
      <c r="G3552" s="28">
        <f t="shared" si="100"/>
        <v>0</v>
      </c>
      <c r="H3552" s="28">
        <f t="shared" si="100"/>
        <v>0</v>
      </c>
      <c r="I3552" s="77">
        <f t="shared" si="100"/>
        <v>0</v>
      </c>
      <c r="J3552" s="94" t="e">
        <f>#REF!-#REF!</f>
        <v>#REF!</v>
      </c>
      <c r="K3552" s="317" t="e">
        <f>#REF!-#REF!</f>
        <v>#REF!</v>
      </c>
    </row>
    <row r="3553" spans="1:11" ht="11.25" hidden="1" customHeight="1" x14ac:dyDescent="0.2">
      <c r="A3553" s="25" t="s">
        <v>2296</v>
      </c>
      <c r="B3553" s="32" t="s">
        <v>8361</v>
      </c>
      <c r="C3553" s="27" t="s">
        <v>7083</v>
      </c>
      <c r="D3553" s="28" t="e">
        <f>(#REF!+#REF!)-#REF!</f>
        <v>#REF!</v>
      </c>
      <c r="E3553" s="358" t="e">
        <f>#REF!-#REF!</f>
        <v>#REF!</v>
      </c>
      <c r="F3553" s="76">
        <f t="shared" si="100"/>
        <v>0</v>
      </c>
      <c r="G3553" s="28">
        <f t="shared" si="100"/>
        <v>0</v>
      </c>
      <c r="H3553" s="28">
        <f t="shared" si="100"/>
        <v>0</v>
      </c>
      <c r="I3553" s="77">
        <f t="shared" si="100"/>
        <v>0</v>
      </c>
      <c r="J3553" s="94" t="e">
        <f>#REF!-#REF!</f>
        <v>#REF!</v>
      </c>
      <c r="K3553" s="317" t="e">
        <f>#REF!-#REF!</f>
        <v>#REF!</v>
      </c>
    </row>
    <row r="3554" spans="1:11" ht="11.25" hidden="1" customHeight="1" x14ac:dyDescent="0.2">
      <c r="A3554" s="25" t="s">
        <v>8501</v>
      </c>
      <c r="B3554" s="32" t="s">
        <v>8362</v>
      </c>
      <c r="C3554" s="27" t="s">
        <v>2691</v>
      </c>
      <c r="D3554" s="28" t="e">
        <f>(#REF!+#REF!)-#REF!</f>
        <v>#REF!</v>
      </c>
      <c r="E3554" s="358" t="e">
        <f>#REF!-#REF!</f>
        <v>#REF!</v>
      </c>
      <c r="F3554" s="76">
        <f t="shared" si="100"/>
        <v>0</v>
      </c>
      <c r="G3554" s="28">
        <f t="shared" si="100"/>
        <v>0</v>
      </c>
      <c r="H3554" s="28">
        <f t="shared" si="100"/>
        <v>0</v>
      </c>
      <c r="I3554" s="77">
        <f t="shared" si="100"/>
        <v>0</v>
      </c>
      <c r="J3554" s="94" t="e">
        <f>#REF!-#REF!</f>
        <v>#REF!</v>
      </c>
      <c r="K3554" s="317" t="e">
        <f>#REF!-#REF!</f>
        <v>#REF!</v>
      </c>
    </row>
    <row r="3555" spans="1:11" ht="11.25" hidden="1" customHeight="1" x14ac:dyDescent="0.2">
      <c r="A3555" s="25" t="s">
        <v>2995</v>
      </c>
      <c r="B3555" s="32" t="s">
        <v>8363</v>
      </c>
      <c r="C3555" s="27" t="s">
        <v>2692</v>
      </c>
      <c r="D3555" s="28" t="e">
        <f>(#REF!+#REF!)-#REF!</f>
        <v>#REF!</v>
      </c>
      <c r="E3555" s="358" t="e">
        <f>#REF!-#REF!</f>
        <v>#REF!</v>
      </c>
      <c r="F3555" s="76">
        <f t="shared" si="100"/>
        <v>0</v>
      </c>
      <c r="G3555" s="28">
        <f t="shared" si="100"/>
        <v>0</v>
      </c>
      <c r="H3555" s="28">
        <f t="shared" si="100"/>
        <v>0</v>
      </c>
      <c r="I3555" s="77">
        <f t="shared" si="100"/>
        <v>0</v>
      </c>
      <c r="J3555" s="94" t="e">
        <f>#REF!-#REF!</f>
        <v>#REF!</v>
      </c>
      <c r="K3555" s="317" t="e">
        <f>#REF!-#REF!</f>
        <v>#REF!</v>
      </c>
    </row>
    <row r="3556" spans="1:11" ht="22.5" hidden="1" customHeight="1" x14ac:dyDescent="0.2">
      <c r="A3556" s="25" t="s">
        <v>3639</v>
      </c>
      <c r="B3556" s="32" t="s">
        <v>8364</v>
      </c>
      <c r="C3556" s="27" t="s">
        <v>7845</v>
      </c>
      <c r="D3556" s="28" t="e">
        <f>(#REF!+#REF!)-#REF!</f>
        <v>#REF!</v>
      </c>
      <c r="E3556" s="358" t="e">
        <f>#REF!-#REF!</f>
        <v>#REF!</v>
      </c>
      <c r="F3556" s="76">
        <f>SUM(F3557:F3558)</f>
        <v>0</v>
      </c>
      <c r="G3556" s="28">
        <f>SUM(G3557:G3558)</f>
        <v>0</v>
      </c>
      <c r="H3556" s="28">
        <f>SUM(H3557:H3558)</f>
        <v>0</v>
      </c>
      <c r="I3556" s="77">
        <f>SUM(I3557:I3558)</f>
        <v>0</v>
      </c>
      <c r="J3556" s="94" t="e">
        <f>#REF!-#REF!</f>
        <v>#REF!</v>
      </c>
      <c r="K3556" s="317" t="e">
        <f>#REF!-#REF!</f>
        <v>#REF!</v>
      </c>
    </row>
    <row r="3557" spans="1:11" ht="11.25" hidden="1" customHeight="1" x14ac:dyDescent="0.2">
      <c r="A3557" s="25" t="s">
        <v>552</v>
      </c>
      <c r="B3557" s="32" t="s">
        <v>8365</v>
      </c>
      <c r="C3557" s="27" t="s">
        <v>7922</v>
      </c>
      <c r="D3557" s="28" t="e">
        <f>(#REF!+#REF!)-#REF!</f>
        <v>#REF!</v>
      </c>
      <c r="E3557" s="358" t="e">
        <f>#REF!-#REF!</f>
        <v>#REF!</v>
      </c>
      <c r="F3557" s="76">
        <f t="shared" ref="F3557:I3558" si="101">F3592</f>
        <v>0</v>
      </c>
      <c r="G3557" s="28">
        <f t="shared" si="101"/>
        <v>0</v>
      </c>
      <c r="H3557" s="28">
        <f t="shared" si="101"/>
        <v>0</v>
      </c>
      <c r="I3557" s="77">
        <f t="shared" si="101"/>
        <v>0</v>
      </c>
      <c r="J3557" s="94" t="e">
        <f>#REF!-#REF!</f>
        <v>#REF!</v>
      </c>
      <c r="K3557" s="317" t="e">
        <f>#REF!-#REF!</f>
        <v>#REF!</v>
      </c>
    </row>
    <row r="3558" spans="1:11" ht="11.25" hidden="1" customHeight="1" x14ac:dyDescent="0.2">
      <c r="A3558" s="25" t="s">
        <v>5659</v>
      </c>
      <c r="B3558" s="32" t="s">
        <v>6661</v>
      </c>
      <c r="C3558" s="27" t="s">
        <v>4268</v>
      </c>
      <c r="D3558" s="28" t="e">
        <f>(#REF!+#REF!)-#REF!</f>
        <v>#REF!</v>
      </c>
      <c r="E3558" s="358" t="e">
        <f>#REF!-#REF!</f>
        <v>#REF!</v>
      </c>
      <c r="F3558" s="76">
        <f t="shared" si="101"/>
        <v>0</v>
      </c>
      <c r="G3558" s="28">
        <f t="shared" si="101"/>
        <v>0</v>
      </c>
      <c r="H3558" s="28">
        <f t="shared" si="101"/>
        <v>0</v>
      </c>
      <c r="I3558" s="77">
        <f t="shared" si="101"/>
        <v>0</v>
      </c>
      <c r="J3558" s="94" t="e">
        <f>#REF!-#REF!</f>
        <v>#REF!</v>
      </c>
      <c r="K3558" s="317" t="e">
        <f>#REF!-#REF!</f>
        <v>#REF!</v>
      </c>
    </row>
    <row r="3559" spans="1:11" ht="11.25" hidden="1" customHeight="1" x14ac:dyDescent="0.2">
      <c r="A3559" s="25" t="s">
        <v>4340</v>
      </c>
      <c r="B3559" s="32" t="s">
        <v>4467</v>
      </c>
      <c r="C3559" s="27" t="s">
        <v>5261</v>
      </c>
      <c r="D3559" s="28" t="e">
        <f>(#REF!+#REF!)-#REF!</f>
        <v>#REF!</v>
      </c>
      <c r="E3559" s="358" t="e">
        <f>#REF!-#REF!</f>
        <v>#REF!</v>
      </c>
      <c r="F3559" s="76">
        <f>SUM(F3560:F3561)</f>
        <v>0</v>
      </c>
      <c r="G3559" s="28">
        <f>SUM(G3560:G3561)</f>
        <v>0</v>
      </c>
      <c r="H3559" s="28">
        <f>SUM(H3560:H3561)</f>
        <v>0</v>
      </c>
      <c r="I3559" s="77">
        <f>SUM(I3560:I3561)</f>
        <v>0</v>
      </c>
      <c r="J3559" s="94" t="e">
        <f>#REF!-#REF!</f>
        <v>#REF!</v>
      </c>
      <c r="K3559" s="317" t="e">
        <f>#REF!-#REF!</f>
        <v>#REF!</v>
      </c>
    </row>
    <row r="3560" spans="1:11" ht="22.5" hidden="1" customHeight="1" x14ac:dyDescent="0.2">
      <c r="A3560" s="25" t="s">
        <v>881</v>
      </c>
      <c r="B3560" s="32" t="s">
        <v>4468</v>
      </c>
      <c r="C3560" s="27" t="s">
        <v>7123</v>
      </c>
      <c r="D3560" s="28" t="e">
        <f>(#REF!+#REF!)-#REF!</f>
        <v>#REF!</v>
      </c>
      <c r="E3560" s="358" t="e">
        <f>#REF!-#REF!</f>
        <v>#REF!</v>
      </c>
      <c r="F3560" s="76">
        <f t="shared" ref="F3560:I3561" si="102">F3595</f>
        <v>0</v>
      </c>
      <c r="G3560" s="28">
        <f t="shared" si="102"/>
        <v>0</v>
      </c>
      <c r="H3560" s="28">
        <f t="shared" si="102"/>
        <v>0</v>
      </c>
      <c r="I3560" s="77">
        <f t="shared" si="102"/>
        <v>0</v>
      </c>
      <c r="J3560" s="94" t="e">
        <f>#REF!-#REF!</f>
        <v>#REF!</v>
      </c>
      <c r="K3560" s="317" t="e">
        <f>#REF!-#REF!</f>
        <v>#REF!</v>
      </c>
    </row>
    <row r="3561" spans="1:11" ht="33.75" hidden="1" customHeight="1" x14ac:dyDescent="0.2">
      <c r="A3561" s="25" t="s">
        <v>8427</v>
      </c>
      <c r="B3561" s="32" t="s">
        <v>4469</v>
      </c>
      <c r="C3561" s="27" t="s">
        <v>7145</v>
      </c>
      <c r="D3561" s="28" t="e">
        <f>(#REF!+#REF!)-#REF!</f>
        <v>#REF!</v>
      </c>
      <c r="E3561" s="358" t="e">
        <f>#REF!-#REF!</f>
        <v>#REF!</v>
      </c>
      <c r="F3561" s="76">
        <f t="shared" si="102"/>
        <v>0</v>
      </c>
      <c r="G3561" s="28">
        <f t="shared" si="102"/>
        <v>0</v>
      </c>
      <c r="H3561" s="28">
        <f t="shared" si="102"/>
        <v>0</v>
      </c>
      <c r="I3561" s="77">
        <f t="shared" si="102"/>
        <v>0</v>
      </c>
      <c r="J3561" s="94" t="e">
        <f>#REF!-#REF!</f>
        <v>#REF!</v>
      </c>
      <c r="K3561" s="317" t="e">
        <f>#REF!-#REF!</f>
        <v>#REF!</v>
      </c>
    </row>
    <row r="3562" spans="1:11" ht="11.25" hidden="1" customHeight="1" x14ac:dyDescent="0.2">
      <c r="A3562" s="25" t="s">
        <v>7453</v>
      </c>
      <c r="B3562" s="32" t="s">
        <v>6141</v>
      </c>
      <c r="C3562" s="27" t="s">
        <v>5822</v>
      </c>
      <c r="D3562" s="28" t="e">
        <f>(#REF!+#REF!)-#REF!</f>
        <v>#REF!</v>
      </c>
      <c r="E3562" s="358" t="e">
        <f>#REF!-#REF!</f>
        <v>#REF!</v>
      </c>
      <c r="F3562" s="76">
        <f>SUM(F3563:F3565)</f>
        <v>0</v>
      </c>
      <c r="G3562" s="28">
        <f>SUM(G3563:G3565)</f>
        <v>0</v>
      </c>
      <c r="H3562" s="28">
        <f>SUM(H3563:H3565)</f>
        <v>0</v>
      </c>
      <c r="I3562" s="77">
        <f>SUM(I3563:I3565)</f>
        <v>0</v>
      </c>
      <c r="J3562" s="94" t="e">
        <f>#REF!-#REF!</f>
        <v>#REF!</v>
      </c>
      <c r="K3562" s="317" t="e">
        <f>#REF!-#REF!</f>
        <v>#REF!</v>
      </c>
    </row>
    <row r="3563" spans="1:11" ht="22.5" hidden="1" customHeight="1" x14ac:dyDescent="0.2">
      <c r="A3563" s="25" t="s">
        <v>8490</v>
      </c>
      <c r="B3563" s="32" t="s">
        <v>6039</v>
      </c>
      <c r="C3563" s="27" t="s">
        <v>6534</v>
      </c>
      <c r="D3563" s="28" t="e">
        <f>(#REF!+#REF!)-#REF!</f>
        <v>#REF!</v>
      </c>
      <c r="E3563" s="358" t="e">
        <f>#REF!-#REF!</f>
        <v>#REF!</v>
      </c>
      <c r="F3563" s="76">
        <f t="shared" ref="F3563:I3565" si="103">F3598</f>
        <v>0</v>
      </c>
      <c r="G3563" s="28">
        <f t="shared" si="103"/>
        <v>0</v>
      </c>
      <c r="H3563" s="28">
        <f t="shared" si="103"/>
        <v>0</v>
      </c>
      <c r="I3563" s="77">
        <f t="shared" si="103"/>
        <v>0</v>
      </c>
      <c r="J3563" s="94" t="e">
        <f>#REF!-#REF!</f>
        <v>#REF!</v>
      </c>
      <c r="K3563" s="317" t="e">
        <f>#REF!-#REF!</f>
        <v>#REF!</v>
      </c>
    </row>
    <row r="3564" spans="1:11" ht="22.5" hidden="1" customHeight="1" x14ac:dyDescent="0.2">
      <c r="A3564" s="25" t="s">
        <v>1057</v>
      </c>
      <c r="B3564" s="32" t="s">
        <v>6040</v>
      </c>
      <c r="C3564" s="27" t="s">
        <v>7728</v>
      </c>
      <c r="D3564" s="28" t="e">
        <f>(#REF!+#REF!)-#REF!</f>
        <v>#REF!</v>
      </c>
      <c r="E3564" s="358" t="e">
        <f>#REF!-#REF!</f>
        <v>#REF!</v>
      </c>
      <c r="F3564" s="76">
        <f t="shared" si="103"/>
        <v>0</v>
      </c>
      <c r="G3564" s="28">
        <f t="shared" si="103"/>
        <v>0</v>
      </c>
      <c r="H3564" s="28">
        <f t="shared" si="103"/>
        <v>0</v>
      </c>
      <c r="I3564" s="77">
        <f t="shared" si="103"/>
        <v>0</v>
      </c>
      <c r="J3564" s="94" t="e">
        <f>#REF!-#REF!</f>
        <v>#REF!</v>
      </c>
      <c r="K3564" s="317" t="e">
        <f>#REF!-#REF!</f>
        <v>#REF!</v>
      </c>
    </row>
    <row r="3565" spans="1:11" ht="11.25" hidden="1" customHeight="1" x14ac:dyDescent="0.2">
      <c r="A3565" s="25" t="s">
        <v>1761</v>
      </c>
      <c r="B3565" s="32" t="s">
        <v>6041</v>
      </c>
      <c r="C3565" s="27" t="s">
        <v>6550</v>
      </c>
      <c r="D3565" s="28" t="e">
        <f>(#REF!+#REF!)-#REF!</f>
        <v>#REF!</v>
      </c>
      <c r="E3565" s="358" t="e">
        <f>#REF!-#REF!</f>
        <v>#REF!</v>
      </c>
      <c r="F3565" s="76">
        <f t="shared" si="103"/>
        <v>0</v>
      </c>
      <c r="G3565" s="28">
        <f t="shared" si="103"/>
        <v>0</v>
      </c>
      <c r="H3565" s="28">
        <f t="shared" si="103"/>
        <v>0</v>
      </c>
      <c r="I3565" s="77">
        <f t="shared" si="103"/>
        <v>0</v>
      </c>
      <c r="J3565" s="94" t="e">
        <f>#REF!-#REF!</f>
        <v>#REF!</v>
      </c>
      <c r="K3565" s="317" t="e">
        <f>#REF!-#REF!</f>
        <v>#REF!</v>
      </c>
    </row>
    <row r="3566" spans="1:11" ht="11.25" hidden="1" customHeight="1" x14ac:dyDescent="0.2">
      <c r="A3566" s="25" t="s">
        <v>8998</v>
      </c>
      <c r="B3566" s="32" t="s">
        <v>3277</v>
      </c>
      <c r="C3566" s="27" t="s">
        <v>956</v>
      </c>
      <c r="D3566" s="28" t="e">
        <f>(#REF!+#REF!)-#REF!</f>
        <v>#REF!</v>
      </c>
      <c r="E3566" s="358" t="e">
        <f>#REF!-#REF!</f>
        <v>#REF!</v>
      </c>
      <c r="F3566" s="76">
        <f>SUM(F3567:F3569)</f>
        <v>0</v>
      </c>
      <c r="G3566" s="28">
        <f>SUM(G3567:G3569)</f>
        <v>0</v>
      </c>
      <c r="H3566" s="28">
        <f>SUM(H3567:H3569)</f>
        <v>0</v>
      </c>
      <c r="I3566" s="77">
        <f>SUM(I3567:I3569)</f>
        <v>0</v>
      </c>
      <c r="J3566" s="94" t="e">
        <f>#REF!-#REF!</f>
        <v>#REF!</v>
      </c>
      <c r="K3566" s="317" t="e">
        <f>#REF!-#REF!</f>
        <v>#REF!</v>
      </c>
    </row>
    <row r="3567" spans="1:11" ht="33.75" hidden="1" customHeight="1" x14ac:dyDescent="0.2">
      <c r="A3567" s="25" t="s">
        <v>1668</v>
      </c>
      <c r="B3567" s="32" t="s">
        <v>3278</v>
      </c>
      <c r="C3567" s="27" t="s">
        <v>4370</v>
      </c>
      <c r="D3567" s="28" t="e">
        <f>(#REF!+#REF!)-#REF!</f>
        <v>#REF!</v>
      </c>
      <c r="E3567" s="358" t="e">
        <f>#REF!-#REF!</f>
        <v>#REF!</v>
      </c>
      <c r="F3567" s="76">
        <f t="shared" ref="F3567:I3570" si="104">F3602</f>
        <v>0</v>
      </c>
      <c r="G3567" s="28">
        <f t="shared" si="104"/>
        <v>0</v>
      </c>
      <c r="H3567" s="28">
        <f t="shared" si="104"/>
        <v>0</v>
      </c>
      <c r="I3567" s="77">
        <f t="shared" si="104"/>
        <v>0</v>
      </c>
      <c r="J3567" s="94" t="e">
        <f>#REF!-#REF!</f>
        <v>#REF!</v>
      </c>
      <c r="K3567" s="317" t="e">
        <f>#REF!-#REF!</f>
        <v>#REF!</v>
      </c>
    </row>
    <row r="3568" spans="1:11" ht="11.25" hidden="1" customHeight="1" x14ac:dyDescent="0.2">
      <c r="A3568" s="25" t="s">
        <v>54</v>
      </c>
      <c r="B3568" s="32" t="s">
        <v>4873</v>
      </c>
      <c r="C3568" s="27" t="s">
        <v>7938</v>
      </c>
      <c r="D3568" s="28" t="e">
        <f>(#REF!+#REF!)-#REF!</f>
        <v>#REF!</v>
      </c>
      <c r="E3568" s="358" t="e">
        <f>#REF!-#REF!</f>
        <v>#REF!</v>
      </c>
      <c r="F3568" s="76">
        <f t="shared" si="104"/>
        <v>0</v>
      </c>
      <c r="G3568" s="28">
        <f t="shared" si="104"/>
        <v>0</v>
      </c>
      <c r="H3568" s="28">
        <f t="shared" si="104"/>
        <v>0</v>
      </c>
      <c r="I3568" s="77">
        <f t="shared" si="104"/>
        <v>0</v>
      </c>
      <c r="J3568" s="94" t="e">
        <f>#REF!-#REF!</f>
        <v>#REF!</v>
      </c>
      <c r="K3568" s="317" t="e">
        <f>#REF!-#REF!</f>
        <v>#REF!</v>
      </c>
    </row>
    <row r="3569" spans="1:15" ht="33.75" hidden="1" customHeight="1" x14ac:dyDescent="0.2">
      <c r="A3569" s="25" t="s">
        <v>7064</v>
      </c>
      <c r="B3569" s="32" t="s">
        <v>1143</v>
      </c>
      <c r="C3569" s="27" t="s">
        <v>4365</v>
      </c>
      <c r="D3569" s="28" t="e">
        <f>(#REF!+#REF!)-#REF!</f>
        <v>#REF!</v>
      </c>
      <c r="E3569" s="358" t="e">
        <f>#REF!-#REF!</f>
        <v>#REF!</v>
      </c>
      <c r="F3569" s="76">
        <f t="shared" si="104"/>
        <v>0</v>
      </c>
      <c r="G3569" s="28">
        <f t="shared" si="104"/>
        <v>0</v>
      </c>
      <c r="H3569" s="28">
        <f t="shared" si="104"/>
        <v>0</v>
      </c>
      <c r="I3569" s="77">
        <f t="shared" si="104"/>
        <v>0</v>
      </c>
      <c r="J3569" s="94" t="e">
        <f>#REF!-#REF!</f>
        <v>#REF!</v>
      </c>
      <c r="K3569" s="317" t="e">
        <f>#REF!-#REF!</f>
        <v>#REF!</v>
      </c>
    </row>
    <row r="3570" spans="1:15" ht="11.25" hidden="1" customHeight="1" x14ac:dyDescent="0.2">
      <c r="A3570" s="25" t="s">
        <v>6521</v>
      </c>
      <c r="B3570" s="32" t="s">
        <v>5173</v>
      </c>
      <c r="C3570" s="27" t="s">
        <v>6747</v>
      </c>
      <c r="D3570" s="28" t="e">
        <f>(#REF!+#REF!)-#REF!</f>
        <v>#REF!</v>
      </c>
      <c r="E3570" s="358" t="e">
        <f>#REF!-#REF!</f>
        <v>#REF!</v>
      </c>
      <c r="F3570" s="76">
        <f t="shared" si="104"/>
        <v>0</v>
      </c>
      <c r="G3570" s="28">
        <f t="shared" si="104"/>
        <v>0</v>
      </c>
      <c r="H3570" s="28">
        <f t="shared" si="104"/>
        <v>0</v>
      </c>
      <c r="I3570" s="77">
        <f t="shared" si="104"/>
        <v>0</v>
      </c>
      <c r="J3570" s="94" t="e">
        <f>#REF!-#REF!</f>
        <v>#REF!</v>
      </c>
      <c r="K3570" s="317" t="e">
        <f>#REF!-#REF!</f>
        <v>#REF!</v>
      </c>
    </row>
    <row r="3571" spans="1:15" ht="11.25" hidden="1" customHeight="1" x14ac:dyDescent="0.2">
      <c r="A3571" s="25" t="s">
        <v>5920</v>
      </c>
      <c r="B3571" s="32" t="s">
        <v>3223</v>
      </c>
      <c r="C3571" s="27" t="s">
        <v>1080</v>
      </c>
      <c r="D3571" s="28" t="e">
        <f>(#REF!+#REF!)-#REF!</f>
        <v>#REF!</v>
      </c>
      <c r="E3571" s="358" t="e">
        <f>#REF!-#REF!</f>
        <v>#REF!</v>
      </c>
      <c r="F3571" s="76">
        <f>SUM(F3572:F3575)</f>
        <v>0</v>
      </c>
      <c r="G3571" s="28">
        <f>SUM(G3572:G3575)</f>
        <v>0</v>
      </c>
      <c r="H3571" s="28">
        <f>SUM(H3572:H3575)</f>
        <v>0</v>
      </c>
      <c r="I3571" s="77">
        <f>SUM(I3572:I3575)</f>
        <v>0</v>
      </c>
      <c r="J3571" s="94" t="e">
        <f>#REF!-#REF!</f>
        <v>#REF!</v>
      </c>
      <c r="K3571" s="317" t="e">
        <f>#REF!-#REF!</f>
        <v>#REF!</v>
      </c>
    </row>
    <row r="3572" spans="1:15" ht="11.25" hidden="1" customHeight="1" x14ac:dyDescent="0.2">
      <c r="A3572" s="25" t="s">
        <v>7210</v>
      </c>
      <c r="B3572" s="32" t="s">
        <v>9013</v>
      </c>
      <c r="C3572" s="27" t="s">
        <v>5910</v>
      </c>
      <c r="D3572" s="28" t="e">
        <f>(#REF!+#REF!)-#REF!</f>
        <v>#REF!</v>
      </c>
      <c r="E3572" s="358" t="e">
        <f>#REF!-#REF!</f>
        <v>#REF!</v>
      </c>
      <c r="F3572" s="76">
        <f t="shared" ref="F3572:I3575" si="105">F3607</f>
        <v>0</v>
      </c>
      <c r="G3572" s="28">
        <f t="shared" si="105"/>
        <v>0</v>
      </c>
      <c r="H3572" s="28">
        <f t="shared" si="105"/>
        <v>0</v>
      </c>
      <c r="I3572" s="77">
        <f t="shared" si="105"/>
        <v>0</v>
      </c>
      <c r="J3572" s="94" t="e">
        <f>#REF!-#REF!</f>
        <v>#REF!</v>
      </c>
      <c r="K3572" s="317" t="e">
        <f>#REF!-#REF!</f>
        <v>#REF!</v>
      </c>
    </row>
    <row r="3573" spans="1:15" ht="22.5" hidden="1" customHeight="1" x14ac:dyDescent="0.2">
      <c r="A3573" s="25" t="s">
        <v>5050</v>
      </c>
      <c r="B3573" s="32" t="s">
        <v>9014</v>
      </c>
      <c r="C3573" s="27" t="s">
        <v>6129</v>
      </c>
      <c r="D3573" s="28" t="e">
        <f>(#REF!+#REF!)-#REF!</f>
        <v>#REF!</v>
      </c>
      <c r="E3573" s="358" t="e">
        <f>#REF!-#REF!</f>
        <v>#REF!</v>
      </c>
      <c r="F3573" s="76">
        <f t="shared" si="105"/>
        <v>0</v>
      </c>
      <c r="G3573" s="28">
        <f t="shared" si="105"/>
        <v>0</v>
      </c>
      <c r="H3573" s="28">
        <f t="shared" si="105"/>
        <v>0</v>
      </c>
      <c r="I3573" s="77">
        <f t="shared" si="105"/>
        <v>0</v>
      </c>
      <c r="J3573" s="94" t="e">
        <f>#REF!-#REF!</f>
        <v>#REF!</v>
      </c>
      <c r="K3573" s="317" t="e">
        <f>#REF!-#REF!</f>
        <v>#REF!</v>
      </c>
    </row>
    <row r="3574" spans="1:15" ht="22.5" hidden="1" customHeight="1" x14ac:dyDescent="0.2">
      <c r="A3574" s="25" t="s">
        <v>626</v>
      </c>
      <c r="B3574" s="32" t="s">
        <v>6736</v>
      </c>
      <c r="C3574" s="27" t="s">
        <v>2966</v>
      </c>
      <c r="D3574" s="28" t="e">
        <f>(#REF!+#REF!)-#REF!</f>
        <v>#REF!</v>
      </c>
      <c r="E3574" s="358" t="e">
        <f>#REF!-#REF!</f>
        <v>#REF!</v>
      </c>
      <c r="F3574" s="76">
        <f t="shared" si="105"/>
        <v>0</v>
      </c>
      <c r="G3574" s="28">
        <f t="shared" si="105"/>
        <v>0</v>
      </c>
      <c r="H3574" s="28">
        <f t="shared" si="105"/>
        <v>0</v>
      </c>
      <c r="I3574" s="77">
        <f t="shared" si="105"/>
        <v>0</v>
      </c>
      <c r="J3574" s="94" t="e">
        <f>#REF!-#REF!</f>
        <v>#REF!</v>
      </c>
      <c r="K3574" s="317" t="e">
        <f>#REF!-#REF!</f>
        <v>#REF!</v>
      </c>
    </row>
    <row r="3575" spans="1:15" ht="11.25" hidden="1" customHeight="1" x14ac:dyDescent="0.2">
      <c r="A3575" s="25" t="s">
        <v>7432</v>
      </c>
      <c r="B3575" s="32" t="s">
        <v>6737</v>
      </c>
      <c r="C3575" s="27" t="s">
        <v>5658</v>
      </c>
      <c r="D3575" s="28" t="e">
        <f>(#REF!+#REF!)-#REF!</f>
        <v>#REF!</v>
      </c>
      <c r="E3575" s="358" t="e">
        <f>#REF!-#REF!</f>
        <v>#REF!</v>
      </c>
      <c r="F3575" s="76">
        <f t="shared" si="105"/>
        <v>0</v>
      </c>
      <c r="G3575" s="28">
        <f t="shared" si="105"/>
        <v>0</v>
      </c>
      <c r="H3575" s="28">
        <f t="shared" si="105"/>
        <v>0</v>
      </c>
      <c r="I3575" s="77">
        <f t="shared" si="105"/>
        <v>0</v>
      </c>
      <c r="J3575" s="94" t="e">
        <f>#REF!-#REF!</f>
        <v>#REF!</v>
      </c>
      <c r="K3575" s="317" t="e">
        <f>#REF!-#REF!</f>
        <v>#REF!</v>
      </c>
    </row>
    <row r="3576" spans="1:15" ht="11.25" hidden="1" customHeight="1" x14ac:dyDescent="0.2">
      <c r="A3576" s="25" t="s">
        <v>3930</v>
      </c>
      <c r="B3576" s="32" t="s">
        <v>6738</v>
      </c>
      <c r="C3576" s="27" t="s">
        <v>1253</v>
      </c>
      <c r="D3576" s="28" t="e">
        <f>(#REF!+#REF!)-#REF!</f>
        <v>#REF!</v>
      </c>
      <c r="E3576" s="358" t="e">
        <f>#REF!-#REF!</f>
        <v>#REF!</v>
      </c>
      <c r="F3576" s="76"/>
      <c r="G3576" s="28"/>
      <c r="H3576" s="28"/>
      <c r="I3576" s="77"/>
      <c r="J3576" s="94" t="e">
        <f>#REF!-#REF!</f>
        <v>#REF!</v>
      </c>
      <c r="K3576" s="317" t="e">
        <f>#REF!-#REF!</f>
        <v>#REF!</v>
      </c>
    </row>
    <row r="3577" spans="1:15" ht="22.5" hidden="1" customHeight="1" x14ac:dyDescent="0.2">
      <c r="A3577" s="25" t="s">
        <v>6845</v>
      </c>
      <c r="B3577" s="32" t="s">
        <v>1708</v>
      </c>
      <c r="C3577" s="27" t="s">
        <v>2263</v>
      </c>
      <c r="D3577" s="28" t="e">
        <f>(#REF!+#REF!)-#REF!</f>
        <v>#REF!</v>
      </c>
      <c r="E3577" s="358" t="e">
        <f>#REF!-#REF!</f>
        <v>#REF!</v>
      </c>
      <c r="F3577" s="76"/>
      <c r="G3577" s="28"/>
      <c r="H3577" s="28"/>
      <c r="I3577" s="77"/>
      <c r="J3577" s="94" t="e">
        <f>#REF!-#REF!</f>
        <v>#REF!</v>
      </c>
      <c r="K3577" s="317" t="e">
        <f>#REF!-#REF!</f>
        <v>#REF!</v>
      </c>
    </row>
    <row r="3578" spans="1:15" ht="22.5" customHeight="1" x14ac:dyDescent="0.2">
      <c r="A3578" s="31" t="s">
        <v>2080</v>
      </c>
      <c r="B3578" s="32" t="s">
        <v>1709</v>
      </c>
      <c r="C3578" s="33" t="s">
        <v>7472</v>
      </c>
      <c r="D3578" s="24" t="e">
        <f>(#REF!+#REF!)-#REF!</f>
        <v>#REF!</v>
      </c>
      <c r="E3578" s="358" t="e">
        <f>#REF!-#REF!</f>
        <v>#REF!</v>
      </c>
      <c r="F3578" s="74">
        <f>F3579+F3606</f>
        <v>0</v>
      </c>
      <c r="G3578" s="24">
        <f>G3579+G3606</f>
        <v>0</v>
      </c>
      <c r="H3578" s="24">
        <f>H3579+H3606</f>
        <v>0</v>
      </c>
      <c r="I3578" s="75">
        <f>I3579+I3606</f>
        <v>0</v>
      </c>
      <c r="J3578" s="94" t="e">
        <f>#REF!-#REF!</f>
        <v>#REF!</v>
      </c>
      <c r="K3578" s="317" t="e">
        <f>#REF!-#REF!</f>
        <v>#REF!</v>
      </c>
      <c r="M3578" s="94"/>
      <c r="N3578" s="94"/>
      <c r="O3578" s="94"/>
    </row>
    <row r="3579" spans="1:15" ht="11.25" hidden="1" customHeight="1" x14ac:dyDescent="0.2">
      <c r="A3579" s="25" t="s">
        <v>5608</v>
      </c>
      <c r="B3579" s="32" t="s">
        <v>1710</v>
      </c>
      <c r="C3579" s="27" t="s">
        <v>7473</v>
      </c>
      <c r="D3579" s="28" t="e">
        <f>(#REF!+#REF!)-#REF!</f>
        <v>#REF!</v>
      </c>
      <c r="E3579" s="358" t="e">
        <f>#REF!-#REF!</f>
        <v>#REF!</v>
      </c>
      <c r="F3579" s="76">
        <f>F3580+F3584+F3591+F3594+F3597+F3601+F3605</f>
        <v>0</v>
      </c>
      <c r="G3579" s="28">
        <f>G3580+G3584+G3591+G3594+G3597+G3601+G3605</f>
        <v>0</v>
      </c>
      <c r="H3579" s="28">
        <f>H3580+H3584+H3591+H3594+H3597+H3601+H3605</f>
        <v>0</v>
      </c>
      <c r="I3579" s="77">
        <f>I3580+I3584+I3591+I3594+I3597+I3601+I3605</f>
        <v>0</v>
      </c>
      <c r="J3579" s="94" t="e">
        <f>#REF!-#REF!</f>
        <v>#REF!</v>
      </c>
      <c r="K3579" s="317" t="e">
        <f>#REF!-#REF!</f>
        <v>#REF!</v>
      </c>
    </row>
    <row r="3580" spans="1:15" ht="22.5" hidden="1" customHeight="1" x14ac:dyDescent="0.2">
      <c r="A3580" s="25" t="s">
        <v>5760</v>
      </c>
      <c r="B3580" s="32" t="s">
        <v>1711</v>
      </c>
      <c r="C3580" s="27" t="s">
        <v>7525</v>
      </c>
      <c r="D3580" s="28" t="e">
        <f>(#REF!+#REF!)-#REF!</f>
        <v>#REF!</v>
      </c>
      <c r="E3580" s="358" t="e">
        <f>#REF!-#REF!</f>
        <v>#REF!</v>
      </c>
      <c r="F3580" s="76">
        <f>SUM(F3581:F3583)</f>
        <v>0</v>
      </c>
      <c r="G3580" s="28">
        <f>SUM(G3581:G3583)</f>
        <v>0</v>
      </c>
      <c r="H3580" s="28">
        <f>SUM(H3581:H3583)</f>
        <v>0</v>
      </c>
      <c r="I3580" s="77">
        <f>SUM(I3581:I3583)</f>
        <v>0</v>
      </c>
      <c r="J3580" s="94" t="e">
        <f>#REF!-#REF!</f>
        <v>#REF!</v>
      </c>
      <c r="K3580" s="317" t="e">
        <f>#REF!-#REF!</f>
        <v>#REF!</v>
      </c>
    </row>
    <row r="3581" spans="1:15" ht="11.25" hidden="1" customHeight="1" x14ac:dyDescent="0.2">
      <c r="A3581" s="25" t="s">
        <v>7430</v>
      </c>
      <c r="B3581" s="32" t="s">
        <v>1712</v>
      </c>
      <c r="C3581" s="27" t="s">
        <v>3810</v>
      </c>
      <c r="D3581" s="28" t="e">
        <f>(#REF!+#REF!)-#REF!</f>
        <v>#REF!</v>
      </c>
      <c r="E3581" s="358" t="e">
        <f>#REF!-#REF!</f>
        <v>#REF!</v>
      </c>
      <c r="F3581" s="76"/>
      <c r="G3581" s="28"/>
      <c r="H3581" s="28"/>
      <c r="I3581" s="77"/>
      <c r="J3581" s="94" t="e">
        <f>#REF!-#REF!</f>
        <v>#REF!</v>
      </c>
      <c r="K3581" s="317" t="e">
        <f>#REF!-#REF!</f>
        <v>#REF!</v>
      </c>
    </row>
    <row r="3582" spans="1:15" ht="11.25" hidden="1" customHeight="1" x14ac:dyDescent="0.2">
      <c r="A3582" s="25" t="s">
        <v>7308</v>
      </c>
      <c r="B3582" s="32" t="s">
        <v>1713</v>
      </c>
      <c r="C3582" s="27" t="s">
        <v>6909</v>
      </c>
      <c r="D3582" s="28" t="e">
        <f>(#REF!+#REF!)-#REF!</f>
        <v>#REF!</v>
      </c>
      <c r="E3582" s="358" t="e">
        <f>#REF!-#REF!</f>
        <v>#REF!</v>
      </c>
      <c r="F3582" s="76"/>
      <c r="G3582" s="28"/>
      <c r="H3582" s="28"/>
      <c r="I3582" s="77"/>
      <c r="J3582" s="94" t="e">
        <f>#REF!-#REF!</f>
        <v>#REF!</v>
      </c>
      <c r="K3582" s="317" t="e">
        <f>#REF!-#REF!</f>
        <v>#REF!</v>
      </c>
    </row>
    <row r="3583" spans="1:15" ht="11.25" hidden="1" customHeight="1" x14ac:dyDescent="0.2">
      <c r="A3583" s="25" t="s">
        <v>951</v>
      </c>
      <c r="B3583" s="32" t="s">
        <v>1714</v>
      </c>
      <c r="C3583" s="27" t="s">
        <v>1381</v>
      </c>
      <c r="D3583" s="28" t="e">
        <f>(#REF!+#REF!)-#REF!</f>
        <v>#REF!</v>
      </c>
      <c r="E3583" s="358" t="e">
        <f>#REF!-#REF!</f>
        <v>#REF!</v>
      </c>
      <c r="F3583" s="76"/>
      <c r="G3583" s="28"/>
      <c r="H3583" s="28"/>
      <c r="I3583" s="77"/>
      <c r="J3583" s="94" t="e">
        <f>#REF!-#REF!</f>
        <v>#REF!</v>
      </c>
      <c r="K3583" s="317" t="e">
        <f>#REF!-#REF!</f>
        <v>#REF!</v>
      </c>
    </row>
    <row r="3584" spans="1:15" ht="11.25" hidden="1" customHeight="1" x14ac:dyDescent="0.2">
      <c r="A3584" s="25" t="s">
        <v>1990</v>
      </c>
      <c r="B3584" s="32" t="s">
        <v>1715</v>
      </c>
      <c r="C3584" s="27" t="s">
        <v>4504</v>
      </c>
      <c r="D3584" s="28" t="e">
        <f>(#REF!+#REF!)-#REF!</f>
        <v>#REF!</v>
      </c>
      <c r="E3584" s="358" t="e">
        <f>#REF!-#REF!</f>
        <v>#REF!</v>
      </c>
      <c r="F3584" s="76">
        <f>SUM(F3585:F3590)</f>
        <v>0</v>
      </c>
      <c r="G3584" s="28">
        <f>SUM(G3585:G3590)</f>
        <v>0</v>
      </c>
      <c r="H3584" s="28">
        <f>SUM(H3585:H3590)</f>
        <v>0</v>
      </c>
      <c r="I3584" s="77">
        <f>SUM(I3585:I3590)</f>
        <v>0</v>
      </c>
      <c r="J3584" s="94" t="e">
        <f>#REF!-#REF!</f>
        <v>#REF!</v>
      </c>
      <c r="K3584" s="317" t="e">
        <f>#REF!-#REF!</f>
        <v>#REF!</v>
      </c>
    </row>
    <row r="3585" spans="1:11" ht="11.25" hidden="1" customHeight="1" x14ac:dyDescent="0.2">
      <c r="A3585" s="25" t="s">
        <v>7631</v>
      </c>
      <c r="B3585" s="32" t="s">
        <v>1716</v>
      </c>
      <c r="C3585" s="27" t="s">
        <v>2556</v>
      </c>
      <c r="D3585" s="28" t="e">
        <f>(#REF!+#REF!)-#REF!</f>
        <v>#REF!</v>
      </c>
      <c r="E3585" s="358" t="e">
        <f>#REF!-#REF!</f>
        <v>#REF!</v>
      </c>
      <c r="F3585" s="76"/>
      <c r="G3585" s="28"/>
      <c r="H3585" s="28"/>
      <c r="I3585" s="77"/>
      <c r="J3585" s="94" t="e">
        <f>#REF!-#REF!</f>
        <v>#REF!</v>
      </c>
      <c r="K3585" s="317" t="e">
        <f>#REF!-#REF!</f>
        <v>#REF!</v>
      </c>
    </row>
    <row r="3586" spans="1:11" ht="11.25" hidden="1" customHeight="1" x14ac:dyDescent="0.2">
      <c r="A3586" s="25" t="s">
        <v>550</v>
      </c>
      <c r="B3586" s="32" t="s">
        <v>1717</v>
      </c>
      <c r="C3586" s="27" t="s">
        <v>8203</v>
      </c>
      <c r="D3586" s="28" t="e">
        <f>(#REF!+#REF!)-#REF!</f>
        <v>#REF!</v>
      </c>
      <c r="E3586" s="358" t="e">
        <f>#REF!-#REF!</f>
        <v>#REF!</v>
      </c>
      <c r="F3586" s="76"/>
      <c r="G3586" s="28"/>
      <c r="H3586" s="28"/>
      <c r="I3586" s="77"/>
      <c r="J3586" s="94" t="e">
        <f>#REF!-#REF!</f>
        <v>#REF!</v>
      </c>
      <c r="K3586" s="317" t="e">
        <f>#REF!-#REF!</f>
        <v>#REF!</v>
      </c>
    </row>
    <row r="3587" spans="1:11" ht="11.25" hidden="1" customHeight="1" x14ac:dyDescent="0.2">
      <c r="A3587" s="25" t="s">
        <v>2752</v>
      </c>
      <c r="B3587" s="32" t="s">
        <v>1718</v>
      </c>
      <c r="C3587" s="27" t="s">
        <v>7377</v>
      </c>
      <c r="D3587" s="28" t="e">
        <f>(#REF!+#REF!)-#REF!</f>
        <v>#REF!</v>
      </c>
      <c r="E3587" s="358" t="e">
        <f>#REF!-#REF!</f>
        <v>#REF!</v>
      </c>
      <c r="F3587" s="76"/>
      <c r="G3587" s="28"/>
      <c r="H3587" s="28"/>
      <c r="I3587" s="77"/>
      <c r="J3587" s="94" t="e">
        <f>#REF!-#REF!</f>
        <v>#REF!</v>
      </c>
      <c r="K3587" s="317" t="e">
        <f>#REF!-#REF!</f>
        <v>#REF!</v>
      </c>
    </row>
    <row r="3588" spans="1:11" ht="11.25" hidden="1" customHeight="1" x14ac:dyDescent="0.2">
      <c r="A3588" s="25" t="s">
        <v>2296</v>
      </c>
      <c r="B3588" s="32" t="s">
        <v>1719</v>
      </c>
      <c r="C3588" s="27" t="s">
        <v>6393</v>
      </c>
      <c r="D3588" s="28" t="e">
        <f>(#REF!+#REF!)-#REF!</f>
        <v>#REF!</v>
      </c>
      <c r="E3588" s="358" t="e">
        <f>#REF!-#REF!</f>
        <v>#REF!</v>
      </c>
      <c r="F3588" s="76"/>
      <c r="G3588" s="28"/>
      <c r="H3588" s="28"/>
      <c r="I3588" s="77"/>
      <c r="J3588" s="94" t="e">
        <f>#REF!-#REF!</f>
        <v>#REF!</v>
      </c>
      <c r="K3588" s="317" t="e">
        <f>#REF!-#REF!</f>
        <v>#REF!</v>
      </c>
    </row>
    <row r="3589" spans="1:11" ht="11.25" hidden="1" customHeight="1" x14ac:dyDescent="0.2">
      <c r="A3589" s="25" t="s">
        <v>8501</v>
      </c>
      <c r="B3589" s="32" t="s">
        <v>1403</v>
      </c>
      <c r="C3589" s="27" t="s">
        <v>7234</v>
      </c>
      <c r="D3589" s="28" t="e">
        <f>(#REF!+#REF!)-#REF!</f>
        <v>#REF!</v>
      </c>
      <c r="E3589" s="358" t="e">
        <f>#REF!-#REF!</f>
        <v>#REF!</v>
      </c>
      <c r="F3589" s="76"/>
      <c r="G3589" s="28"/>
      <c r="H3589" s="28"/>
      <c r="I3589" s="77"/>
      <c r="J3589" s="94" t="e">
        <f>#REF!-#REF!</f>
        <v>#REF!</v>
      </c>
      <c r="K3589" s="317" t="e">
        <f>#REF!-#REF!</f>
        <v>#REF!</v>
      </c>
    </row>
    <row r="3590" spans="1:11" ht="11.25" hidden="1" customHeight="1" x14ac:dyDescent="0.2">
      <c r="A3590" s="25" t="s">
        <v>2995</v>
      </c>
      <c r="B3590" s="32" t="s">
        <v>1404</v>
      </c>
      <c r="C3590" s="27" t="s">
        <v>4581</v>
      </c>
      <c r="D3590" s="28" t="e">
        <f>(#REF!+#REF!)-#REF!</f>
        <v>#REF!</v>
      </c>
      <c r="E3590" s="358" t="e">
        <f>#REF!-#REF!</f>
        <v>#REF!</v>
      </c>
      <c r="F3590" s="76"/>
      <c r="G3590" s="28"/>
      <c r="H3590" s="28"/>
      <c r="I3590" s="77"/>
      <c r="J3590" s="94" t="e">
        <f>#REF!-#REF!</f>
        <v>#REF!</v>
      </c>
      <c r="K3590" s="317" t="e">
        <f>#REF!-#REF!</f>
        <v>#REF!</v>
      </c>
    </row>
    <row r="3591" spans="1:11" ht="22.5" hidden="1" customHeight="1" x14ac:dyDescent="0.2">
      <c r="A3591" s="25" t="s">
        <v>3639</v>
      </c>
      <c r="B3591" s="32" t="s">
        <v>1405</v>
      </c>
      <c r="C3591" s="27" t="s">
        <v>8457</v>
      </c>
      <c r="D3591" s="28" t="e">
        <f>(#REF!+#REF!)-#REF!</f>
        <v>#REF!</v>
      </c>
      <c r="E3591" s="358" t="e">
        <f>#REF!-#REF!</f>
        <v>#REF!</v>
      </c>
      <c r="F3591" s="76">
        <f>SUM(F3592:F3593)</f>
        <v>0</v>
      </c>
      <c r="G3591" s="28">
        <f>SUM(G3592:G3593)</f>
        <v>0</v>
      </c>
      <c r="H3591" s="28">
        <f>SUM(H3592:H3593)</f>
        <v>0</v>
      </c>
      <c r="I3591" s="77">
        <f>SUM(I3592:I3593)</f>
        <v>0</v>
      </c>
      <c r="J3591" s="94" t="e">
        <f>#REF!-#REF!</f>
        <v>#REF!</v>
      </c>
      <c r="K3591" s="317" t="e">
        <f>#REF!-#REF!</f>
        <v>#REF!</v>
      </c>
    </row>
    <row r="3592" spans="1:11" ht="11.25" customHeight="1" x14ac:dyDescent="0.2">
      <c r="A3592" s="25" t="s">
        <v>552</v>
      </c>
      <c r="B3592" s="32" t="s">
        <v>1406</v>
      </c>
      <c r="C3592" s="27" t="s">
        <v>5374</v>
      </c>
      <c r="D3592" s="28" t="e">
        <f>(#REF!+#REF!)-#REF!</f>
        <v>#REF!</v>
      </c>
      <c r="E3592" s="358" t="e">
        <f>#REF!-#REF!</f>
        <v>#REF!</v>
      </c>
      <c r="F3592" s="78"/>
      <c r="G3592" s="34"/>
      <c r="H3592" s="34"/>
      <c r="I3592" s="79"/>
      <c r="J3592" s="94" t="e">
        <f>#REF!-#REF!</f>
        <v>#REF!</v>
      </c>
      <c r="K3592" s="317" t="e">
        <f>#REF!-#REF!</f>
        <v>#REF!</v>
      </c>
    </row>
    <row r="3593" spans="1:11" ht="11.25" hidden="1" customHeight="1" x14ac:dyDescent="0.2">
      <c r="A3593" s="25" t="s">
        <v>5659</v>
      </c>
      <c r="B3593" s="26" t="s">
        <v>1407</v>
      </c>
      <c r="C3593" s="27" t="s">
        <v>8663</v>
      </c>
      <c r="D3593" s="28" t="e">
        <f>(#REF!+#REF!)-#REF!</f>
        <v>#REF!</v>
      </c>
      <c r="E3593" s="358" t="e">
        <f>#REF!-#REF!</f>
        <v>#REF!</v>
      </c>
      <c r="F3593" s="76"/>
      <c r="G3593" s="28"/>
      <c r="H3593" s="28"/>
      <c r="I3593" s="77"/>
      <c r="J3593" s="94" t="e">
        <f>#REF!-#REF!</f>
        <v>#REF!</v>
      </c>
      <c r="K3593" s="317" t="e">
        <f>#REF!-#REF!</f>
        <v>#REF!</v>
      </c>
    </row>
    <row r="3594" spans="1:11" ht="11.25" hidden="1" customHeight="1" x14ac:dyDescent="0.2">
      <c r="A3594" s="25" t="s">
        <v>4340</v>
      </c>
      <c r="B3594" s="26" t="s">
        <v>1408</v>
      </c>
      <c r="C3594" s="27" t="s">
        <v>4237</v>
      </c>
      <c r="D3594" s="28" t="e">
        <f>(#REF!+#REF!)-#REF!</f>
        <v>#REF!</v>
      </c>
      <c r="E3594" s="358" t="e">
        <f>#REF!-#REF!</f>
        <v>#REF!</v>
      </c>
      <c r="F3594" s="76">
        <f>SUM(F3595:F3596)</f>
        <v>0</v>
      </c>
      <c r="G3594" s="28">
        <f>SUM(G3595:G3596)</f>
        <v>0</v>
      </c>
      <c r="H3594" s="28">
        <f>SUM(H3595:H3596)</f>
        <v>0</v>
      </c>
      <c r="I3594" s="77">
        <f>SUM(I3595:I3596)</f>
        <v>0</v>
      </c>
      <c r="J3594" s="94" t="e">
        <f>#REF!-#REF!</f>
        <v>#REF!</v>
      </c>
      <c r="K3594" s="317" t="e">
        <f>#REF!-#REF!</f>
        <v>#REF!</v>
      </c>
    </row>
    <row r="3595" spans="1:11" ht="22.5" hidden="1" customHeight="1" x14ac:dyDescent="0.2">
      <c r="A3595" s="25" t="s">
        <v>881</v>
      </c>
      <c r="B3595" s="26" t="s">
        <v>9026</v>
      </c>
      <c r="C3595" s="27" t="s">
        <v>416</v>
      </c>
      <c r="D3595" s="28" t="e">
        <f>(#REF!+#REF!)-#REF!</f>
        <v>#REF!</v>
      </c>
      <c r="E3595" s="358" t="e">
        <f>#REF!-#REF!</f>
        <v>#REF!</v>
      </c>
      <c r="F3595" s="76"/>
      <c r="G3595" s="28"/>
      <c r="H3595" s="28"/>
      <c r="I3595" s="77"/>
      <c r="J3595" s="94" t="e">
        <f>#REF!-#REF!</f>
        <v>#REF!</v>
      </c>
      <c r="K3595" s="317" t="e">
        <f>#REF!-#REF!</f>
        <v>#REF!</v>
      </c>
    </row>
    <row r="3596" spans="1:11" ht="33.75" hidden="1" customHeight="1" x14ac:dyDescent="0.2">
      <c r="A3596" s="25" t="s">
        <v>8427</v>
      </c>
      <c r="B3596" s="26" t="s">
        <v>9027</v>
      </c>
      <c r="C3596" s="27" t="s">
        <v>1898</v>
      </c>
      <c r="D3596" s="28" t="e">
        <f>(#REF!+#REF!)-#REF!</f>
        <v>#REF!</v>
      </c>
      <c r="E3596" s="358" t="e">
        <f>#REF!-#REF!</f>
        <v>#REF!</v>
      </c>
      <c r="F3596" s="76"/>
      <c r="G3596" s="28"/>
      <c r="H3596" s="28"/>
      <c r="I3596" s="77"/>
      <c r="J3596" s="94" t="e">
        <f>#REF!-#REF!</f>
        <v>#REF!</v>
      </c>
      <c r="K3596" s="317" t="e">
        <f>#REF!-#REF!</f>
        <v>#REF!</v>
      </c>
    </row>
    <row r="3597" spans="1:11" ht="11.25" hidden="1" customHeight="1" x14ac:dyDescent="0.2">
      <c r="A3597" s="25" t="s">
        <v>7453</v>
      </c>
      <c r="B3597" s="26" t="s">
        <v>903</v>
      </c>
      <c r="C3597" s="27" t="s">
        <v>4726</v>
      </c>
      <c r="D3597" s="28" t="e">
        <f>(#REF!+#REF!)-#REF!</f>
        <v>#REF!</v>
      </c>
      <c r="E3597" s="358" t="e">
        <f>#REF!-#REF!</f>
        <v>#REF!</v>
      </c>
      <c r="F3597" s="76">
        <f>SUM(F3598:F3600)</f>
        <v>0</v>
      </c>
      <c r="G3597" s="28">
        <f>SUM(G3598:G3600)</f>
        <v>0</v>
      </c>
      <c r="H3597" s="28">
        <f>SUM(H3598:H3600)</f>
        <v>0</v>
      </c>
      <c r="I3597" s="77">
        <f>SUM(I3598:I3600)</f>
        <v>0</v>
      </c>
      <c r="J3597" s="94" t="e">
        <f>#REF!-#REF!</f>
        <v>#REF!</v>
      </c>
      <c r="K3597" s="317" t="e">
        <f>#REF!-#REF!</f>
        <v>#REF!</v>
      </c>
    </row>
    <row r="3598" spans="1:11" ht="22.5" hidden="1" customHeight="1" x14ac:dyDescent="0.2">
      <c r="A3598" s="25" t="s">
        <v>8490</v>
      </c>
      <c r="B3598" s="26" t="s">
        <v>3247</v>
      </c>
      <c r="C3598" s="27" t="s">
        <v>4960</v>
      </c>
      <c r="D3598" s="28" t="e">
        <f>(#REF!+#REF!)-#REF!</f>
        <v>#REF!</v>
      </c>
      <c r="E3598" s="358" t="e">
        <f>#REF!-#REF!</f>
        <v>#REF!</v>
      </c>
      <c r="F3598" s="76"/>
      <c r="G3598" s="28"/>
      <c r="H3598" s="28"/>
      <c r="I3598" s="77"/>
      <c r="J3598" s="94" t="e">
        <f>#REF!-#REF!</f>
        <v>#REF!</v>
      </c>
      <c r="K3598" s="317" t="e">
        <f>#REF!-#REF!</f>
        <v>#REF!</v>
      </c>
    </row>
    <row r="3599" spans="1:11" ht="22.5" hidden="1" customHeight="1" x14ac:dyDescent="0.2">
      <c r="A3599" s="25" t="s">
        <v>1057</v>
      </c>
      <c r="B3599" s="26" t="s">
        <v>3248</v>
      </c>
      <c r="C3599" s="27" t="s">
        <v>3831</v>
      </c>
      <c r="D3599" s="28" t="e">
        <f>(#REF!+#REF!)-#REF!</f>
        <v>#REF!</v>
      </c>
      <c r="E3599" s="358" t="e">
        <f>#REF!-#REF!</f>
        <v>#REF!</v>
      </c>
      <c r="F3599" s="76"/>
      <c r="G3599" s="28"/>
      <c r="H3599" s="28"/>
      <c r="I3599" s="77"/>
      <c r="J3599" s="94" t="e">
        <f>#REF!-#REF!</f>
        <v>#REF!</v>
      </c>
      <c r="K3599" s="317" t="e">
        <f>#REF!-#REF!</f>
        <v>#REF!</v>
      </c>
    </row>
    <row r="3600" spans="1:11" ht="11.25" hidden="1" customHeight="1" x14ac:dyDescent="0.2">
      <c r="A3600" s="25" t="s">
        <v>1761</v>
      </c>
      <c r="B3600" s="26" t="s">
        <v>8252</v>
      </c>
      <c r="C3600" s="27" t="s">
        <v>5580</v>
      </c>
      <c r="D3600" s="28" t="e">
        <f>(#REF!+#REF!)-#REF!</f>
        <v>#REF!</v>
      </c>
      <c r="E3600" s="358" t="e">
        <f>#REF!-#REF!</f>
        <v>#REF!</v>
      </c>
      <c r="F3600" s="76"/>
      <c r="G3600" s="28"/>
      <c r="H3600" s="28"/>
      <c r="I3600" s="77"/>
      <c r="J3600" s="94" t="e">
        <f>#REF!-#REF!</f>
        <v>#REF!</v>
      </c>
      <c r="K3600" s="317" t="e">
        <f>#REF!-#REF!</f>
        <v>#REF!</v>
      </c>
    </row>
    <row r="3601" spans="1:11" ht="11.25" hidden="1" customHeight="1" x14ac:dyDescent="0.2">
      <c r="A3601" s="25" t="s">
        <v>8998</v>
      </c>
      <c r="B3601" s="26" t="s">
        <v>8253</v>
      </c>
      <c r="C3601" s="27" t="s">
        <v>125</v>
      </c>
      <c r="D3601" s="28" t="e">
        <f>(#REF!+#REF!)-#REF!</f>
        <v>#REF!</v>
      </c>
      <c r="E3601" s="358" t="e">
        <f>#REF!-#REF!</f>
        <v>#REF!</v>
      </c>
      <c r="F3601" s="76">
        <f>SUM(F3602:F3604)</f>
        <v>0</v>
      </c>
      <c r="G3601" s="28">
        <f>SUM(G3602:G3604)</f>
        <v>0</v>
      </c>
      <c r="H3601" s="28">
        <f>SUM(H3602:H3604)</f>
        <v>0</v>
      </c>
      <c r="I3601" s="77">
        <f>SUM(I3602:I3604)</f>
        <v>0</v>
      </c>
      <c r="J3601" s="94" t="e">
        <f>#REF!-#REF!</f>
        <v>#REF!</v>
      </c>
      <c r="K3601" s="317" t="e">
        <f>#REF!-#REF!</f>
        <v>#REF!</v>
      </c>
    </row>
    <row r="3602" spans="1:11" ht="33.75" hidden="1" customHeight="1" x14ac:dyDescent="0.2">
      <c r="A3602" s="25" t="s">
        <v>1668</v>
      </c>
      <c r="B3602" s="26" t="s">
        <v>6123</v>
      </c>
      <c r="C3602" s="27" t="s">
        <v>3284</v>
      </c>
      <c r="D3602" s="28" t="e">
        <f>(#REF!+#REF!)-#REF!</f>
        <v>#REF!</v>
      </c>
      <c r="E3602" s="358" t="e">
        <f>#REF!-#REF!</f>
        <v>#REF!</v>
      </c>
      <c r="F3602" s="76"/>
      <c r="G3602" s="28"/>
      <c r="H3602" s="28"/>
      <c r="I3602" s="77"/>
      <c r="J3602" s="94" t="e">
        <f>#REF!-#REF!</f>
        <v>#REF!</v>
      </c>
      <c r="K3602" s="317" t="e">
        <f>#REF!-#REF!</f>
        <v>#REF!</v>
      </c>
    </row>
    <row r="3603" spans="1:11" ht="11.25" hidden="1" customHeight="1" x14ac:dyDescent="0.2">
      <c r="A3603" s="25" t="s">
        <v>54</v>
      </c>
      <c r="B3603" s="26" t="s">
        <v>6124</v>
      </c>
      <c r="C3603" s="27" t="s">
        <v>8883</v>
      </c>
      <c r="D3603" s="28" t="e">
        <f>(#REF!+#REF!)-#REF!</f>
        <v>#REF!</v>
      </c>
      <c r="E3603" s="358" t="e">
        <f>#REF!-#REF!</f>
        <v>#REF!</v>
      </c>
      <c r="F3603" s="76"/>
      <c r="G3603" s="28"/>
      <c r="H3603" s="28"/>
      <c r="I3603" s="77"/>
      <c r="J3603" s="94" t="e">
        <f>#REF!-#REF!</f>
        <v>#REF!</v>
      </c>
      <c r="K3603" s="317" t="e">
        <f>#REF!-#REF!</f>
        <v>#REF!</v>
      </c>
    </row>
    <row r="3604" spans="1:11" ht="33.75" hidden="1" customHeight="1" x14ac:dyDescent="0.2">
      <c r="A3604" s="25" t="s">
        <v>7064</v>
      </c>
      <c r="B3604" s="26" t="s">
        <v>8634</v>
      </c>
      <c r="C3604" s="27" t="s">
        <v>978</v>
      </c>
      <c r="D3604" s="28" t="e">
        <f>(#REF!+#REF!)-#REF!</f>
        <v>#REF!</v>
      </c>
      <c r="E3604" s="358" t="e">
        <f>#REF!-#REF!</f>
        <v>#REF!</v>
      </c>
      <c r="F3604" s="76"/>
      <c r="G3604" s="28"/>
      <c r="H3604" s="28"/>
      <c r="I3604" s="77"/>
      <c r="J3604" s="94" t="e">
        <f>#REF!-#REF!</f>
        <v>#REF!</v>
      </c>
      <c r="K3604" s="317" t="e">
        <f>#REF!-#REF!</f>
        <v>#REF!</v>
      </c>
    </row>
    <row r="3605" spans="1:11" ht="11.25" hidden="1" customHeight="1" x14ac:dyDescent="0.2">
      <c r="A3605" s="25" t="s">
        <v>6521</v>
      </c>
      <c r="B3605" s="26" t="s">
        <v>1456</v>
      </c>
      <c r="C3605" s="27" t="s">
        <v>802</v>
      </c>
      <c r="D3605" s="28" t="e">
        <f>(#REF!+#REF!)-#REF!</f>
        <v>#REF!</v>
      </c>
      <c r="E3605" s="358" t="e">
        <f>#REF!-#REF!</f>
        <v>#REF!</v>
      </c>
      <c r="F3605" s="76"/>
      <c r="G3605" s="28"/>
      <c r="H3605" s="28"/>
      <c r="I3605" s="77"/>
      <c r="J3605" s="94" t="e">
        <f>#REF!-#REF!</f>
        <v>#REF!</v>
      </c>
      <c r="K3605" s="317" t="e">
        <f>#REF!-#REF!</f>
        <v>#REF!</v>
      </c>
    </row>
    <row r="3606" spans="1:11" ht="11.25" hidden="1" customHeight="1" x14ac:dyDescent="0.2">
      <c r="A3606" s="25" t="s">
        <v>5920</v>
      </c>
      <c r="B3606" s="26" t="s">
        <v>1457</v>
      </c>
      <c r="C3606" s="27" t="s">
        <v>7663</v>
      </c>
      <c r="D3606" s="28" t="e">
        <f>(#REF!+#REF!)-#REF!</f>
        <v>#REF!</v>
      </c>
      <c r="E3606" s="358" t="e">
        <f>#REF!-#REF!</f>
        <v>#REF!</v>
      </c>
      <c r="F3606" s="76">
        <f>SUM(F3607:F3610)</f>
        <v>0</v>
      </c>
      <c r="G3606" s="28">
        <f>SUM(G3607:G3610)</f>
        <v>0</v>
      </c>
      <c r="H3606" s="28">
        <f>SUM(H3607:H3610)</f>
        <v>0</v>
      </c>
      <c r="I3606" s="77">
        <f>SUM(I3607:I3610)</f>
        <v>0</v>
      </c>
      <c r="J3606" s="94" t="e">
        <f>#REF!-#REF!</f>
        <v>#REF!</v>
      </c>
      <c r="K3606" s="317" t="e">
        <f>#REF!-#REF!</f>
        <v>#REF!</v>
      </c>
    </row>
    <row r="3607" spans="1:11" ht="11.25" hidden="1" customHeight="1" x14ac:dyDescent="0.2">
      <c r="A3607" s="25" t="s">
        <v>7210</v>
      </c>
      <c r="B3607" s="26" t="s">
        <v>1458</v>
      </c>
      <c r="C3607" s="27" t="s">
        <v>8285</v>
      </c>
      <c r="D3607" s="28" t="e">
        <f>(#REF!+#REF!)-#REF!</f>
        <v>#REF!</v>
      </c>
      <c r="E3607" s="358" t="e">
        <f>#REF!-#REF!</f>
        <v>#REF!</v>
      </c>
      <c r="F3607" s="76"/>
      <c r="G3607" s="28"/>
      <c r="H3607" s="28"/>
      <c r="I3607" s="77"/>
      <c r="J3607" s="94" t="e">
        <f>#REF!-#REF!</f>
        <v>#REF!</v>
      </c>
      <c r="K3607" s="317" t="e">
        <f>#REF!-#REF!</f>
        <v>#REF!</v>
      </c>
    </row>
    <row r="3608" spans="1:11" ht="22.5" hidden="1" customHeight="1" x14ac:dyDescent="0.2">
      <c r="A3608" s="25" t="s">
        <v>5050</v>
      </c>
      <c r="B3608" s="26" t="s">
        <v>2648</v>
      </c>
      <c r="C3608" s="27" t="s">
        <v>7732</v>
      </c>
      <c r="D3608" s="28" t="e">
        <f>(#REF!+#REF!)-#REF!</f>
        <v>#REF!</v>
      </c>
      <c r="E3608" s="358" t="e">
        <f>#REF!-#REF!</f>
        <v>#REF!</v>
      </c>
      <c r="F3608" s="76"/>
      <c r="G3608" s="28"/>
      <c r="H3608" s="28"/>
      <c r="I3608" s="77"/>
      <c r="J3608" s="94" t="e">
        <f>#REF!-#REF!</f>
        <v>#REF!</v>
      </c>
      <c r="K3608" s="317" t="e">
        <f>#REF!-#REF!</f>
        <v>#REF!</v>
      </c>
    </row>
    <row r="3609" spans="1:11" ht="22.5" hidden="1" customHeight="1" x14ac:dyDescent="0.2">
      <c r="A3609" s="25" t="s">
        <v>626</v>
      </c>
      <c r="B3609" s="26" t="s">
        <v>2649</v>
      </c>
      <c r="C3609" s="27" t="s">
        <v>8554</v>
      </c>
      <c r="D3609" s="28" t="e">
        <f>(#REF!+#REF!)-#REF!</f>
        <v>#REF!</v>
      </c>
      <c r="E3609" s="358" t="e">
        <f>#REF!-#REF!</f>
        <v>#REF!</v>
      </c>
      <c r="F3609" s="76"/>
      <c r="G3609" s="28"/>
      <c r="H3609" s="28"/>
      <c r="I3609" s="77"/>
      <c r="J3609" s="94" t="e">
        <f>#REF!-#REF!</f>
        <v>#REF!</v>
      </c>
      <c r="K3609" s="317" t="e">
        <f>#REF!-#REF!</f>
        <v>#REF!</v>
      </c>
    </row>
    <row r="3610" spans="1:11" ht="11.25" hidden="1" customHeight="1" x14ac:dyDescent="0.2">
      <c r="A3610" s="25" t="s">
        <v>7432</v>
      </c>
      <c r="B3610" s="26" t="s">
        <v>8685</v>
      </c>
      <c r="C3610" s="27" t="s">
        <v>2756</v>
      </c>
      <c r="D3610" s="28" t="e">
        <f>(#REF!+#REF!)-#REF!</f>
        <v>#REF!</v>
      </c>
      <c r="E3610" s="358" t="e">
        <f>#REF!-#REF!</f>
        <v>#REF!</v>
      </c>
      <c r="F3610" s="76"/>
      <c r="G3610" s="28"/>
      <c r="H3610" s="28"/>
      <c r="I3610" s="77"/>
      <c r="J3610" s="94" t="e">
        <f>#REF!-#REF!</f>
        <v>#REF!</v>
      </c>
      <c r="K3610" s="317" t="e">
        <f>#REF!-#REF!</f>
        <v>#REF!</v>
      </c>
    </row>
    <row r="3611" spans="1:11" ht="11.25" hidden="1" customHeight="1" x14ac:dyDescent="0.2">
      <c r="A3611" s="25" t="s">
        <v>3930</v>
      </c>
      <c r="B3611" s="26" t="s">
        <v>8099</v>
      </c>
      <c r="C3611" s="27" t="s">
        <v>3227</v>
      </c>
      <c r="D3611" s="28" t="e">
        <f>(#REF!+#REF!)-#REF!</f>
        <v>#REF!</v>
      </c>
      <c r="E3611" s="358" t="e">
        <f>#REF!-#REF!</f>
        <v>#REF!</v>
      </c>
      <c r="F3611" s="76"/>
      <c r="G3611" s="28"/>
      <c r="H3611" s="28"/>
      <c r="I3611" s="77"/>
      <c r="J3611" s="94" t="e">
        <f>#REF!-#REF!</f>
        <v>#REF!</v>
      </c>
      <c r="K3611" s="317" t="e">
        <f>#REF!-#REF!</f>
        <v>#REF!</v>
      </c>
    </row>
    <row r="3612" spans="1:11" ht="22.5" hidden="1" customHeight="1" x14ac:dyDescent="0.2">
      <c r="A3612" s="25" t="s">
        <v>6845</v>
      </c>
      <c r="B3612" s="26" t="s">
        <v>4017</v>
      </c>
      <c r="C3612" s="27" t="s">
        <v>4333</v>
      </c>
      <c r="D3612" s="28" t="e">
        <f>(#REF!+#REF!)-#REF!</f>
        <v>#REF!</v>
      </c>
      <c r="E3612" s="358" t="e">
        <f>#REF!-#REF!</f>
        <v>#REF!</v>
      </c>
      <c r="F3612" s="76"/>
      <c r="G3612" s="28"/>
      <c r="H3612" s="28"/>
      <c r="I3612" s="77"/>
      <c r="J3612" s="94" t="e">
        <f>#REF!-#REF!</f>
        <v>#REF!</v>
      </c>
      <c r="K3612" s="317" t="e">
        <f>#REF!-#REF!</f>
        <v>#REF!</v>
      </c>
    </row>
    <row r="3613" spans="1:11" ht="22.5" hidden="1" customHeight="1" x14ac:dyDescent="0.2">
      <c r="A3613" s="25" t="s">
        <v>2449</v>
      </c>
      <c r="B3613" s="26" t="s">
        <v>4018</v>
      </c>
      <c r="C3613" s="27" t="s">
        <v>2189</v>
      </c>
      <c r="D3613" s="28" t="e">
        <f>(#REF!+#REF!)-#REF!</f>
        <v>#REF!</v>
      </c>
      <c r="E3613" s="358" t="e">
        <f>#REF!-#REF!</f>
        <v>#REF!</v>
      </c>
      <c r="F3613" s="76"/>
      <c r="G3613" s="28"/>
      <c r="H3613" s="28"/>
      <c r="I3613" s="77"/>
      <c r="J3613" s="94" t="e">
        <f>#REF!-#REF!</f>
        <v>#REF!</v>
      </c>
      <c r="K3613" s="317" t="e">
        <f>#REF!-#REF!</f>
        <v>#REF!</v>
      </c>
    </row>
    <row r="3614" spans="1:11" ht="11.25" hidden="1" customHeight="1" x14ac:dyDescent="0.2">
      <c r="A3614" s="25" t="s">
        <v>5608</v>
      </c>
      <c r="B3614" s="26" t="s">
        <v>4019</v>
      </c>
      <c r="C3614" s="27" t="s">
        <v>2190</v>
      </c>
      <c r="D3614" s="28" t="e">
        <f>(#REF!+#REF!)-#REF!</f>
        <v>#REF!</v>
      </c>
      <c r="E3614" s="358" t="e">
        <f>#REF!-#REF!</f>
        <v>#REF!</v>
      </c>
      <c r="F3614" s="76"/>
      <c r="G3614" s="28"/>
      <c r="H3614" s="28"/>
      <c r="I3614" s="77"/>
      <c r="J3614" s="94" t="e">
        <f>#REF!-#REF!</f>
        <v>#REF!</v>
      </c>
      <c r="K3614" s="317" t="e">
        <f>#REF!-#REF!</f>
        <v>#REF!</v>
      </c>
    </row>
    <row r="3615" spans="1:11" ht="22.5" hidden="1" customHeight="1" x14ac:dyDescent="0.2">
      <c r="A3615" s="25" t="s">
        <v>5760</v>
      </c>
      <c r="B3615" s="26" t="s">
        <v>7394</v>
      </c>
      <c r="C3615" s="27" t="s">
        <v>6331</v>
      </c>
      <c r="D3615" s="28" t="e">
        <f>(#REF!+#REF!)-#REF!</f>
        <v>#REF!</v>
      </c>
      <c r="E3615" s="358" t="e">
        <f>#REF!-#REF!</f>
        <v>#REF!</v>
      </c>
      <c r="F3615" s="76"/>
      <c r="G3615" s="28"/>
      <c r="H3615" s="28"/>
      <c r="I3615" s="77"/>
      <c r="J3615" s="94" t="e">
        <f>#REF!-#REF!</f>
        <v>#REF!</v>
      </c>
      <c r="K3615" s="317" t="e">
        <f>#REF!-#REF!</f>
        <v>#REF!</v>
      </c>
    </row>
    <row r="3616" spans="1:11" ht="11.25" hidden="1" customHeight="1" x14ac:dyDescent="0.2">
      <c r="A3616" s="25" t="s">
        <v>7430</v>
      </c>
      <c r="B3616" s="26" t="s">
        <v>7395</v>
      </c>
      <c r="C3616" s="27" t="s">
        <v>2630</v>
      </c>
      <c r="D3616" s="28" t="e">
        <f>(#REF!+#REF!)-#REF!</f>
        <v>#REF!</v>
      </c>
      <c r="E3616" s="358" t="e">
        <f>#REF!-#REF!</f>
        <v>#REF!</v>
      </c>
      <c r="F3616" s="76"/>
      <c r="G3616" s="28"/>
      <c r="H3616" s="28"/>
      <c r="I3616" s="77"/>
      <c r="J3616" s="94" t="e">
        <f>#REF!-#REF!</f>
        <v>#REF!</v>
      </c>
      <c r="K3616" s="317" t="e">
        <f>#REF!-#REF!</f>
        <v>#REF!</v>
      </c>
    </row>
    <row r="3617" spans="1:11" ht="11.25" hidden="1" customHeight="1" x14ac:dyDescent="0.2">
      <c r="A3617" s="25" t="s">
        <v>7308</v>
      </c>
      <c r="B3617" s="26" t="s">
        <v>3279</v>
      </c>
      <c r="C3617" s="27" t="s">
        <v>5885</v>
      </c>
      <c r="D3617" s="28" t="e">
        <f>(#REF!+#REF!)-#REF!</f>
        <v>#REF!</v>
      </c>
      <c r="E3617" s="358" t="e">
        <f>#REF!-#REF!</f>
        <v>#REF!</v>
      </c>
      <c r="F3617" s="76"/>
      <c r="G3617" s="28"/>
      <c r="H3617" s="28"/>
      <c r="I3617" s="77"/>
      <c r="J3617" s="94" t="e">
        <f>#REF!-#REF!</f>
        <v>#REF!</v>
      </c>
      <c r="K3617" s="317" t="e">
        <f>#REF!-#REF!</f>
        <v>#REF!</v>
      </c>
    </row>
    <row r="3618" spans="1:11" ht="11.25" hidden="1" customHeight="1" x14ac:dyDescent="0.2">
      <c r="A3618" s="25" t="s">
        <v>951</v>
      </c>
      <c r="B3618" s="26" t="s">
        <v>3280</v>
      </c>
      <c r="C3618" s="27" t="s">
        <v>8790</v>
      </c>
      <c r="D3618" s="28" t="e">
        <f>(#REF!+#REF!)-#REF!</f>
        <v>#REF!</v>
      </c>
      <c r="E3618" s="358" t="e">
        <f>#REF!-#REF!</f>
        <v>#REF!</v>
      </c>
      <c r="F3618" s="76"/>
      <c r="G3618" s="28"/>
      <c r="H3618" s="28"/>
      <c r="I3618" s="77"/>
      <c r="J3618" s="94" t="e">
        <f>#REF!-#REF!</f>
        <v>#REF!</v>
      </c>
      <c r="K3618" s="317" t="e">
        <f>#REF!-#REF!</f>
        <v>#REF!</v>
      </c>
    </row>
    <row r="3619" spans="1:11" ht="11.25" hidden="1" customHeight="1" x14ac:dyDescent="0.2">
      <c r="A3619" s="25" t="s">
        <v>1990</v>
      </c>
      <c r="B3619" s="26" t="s">
        <v>3281</v>
      </c>
      <c r="C3619" s="27" t="s">
        <v>1692</v>
      </c>
      <c r="D3619" s="28" t="e">
        <f>(#REF!+#REF!)-#REF!</f>
        <v>#REF!</v>
      </c>
      <c r="E3619" s="358" t="e">
        <f>#REF!-#REF!</f>
        <v>#REF!</v>
      </c>
      <c r="F3619" s="76"/>
      <c r="G3619" s="28"/>
      <c r="H3619" s="28"/>
      <c r="I3619" s="77"/>
      <c r="J3619" s="94" t="e">
        <f>#REF!-#REF!</f>
        <v>#REF!</v>
      </c>
      <c r="K3619" s="317" t="e">
        <f>#REF!-#REF!</f>
        <v>#REF!</v>
      </c>
    </row>
    <row r="3620" spans="1:11" ht="11.25" hidden="1" customHeight="1" x14ac:dyDescent="0.2">
      <c r="A3620" s="25" t="s">
        <v>7631</v>
      </c>
      <c r="B3620" s="26" t="s">
        <v>7768</v>
      </c>
      <c r="C3620" s="27" t="s">
        <v>6875</v>
      </c>
      <c r="D3620" s="28" t="e">
        <f>(#REF!+#REF!)-#REF!</f>
        <v>#REF!</v>
      </c>
      <c r="E3620" s="358" t="e">
        <f>#REF!-#REF!</f>
        <v>#REF!</v>
      </c>
      <c r="F3620" s="76"/>
      <c r="G3620" s="28"/>
      <c r="H3620" s="28"/>
      <c r="I3620" s="77"/>
      <c r="J3620" s="94" t="e">
        <f>#REF!-#REF!</f>
        <v>#REF!</v>
      </c>
      <c r="K3620" s="317" t="e">
        <f>#REF!-#REF!</f>
        <v>#REF!</v>
      </c>
    </row>
    <row r="3621" spans="1:11" ht="11.25" hidden="1" customHeight="1" x14ac:dyDescent="0.2">
      <c r="A3621" s="25" t="s">
        <v>550</v>
      </c>
      <c r="B3621" s="26" t="s">
        <v>3939</v>
      </c>
      <c r="C3621" s="27" t="s">
        <v>6876</v>
      </c>
      <c r="D3621" s="28" t="e">
        <f>(#REF!+#REF!)-#REF!</f>
        <v>#REF!</v>
      </c>
      <c r="E3621" s="358" t="e">
        <f>#REF!-#REF!</f>
        <v>#REF!</v>
      </c>
      <c r="F3621" s="76"/>
      <c r="G3621" s="28"/>
      <c r="H3621" s="28"/>
      <c r="I3621" s="77"/>
      <c r="J3621" s="94" t="e">
        <f>#REF!-#REF!</f>
        <v>#REF!</v>
      </c>
      <c r="K3621" s="317" t="e">
        <f>#REF!-#REF!</f>
        <v>#REF!</v>
      </c>
    </row>
    <row r="3622" spans="1:11" ht="11.25" hidden="1" customHeight="1" x14ac:dyDescent="0.2">
      <c r="A3622" s="25" t="s">
        <v>2752</v>
      </c>
      <c r="B3622" s="26" t="s">
        <v>3940</v>
      </c>
      <c r="C3622" s="27" t="s">
        <v>6877</v>
      </c>
      <c r="D3622" s="28" t="e">
        <f>(#REF!+#REF!)-#REF!</f>
        <v>#REF!</v>
      </c>
      <c r="E3622" s="358" t="e">
        <f>#REF!-#REF!</f>
        <v>#REF!</v>
      </c>
      <c r="F3622" s="76"/>
      <c r="G3622" s="28"/>
      <c r="H3622" s="28"/>
      <c r="I3622" s="77"/>
      <c r="J3622" s="94" t="e">
        <f>#REF!-#REF!</f>
        <v>#REF!</v>
      </c>
      <c r="K3622" s="317" t="e">
        <f>#REF!-#REF!</f>
        <v>#REF!</v>
      </c>
    </row>
    <row r="3623" spans="1:11" ht="11.25" hidden="1" customHeight="1" x14ac:dyDescent="0.2">
      <c r="A3623" s="25" t="s">
        <v>2296</v>
      </c>
      <c r="B3623" s="26" t="s">
        <v>3941</v>
      </c>
      <c r="C3623" s="27" t="s">
        <v>3493</v>
      </c>
      <c r="D3623" s="28" t="e">
        <f>(#REF!+#REF!)-#REF!</f>
        <v>#REF!</v>
      </c>
      <c r="E3623" s="358" t="e">
        <f>#REF!-#REF!</f>
        <v>#REF!</v>
      </c>
      <c r="F3623" s="76"/>
      <c r="G3623" s="28"/>
      <c r="H3623" s="28"/>
      <c r="I3623" s="77"/>
      <c r="J3623" s="94" t="e">
        <f>#REF!-#REF!</f>
        <v>#REF!</v>
      </c>
      <c r="K3623" s="317" t="e">
        <f>#REF!-#REF!</f>
        <v>#REF!</v>
      </c>
    </row>
    <row r="3624" spans="1:11" ht="11.25" hidden="1" customHeight="1" x14ac:dyDescent="0.2">
      <c r="A3624" s="25" t="s">
        <v>8501</v>
      </c>
      <c r="B3624" s="26" t="s">
        <v>2724</v>
      </c>
      <c r="C3624" s="27" t="s">
        <v>3494</v>
      </c>
      <c r="D3624" s="28" t="e">
        <f>(#REF!+#REF!)-#REF!</f>
        <v>#REF!</v>
      </c>
      <c r="E3624" s="358" t="e">
        <f>#REF!-#REF!</f>
        <v>#REF!</v>
      </c>
      <c r="F3624" s="76"/>
      <c r="G3624" s="28"/>
      <c r="H3624" s="28"/>
      <c r="I3624" s="77"/>
      <c r="J3624" s="94" t="e">
        <f>#REF!-#REF!</f>
        <v>#REF!</v>
      </c>
      <c r="K3624" s="317" t="e">
        <f>#REF!-#REF!</f>
        <v>#REF!</v>
      </c>
    </row>
    <row r="3625" spans="1:11" ht="11.25" hidden="1" customHeight="1" x14ac:dyDescent="0.2">
      <c r="A3625" s="25" t="s">
        <v>2995</v>
      </c>
      <c r="B3625" s="26" t="s">
        <v>1938</v>
      </c>
      <c r="C3625" s="27" t="s">
        <v>5049</v>
      </c>
      <c r="D3625" s="28" t="e">
        <f>(#REF!+#REF!)-#REF!</f>
        <v>#REF!</v>
      </c>
      <c r="E3625" s="358" t="e">
        <f>#REF!-#REF!</f>
        <v>#REF!</v>
      </c>
      <c r="F3625" s="76"/>
      <c r="G3625" s="28"/>
      <c r="H3625" s="28"/>
      <c r="I3625" s="77"/>
      <c r="J3625" s="94" t="e">
        <f>#REF!-#REF!</f>
        <v>#REF!</v>
      </c>
      <c r="K3625" s="317" t="e">
        <f>#REF!-#REF!</f>
        <v>#REF!</v>
      </c>
    </row>
    <row r="3626" spans="1:11" ht="22.5" hidden="1" customHeight="1" x14ac:dyDescent="0.2">
      <c r="A3626" s="25" t="s">
        <v>3639</v>
      </c>
      <c r="B3626" s="26" t="s">
        <v>1939</v>
      </c>
      <c r="C3626" s="27" t="s">
        <v>6074</v>
      </c>
      <c r="D3626" s="28" t="e">
        <f>(#REF!+#REF!)-#REF!</f>
        <v>#REF!</v>
      </c>
      <c r="E3626" s="358" t="e">
        <f>#REF!-#REF!</f>
        <v>#REF!</v>
      </c>
      <c r="F3626" s="76"/>
      <c r="G3626" s="28"/>
      <c r="H3626" s="28"/>
      <c r="I3626" s="77"/>
      <c r="J3626" s="94" t="e">
        <f>#REF!-#REF!</f>
        <v>#REF!</v>
      </c>
      <c r="K3626" s="317" t="e">
        <f>#REF!-#REF!</f>
        <v>#REF!</v>
      </c>
    </row>
    <row r="3627" spans="1:11" ht="11.25" hidden="1" customHeight="1" x14ac:dyDescent="0.2">
      <c r="A3627" s="25" t="s">
        <v>552</v>
      </c>
      <c r="B3627" s="26" t="s">
        <v>1940</v>
      </c>
      <c r="C3627" s="27" t="s">
        <v>8492</v>
      </c>
      <c r="D3627" s="28" t="e">
        <f>(#REF!+#REF!)-#REF!</f>
        <v>#REF!</v>
      </c>
      <c r="E3627" s="358" t="e">
        <f>#REF!-#REF!</f>
        <v>#REF!</v>
      </c>
      <c r="F3627" s="76"/>
      <c r="G3627" s="28"/>
      <c r="H3627" s="28"/>
      <c r="I3627" s="77"/>
      <c r="J3627" s="94" t="e">
        <f>#REF!-#REF!</f>
        <v>#REF!</v>
      </c>
      <c r="K3627" s="317" t="e">
        <f>#REF!-#REF!</f>
        <v>#REF!</v>
      </c>
    </row>
    <row r="3628" spans="1:11" ht="11.25" hidden="1" customHeight="1" x14ac:dyDescent="0.2">
      <c r="A3628" s="25" t="s">
        <v>5659</v>
      </c>
      <c r="B3628" s="26" t="s">
        <v>1941</v>
      </c>
      <c r="C3628" s="27" t="s">
        <v>102</v>
      </c>
      <c r="D3628" s="28" t="e">
        <f>(#REF!+#REF!)-#REF!</f>
        <v>#REF!</v>
      </c>
      <c r="E3628" s="358" t="e">
        <f>#REF!-#REF!</f>
        <v>#REF!</v>
      </c>
      <c r="F3628" s="76"/>
      <c r="G3628" s="28"/>
      <c r="H3628" s="28"/>
      <c r="I3628" s="77"/>
      <c r="J3628" s="94" t="e">
        <f>#REF!-#REF!</f>
        <v>#REF!</v>
      </c>
      <c r="K3628" s="317" t="e">
        <f>#REF!-#REF!</f>
        <v>#REF!</v>
      </c>
    </row>
    <row r="3629" spans="1:11" ht="11.25" hidden="1" customHeight="1" x14ac:dyDescent="0.2">
      <c r="A3629" s="25" t="s">
        <v>4340</v>
      </c>
      <c r="B3629" s="26" t="s">
        <v>1942</v>
      </c>
      <c r="C3629" s="27" t="s">
        <v>2444</v>
      </c>
      <c r="D3629" s="28" t="e">
        <f>(#REF!+#REF!)-#REF!</f>
        <v>#REF!</v>
      </c>
      <c r="E3629" s="358" t="e">
        <f>#REF!-#REF!</f>
        <v>#REF!</v>
      </c>
      <c r="F3629" s="76"/>
      <c r="G3629" s="28"/>
      <c r="H3629" s="28"/>
      <c r="I3629" s="77"/>
      <c r="J3629" s="94" t="e">
        <f>#REF!-#REF!</f>
        <v>#REF!</v>
      </c>
      <c r="K3629" s="317" t="e">
        <f>#REF!-#REF!</f>
        <v>#REF!</v>
      </c>
    </row>
    <row r="3630" spans="1:11" ht="22.5" hidden="1" customHeight="1" x14ac:dyDescent="0.2">
      <c r="A3630" s="25" t="s">
        <v>881</v>
      </c>
      <c r="B3630" s="26" t="s">
        <v>1943</v>
      </c>
      <c r="C3630" s="27" t="s">
        <v>2445</v>
      </c>
      <c r="D3630" s="28" t="e">
        <f>(#REF!+#REF!)-#REF!</f>
        <v>#REF!</v>
      </c>
      <c r="E3630" s="358" t="e">
        <f>#REF!-#REF!</f>
        <v>#REF!</v>
      </c>
      <c r="F3630" s="76"/>
      <c r="G3630" s="28"/>
      <c r="H3630" s="28"/>
      <c r="I3630" s="77"/>
      <c r="J3630" s="94" t="e">
        <f>#REF!-#REF!</f>
        <v>#REF!</v>
      </c>
      <c r="K3630" s="317" t="e">
        <f>#REF!-#REF!</f>
        <v>#REF!</v>
      </c>
    </row>
    <row r="3631" spans="1:11" ht="33.75" hidden="1" customHeight="1" x14ac:dyDescent="0.2">
      <c r="A3631" s="25" t="s">
        <v>8427</v>
      </c>
      <c r="B3631" s="26" t="s">
        <v>1944</v>
      </c>
      <c r="C3631" s="27" t="s">
        <v>2472</v>
      </c>
      <c r="D3631" s="28" t="e">
        <f>(#REF!+#REF!)-#REF!</f>
        <v>#REF!</v>
      </c>
      <c r="E3631" s="358" t="e">
        <f>#REF!-#REF!</f>
        <v>#REF!</v>
      </c>
      <c r="F3631" s="76"/>
      <c r="G3631" s="28"/>
      <c r="H3631" s="28"/>
      <c r="I3631" s="77"/>
      <c r="J3631" s="94" t="e">
        <f>#REF!-#REF!</f>
        <v>#REF!</v>
      </c>
      <c r="K3631" s="317" t="e">
        <f>#REF!-#REF!</f>
        <v>#REF!</v>
      </c>
    </row>
    <row r="3632" spans="1:11" ht="11.25" hidden="1" customHeight="1" x14ac:dyDescent="0.2">
      <c r="A3632" s="25" t="s">
        <v>7453</v>
      </c>
      <c r="B3632" s="26" t="s">
        <v>2716</v>
      </c>
      <c r="C3632" s="27" t="s">
        <v>7561</v>
      </c>
      <c r="D3632" s="28" t="e">
        <f>(#REF!+#REF!)-#REF!</f>
        <v>#REF!</v>
      </c>
      <c r="E3632" s="358" t="e">
        <f>#REF!-#REF!</f>
        <v>#REF!</v>
      </c>
      <c r="F3632" s="76"/>
      <c r="G3632" s="28"/>
      <c r="H3632" s="28"/>
      <c r="I3632" s="77"/>
      <c r="J3632" s="94" t="e">
        <f>#REF!-#REF!</f>
        <v>#REF!</v>
      </c>
      <c r="K3632" s="317" t="e">
        <f>#REF!-#REF!</f>
        <v>#REF!</v>
      </c>
    </row>
    <row r="3633" spans="1:11" ht="22.5" hidden="1" customHeight="1" x14ac:dyDescent="0.2">
      <c r="A3633" s="25" t="s">
        <v>8490</v>
      </c>
      <c r="B3633" s="26" t="s">
        <v>7763</v>
      </c>
      <c r="C3633" s="27" t="s">
        <v>7036</v>
      </c>
      <c r="D3633" s="28" t="e">
        <f>(#REF!+#REF!)-#REF!</f>
        <v>#REF!</v>
      </c>
      <c r="E3633" s="358" t="e">
        <f>#REF!-#REF!</f>
        <v>#REF!</v>
      </c>
      <c r="F3633" s="76"/>
      <c r="G3633" s="28"/>
      <c r="H3633" s="28"/>
      <c r="I3633" s="77"/>
      <c r="J3633" s="94" t="e">
        <f>#REF!-#REF!</f>
        <v>#REF!</v>
      </c>
      <c r="K3633" s="317" t="e">
        <f>#REF!-#REF!</f>
        <v>#REF!</v>
      </c>
    </row>
    <row r="3634" spans="1:11" ht="22.5" hidden="1" customHeight="1" x14ac:dyDescent="0.2">
      <c r="A3634" s="25" t="s">
        <v>1057</v>
      </c>
      <c r="B3634" s="26" t="s">
        <v>3142</v>
      </c>
      <c r="C3634" s="27" t="s">
        <v>5884</v>
      </c>
      <c r="D3634" s="28" t="e">
        <f>(#REF!+#REF!)-#REF!</f>
        <v>#REF!</v>
      </c>
      <c r="E3634" s="358" t="e">
        <f>#REF!-#REF!</f>
        <v>#REF!</v>
      </c>
      <c r="F3634" s="76"/>
      <c r="G3634" s="28"/>
      <c r="H3634" s="28"/>
      <c r="I3634" s="77"/>
      <c r="J3634" s="94" t="e">
        <f>#REF!-#REF!</f>
        <v>#REF!</v>
      </c>
      <c r="K3634" s="317" t="e">
        <f>#REF!-#REF!</f>
        <v>#REF!</v>
      </c>
    </row>
    <row r="3635" spans="1:11" ht="11.25" hidden="1" customHeight="1" x14ac:dyDescent="0.2">
      <c r="A3635" s="25" t="s">
        <v>1761</v>
      </c>
      <c r="B3635" s="26" t="s">
        <v>2056</v>
      </c>
      <c r="C3635" s="27" t="s">
        <v>2755</v>
      </c>
      <c r="D3635" s="28" t="e">
        <f>(#REF!+#REF!)-#REF!</f>
        <v>#REF!</v>
      </c>
      <c r="E3635" s="358" t="e">
        <f>#REF!-#REF!</f>
        <v>#REF!</v>
      </c>
      <c r="F3635" s="76"/>
      <c r="G3635" s="28"/>
      <c r="H3635" s="28"/>
      <c r="I3635" s="77"/>
      <c r="J3635" s="94" t="e">
        <f>#REF!-#REF!</f>
        <v>#REF!</v>
      </c>
      <c r="K3635" s="317" t="e">
        <f>#REF!-#REF!</f>
        <v>#REF!</v>
      </c>
    </row>
    <row r="3636" spans="1:11" ht="11.25" hidden="1" customHeight="1" x14ac:dyDescent="0.2">
      <c r="A3636" s="25" t="s">
        <v>8998</v>
      </c>
      <c r="B3636" s="26" t="s">
        <v>2057</v>
      </c>
      <c r="C3636" s="27" t="s">
        <v>268</v>
      </c>
      <c r="D3636" s="28" t="e">
        <f>(#REF!+#REF!)-#REF!</f>
        <v>#REF!</v>
      </c>
      <c r="E3636" s="358" t="e">
        <f>#REF!-#REF!</f>
        <v>#REF!</v>
      </c>
      <c r="F3636" s="76"/>
      <c r="G3636" s="28"/>
      <c r="H3636" s="28"/>
      <c r="I3636" s="77"/>
      <c r="J3636" s="94" t="e">
        <f>#REF!-#REF!</f>
        <v>#REF!</v>
      </c>
      <c r="K3636" s="317" t="e">
        <f>#REF!-#REF!</f>
        <v>#REF!</v>
      </c>
    </row>
    <row r="3637" spans="1:11" ht="33.75" hidden="1" customHeight="1" x14ac:dyDescent="0.2">
      <c r="A3637" s="25" t="s">
        <v>1668</v>
      </c>
      <c r="B3637" s="26" t="s">
        <v>7167</v>
      </c>
      <c r="C3637" s="27" t="s">
        <v>2948</v>
      </c>
      <c r="D3637" s="28" t="e">
        <f>(#REF!+#REF!)-#REF!</f>
        <v>#REF!</v>
      </c>
      <c r="E3637" s="358" t="e">
        <f>#REF!-#REF!</f>
        <v>#REF!</v>
      </c>
      <c r="F3637" s="76"/>
      <c r="G3637" s="28"/>
      <c r="H3637" s="28"/>
      <c r="I3637" s="77"/>
      <c r="J3637" s="94" t="e">
        <f>#REF!-#REF!</f>
        <v>#REF!</v>
      </c>
      <c r="K3637" s="317" t="e">
        <f>#REF!-#REF!</f>
        <v>#REF!</v>
      </c>
    </row>
    <row r="3638" spans="1:11" ht="11.25" hidden="1" customHeight="1" x14ac:dyDescent="0.2">
      <c r="A3638" s="25" t="s">
        <v>54</v>
      </c>
      <c r="B3638" s="26" t="s">
        <v>7168</v>
      </c>
      <c r="C3638" s="27" t="s">
        <v>2949</v>
      </c>
      <c r="D3638" s="28" t="e">
        <f>(#REF!+#REF!)-#REF!</f>
        <v>#REF!</v>
      </c>
      <c r="E3638" s="358" t="e">
        <f>#REF!-#REF!</f>
        <v>#REF!</v>
      </c>
      <c r="F3638" s="76"/>
      <c r="G3638" s="28"/>
      <c r="H3638" s="28"/>
      <c r="I3638" s="77"/>
      <c r="J3638" s="94" t="e">
        <f>#REF!-#REF!</f>
        <v>#REF!</v>
      </c>
      <c r="K3638" s="317" t="e">
        <f>#REF!-#REF!</f>
        <v>#REF!</v>
      </c>
    </row>
    <row r="3639" spans="1:11" ht="33.75" hidden="1" customHeight="1" x14ac:dyDescent="0.2">
      <c r="A3639" s="25" t="s">
        <v>7064</v>
      </c>
      <c r="B3639" s="26" t="s">
        <v>7169</v>
      </c>
      <c r="C3639" s="27" t="s">
        <v>2147</v>
      </c>
      <c r="D3639" s="28" t="e">
        <f>(#REF!+#REF!)-#REF!</f>
        <v>#REF!</v>
      </c>
      <c r="E3639" s="358" t="e">
        <f>#REF!-#REF!</f>
        <v>#REF!</v>
      </c>
      <c r="F3639" s="76"/>
      <c r="G3639" s="28"/>
      <c r="H3639" s="28"/>
      <c r="I3639" s="77"/>
      <c r="J3639" s="94" t="e">
        <f>#REF!-#REF!</f>
        <v>#REF!</v>
      </c>
      <c r="K3639" s="317" t="e">
        <f>#REF!-#REF!</f>
        <v>#REF!</v>
      </c>
    </row>
    <row r="3640" spans="1:11" ht="11.25" hidden="1" customHeight="1" x14ac:dyDescent="0.2">
      <c r="A3640" s="25" t="s">
        <v>6521</v>
      </c>
      <c r="B3640" s="26" t="s">
        <v>5976</v>
      </c>
      <c r="C3640" s="27" t="s">
        <v>2148</v>
      </c>
      <c r="D3640" s="28" t="e">
        <f>(#REF!+#REF!)-#REF!</f>
        <v>#REF!</v>
      </c>
      <c r="E3640" s="358" t="e">
        <f>#REF!-#REF!</f>
        <v>#REF!</v>
      </c>
      <c r="F3640" s="76"/>
      <c r="G3640" s="28"/>
      <c r="H3640" s="28"/>
      <c r="I3640" s="77"/>
      <c r="J3640" s="94" t="e">
        <f>#REF!-#REF!</f>
        <v>#REF!</v>
      </c>
      <c r="K3640" s="317" t="e">
        <f>#REF!-#REF!</f>
        <v>#REF!</v>
      </c>
    </row>
    <row r="3641" spans="1:11" ht="11.25" hidden="1" customHeight="1" x14ac:dyDescent="0.2">
      <c r="A3641" s="25" t="s">
        <v>5920</v>
      </c>
      <c r="B3641" s="26" t="s">
        <v>5977</v>
      </c>
      <c r="C3641" s="27" t="s">
        <v>4398</v>
      </c>
      <c r="D3641" s="28" t="e">
        <f>(#REF!+#REF!)-#REF!</f>
        <v>#REF!</v>
      </c>
      <c r="E3641" s="358" t="e">
        <f>#REF!-#REF!</f>
        <v>#REF!</v>
      </c>
      <c r="F3641" s="76"/>
      <c r="G3641" s="28"/>
      <c r="H3641" s="28"/>
      <c r="I3641" s="77"/>
      <c r="J3641" s="94" t="e">
        <f>#REF!-#REF!</f>
        <v>#REF!</v>
      </c>
      <c r="K3641" s="317" t="e">
        <f>#REF!-#REF!</f>
        <v>#REF!</v>
      </c>
    </row>
    <row r="3642" spans="1:11" ht="11.25" hidden="1" customHeight="1" x14ac:dyDescent="0.2">
      <c r="A3642" s="25" t="s">
        <v>7210</v>
      </c>
      <c r="B3642" s="26" t="s">
        <v>5978</v>
      </c>
      <c r="C3642" s="27" t="s">
        <v>4399</v>
      </c>
      <c r="D3642" s="28" t="e">
        <f>(#REF!+#REF!)-#REF!</f>
        <v>#REF!</v>
      </c>
      <c r="E3642" s="358" t="e">
        <f>#REF!-#REF!</f>
        <v>#REF!</v>
      </c>
      <c r="F3642" s="76"/>
      <c r="G3642" s="28"/>
      <c r="H3642" s="28"/>
      <c r="I3642" s="77"/>
      <c r="J3642" s="94" t="e">
        <f>#REF!-#REF!</f>
        <v>#REF!</v>
      </c>
      <c r="K3642" s="317" t="e">
        <f>#REF!-#REF!</f>
        <v>#REF!</v>
      </c>
    </row>
    <row r="3643" spans="1:11" ht="22.5" hidden="1" customHeight="1" x14ac:dyDescent="0.2">
      <c r="A3643" s="25" t="s">
        <v>5050</v>
      </c>
      <c r="B3643" s="26" t="s">
        <v>5717</v>
      </c>
      <c r="C3643" s="27" t="s">
        <v>4400</v>
      </c>
      <c r="D3643" s="28" t="e">
        <f>(#REF!+#REF!)-#REF!</f>
        <v>#REF!</v>
      </c>
      <c r="E3643" s="358" t="e">
        <f>#REF!-#REF!</f>
        <v>#REF!</v>
      </c>
      <c r="F3643" s="76"/>
      <c r="G3643" s="28"/>
      <c r="H3643" s="28"/>
      <c r="I3643" s="77"/>
      <c r="J3643" s="94" t="e">
        <f>#REF!-#REF!</f>
        <v>#REF!</v>
      </c>
      <c r="K3643" s="317" t="e">
        <f>#REF!-#REF!</f>
        <v>#REF!</v>
      </c>
    </row>
    <row r="3644" spans="1:11" ht="22.5" hidden="1" customHeight="1" x14ac:dyDescent="0.2">
      <c r="A3644" s="25" t="s">
        <v>626</v>
      </c>
      <c r="B3644" s="26" t="s">
        <v>5718</v>
      </c>
      <c r="C3644" s="27" t="s">
        <v>8018</v>
      </c>
      <c r="D3644" s="28" t="e">
        <f>(#REF!+#REF!)-#REF!</f>
        <v>#REF!</v>
      </c>
      <c r="E3644" s="358" t="e">
        <f>#REF!-#REF!</f>
        <v>#REF!</v>
      </c>
      <c r="F3644" s="76"/>
      <c r="G3644" s="28"/>
      <c r="H3644" s="28"/>
      <c r="I3644" s="77"/>
      <c r="J3644" s="94" t="e">
        <f>#REF!-#REF!</f>
        <v>#REF!</v>
      </c>
      <c r="K3644" s="317" t="e">
        <f>#REF!-#REF!</f>
        <v>#REF!</v>
      </c>
    </row>
    <row r="3645" spans="1:11" ht="11.25" hidden="1" customHeight="1" x14ac:dyDescent="0.2">
      <c r="A3645" s="25" t="s">
        <v>7432</v>
      </c>
      <c r="B3645" s="26" t="s">
        <v>8040</v>
      </c>
      <c r="C3645" s="27" t="s">
        <v>5344</v>
      </c>
      <c r="D3645" s="28" t="e">
        <f>(#REF!+#REF!)-#REF!</f>
        <v>#REF!</v>
      </c>
      <c r="E3645" s="358" t="e">
        <f>#REF!-#REF!</f>
        <v>#REF!</v>
      </c>
      <c r="F3645" s="76"/>
      <c r="G3645" s="28"/>
      <c r="H3645" s="28"/>
      <c r="I3645" s="77"/>
      <c r="J3645" s="94" t="e">
        <f>#REF!-#REF!</f>
        <v>#REF!</v>
      </c>
      <c r="K3645" s="317" t="e">
        <f>#REF!-#REF!</f>
        <v>#REF!</v>
      </c>
    </row>
    <row r="3646" spans="1:11" ht="11.25" hidden="1" customHeight="1" x14ac:dyDescent="0.2">
      <c r="A3646" s="25" t="s">
        <v>3930</v>
      </c>
      <c r="B3646" s="26" t="s">
        <v>8041</v>
      </c>
      <c r="C3646" s="27" t="s">
        <v>5068</v>
      </c>
      <c r="D3646" s="28" t="e">
        <f>(#REF!+#REF!)-#REF!</f>
        <v>#REF!</v>
      </c>
      <c r="E3646" s="358" t="e">
        <f>#REF!-#REF!</f>
        <v>#REF!</v>
      </c>
      <c r="F3646" s="76"/>
      <c r="G3646" s="28"/>
      <c r="H3646" s="28"/>
      <c r="I3646" s="77"/>
      <c r="J3646" s="94" t="e">
        <f>#REF!-#REF!</f>
        <v>#REF!</v>
      </c>
      <c r="K3646" s="317" t="e">
        <f>#REF!-#REF!</f>
        <v>#REF!</v>
      </c>
    </row>
    <row r="3647" spans="1:11" ht="22.5" hidden="1" customHeight="1" x14ac:dyDescent="0.2">
      <c r="A3647" s="25" t="s">
        <v>6845</v>
      </c>
      <c r="B3647" s="26" t="s">
        <v>8042</v>
      </c>
      <c r="C3647" s="27" t="s">
        <v>6721</v>
      </c>
      <c r="D3647" s="28" t="e">
        <f>(#REF!+#REF!)-#REF!</f>
        <v>#REF!</v>
      </c>
      <c r="E3647" s="358" t="e">
        <f>#REF!-#REF!</f>
        <v>#REF!</v>
      </c>
      <c r="F3647" s="76"/>
      <c r="G3647" s="28"/>
      <c r="H3647" s="28"/>
      <c r="I3647" s="77"/>
      <c r="J3647" s="94" t="e">
        <f>#REF!-#REF!</f>
        <v>#REF!</v>
      </c>
      <c r="K3647" s="317" t="e">
        <f>#REF!-#REF!</f>
        <v>#REF!</v>
      </c>
    </row>
    <row r="3648" spans="1:11" ht="33.75" hidden="1" customHeight="1" x14ac:dyDescent="0.2">
      <c r="A3648" s="25" t="s">
        <v>522</v>
      </c>
      <c r="B3648" s="26" t="s">
        <v>8043</v>
      </c>
      <c r="C3648" s="27" t="s">
        <v>3194</v>
      </c>
      <c r="D3648" s="28" t="e">
        <f>(#REF!+#REF!)-#REF!</f>
        <v>#REF!</v>
      </c>
      <c r="E3648" s="358" t="e">
        <f>#REF!-#REF!</f>
        <v>#REF!</v>
      </c>
      <c r="F3648" s="76">
        <f>F3649+F3676</f>
        <v>0</v>
      </c>
      <c r="G3648" s="28">
        <f>G3649+G3676</f>
        <v>0</v>
      </c>
      <c r="H3648" s="28">
        <f>H3649+H3676</f>
        <v>0</v>
      </c>
      <c r="I3648" s="77">
        <f>I3649+I3676</f>
        <v>0</v>
      </c>
      <c r="J3648" s="94" t="e">
        <f>#REF!-#REF!</f>
        <v>#REF!</v>
      </c>
      <c r="K3648" s="317" t="e">
        <f>#REF!-#REF!</f>
        <v>#REF!</v>
      </c>
    </row>
    <row r="3649" spans="1:11" ht="11.25" hidden="1" customHeight="1" x14ac:dyDescent="0.2">
      <c r="A3649" s="25" t="s">
        <v>5608</v>
      </c>
      <c r="B3649" s="26" t="s">
        <v>8044</v>
      </c>
      <c r="C3649" s="27" t="s">
        <v>3455</v>
      </c>
      <c r="D3649" s="28" t="e">
        <f>(#REF!+#REF!)-#REF!</f>
        <v>#REF!</v>
      </c>
      <c r="E3649" s="358" t="e">
        <f>#REF!-#REF!</f>
        <v>#REF!</v>
      </c>
      <c r="F3649" s="76">
        <f>F3650+F3654+F3661+F3664+F3667+F3671+F3675</f>
        <v>0</v>
      </c>
      <c r="G3649" s="28">
        <f>G3650+G3654+G3661+G3664+G3667+G3671+G3675</f>
        <v>0</v>
      </c>
      <c r="H3649" s="28">
        <f>H3650+H3654+H3661+H3664+H3667+H3671+H3675</f>
        <v>0</v>
      </c>
      <c r="I3649" s="77">
        <f>I3650+I3654+I3661+I3664+I3667+I3671+I3675</f>
        <v>0</v>
      </c>
      <c r="J3649" s="94" t="e">
        <f>#REF!-#REF!</f>
        <v>#REF!</v>
      </c>
      <c r="K3649" s="317" t="e">
        <f>#REF!-#REF!</f>
        <v>#REF!</v>
      </c>
    </row>
    <row r="3650" spans="1:11" ht="22.5" hidden="1" customHeight="1" x14ac:dyDescent="0.2">
      <c r="A3650" s="25" t="s">
        <v>5760</v>
      </c>
      <c r="B3650" s="26" t="s">
        <v>8045</v>
      </c>
      <c r="C3650" s="27" t="s">
        <v>4657</v>
      </c>
      <c r="D3650" s="28" t="e">
        <f>(#REF!+#REF!)-#REF!</f>
        <v>#REF!</v>
      </c>
      <c r="E3650" s="358" t="e">
        <f>#REF!-#REF!</f>
        <v>#REF!</v>
      </c>
      <c r="F3650" s="76">
        <f>SUM(F3651:F3653)</f>
        <v>0</v>
      </c>
      <c r="G3650" s="28">
        <f>SUM(G3651:G3653)</f>
        <v>0</v>
      </c>
      <c r="H3650" s="28">
        <f>SUM(H3651:H3653)</f>
        <v>0</v>
      </c>
      <c r="I3650" s="77">
        <f>SUM(I3651:I3653)</f>
        <v>0</v>
      </c>
      <c r="J3650" s="94" t="e">
        <f>#REF!-#REF!</f>
        <v>#REF!</v>
      </c>
      <c r="K3650" s="317" t="e">
        <f>#REF!-#REF!</f>
        <v>#REF!</v>
      </c>
    </row>
    <row r="3651" spans="1:11" ht="11.25" hidden="1" customHeight="1" x14ac:dyDescent="0.2">
      <c r="A3651" s="25" t="s">
        <v>7430</v>
      </c>
      <c r="B3651" s="26" t="s">
        <v>8046</v>
      </c>
      <c r="C3651" s="27" t="s">
        <v>4658</v>
      </c>
      <c r="D3651" s="28" t="e">
        <f>(#REF!+#REF!)-#REF!</f>
        <v>#REF!</v>
      </c>
      <c r="E3651" s="358" t="e">
        <f>#REF!-#REF!</f>
        <v>#REF!</v>
      </c>
      <c r="F3651" s="76">
        <f t="shared" ref="F3651:I3653" si="106">F3686+F3721+F3756</f>
        <v>0</v>
      </c>
      <c r="G3651" s="28">
        <f t="shared" si="106"/>
        <v>0</v>
      </c>
      <c r="H3651" s="28">
        <f t="shared" si="106"/>
        <v>0</v>
      </c>
      <c r="I3651" s="77">
        <f t="shared" si="106"/>
        <v>0</v>
      </c>
      <c r="J3651" s="94" t="e">
        <f>#REF!-#REF!</f>
        <v>#REF!</v>
      </c>
      <c r="K3651" s="317" t="e">
        <f>#REF!-#REF!</f>
        <v>#REF!</v>
      </c>
    </row>
    <row r="3652" spans="1:11" ht="11.25" hidden="1" customHeight="1" x14ac:dyDescent="0.2">
      <c r="A3652" s="25" t="s">
        <v>7308</v>
      </c>
      <c r="B3652" s="26" t="s">
        <v>2344</v>
      </c>
      <c r="C3652" s="27" t="s">
        <v>4659</v>
      </c>
      <c r="D3652" s="28" t="e">
        <f>(#REF!+#REF!)-#REF!</f>
        <v>#REF!</v>
      </c>
      <c r="E3652" s="358" t="e">
        <f>#REF!-#REF!</f>
        <v>#REF!</v>
      </c>
      <c r="F3652" s="76">
        <f t="shared" si="106"/>
        <v>0</v>
      </c>
      <c r="G3652" s="28">
        <f t="shared" si="106"/>
        <v>0</v>
      </c>
      <c r="H3652" s="28">
        <f t="shared" si="106"/>
        <v>0</v>
      </c>
      <c r="I3652" s="77">
        <f t="shared" si="106"/>
        <v>0</v>
      </c>
      <c r="J3652" s="94" t="e">
        <f>#REF!-#REF!</f>
        <v>#REF!</v>
      </c>
      <c r="K3652" s="317" t="e">
        <f>#REF!-#REF!</f>
        <v>#REF!</v>
      </c>
    </row>
    <row r="3653" spans="1:11" ht="11.25" hidden="1" customHeight="1" x14ac:dyDescent="0.2">
      <c r="A3653" s="25" t="s">
        <v>951</v>
      </c>
      <c r="B3653" s="26" t="s">
        <v>2345</v>
      </c>
      <c r="C3653" s="27" t="s">
        <v>8265</v>
      </c>
      <c r="D3653" s="28" t="e">
        <f>(#REF!+#REF!)-#REF!</f>
        <v>#REF!</v>
      </c>
      <c r="E3653" s="358" t="e">
        <f>#REF!-#REF!</f>
        <v>#REF!</v>
      </c>
      <c r="F3653" s="76">
        <f t="shared" si="106"/>
        <v>0</v>
      </c>
      <c r="G3653" s="28">
        <f t="shared" si="106"/>
        <v>0</v>
      </c>
      <c r="H3653" s="28">
        <f t="shared" si="106"/>
        <v>0</v>
      </c>
      <c r="I3653" s="77">
        <f t="shared" si="106"/>
        <v>0</v>
      </c>
      <c r="J3653" s="94" t="e">
        <f>#REF!-#REF!</f>
        <v>#REF!</v>
      </c>
      <c r="K3653" s="317" t="e">
        <f>#REF!-#REF!</f>
        <v>#REF!</v>
      </c>
    </row>
    <row r="3654" spans="1:11" ht="11.25" hidden="1" customHeight="1" x14ac:dyDescent="0.2">
      <c r="A3654" s="25" t="s">
        <v>1990</v>
      </c>
      <c r="B3654" s="26" t="s">
        <v>2346</v>
      </c>
      <c r="C3654" s="27" t="s">
        <v>3067</v>
      </c>
      <c r="D3654" s="28" t="e">
        <f>(#REF!+#REF!)-#REF!</f>
        <v>#REF!</v>
      </c>
      <c r="E3654" s="358" t="e">
        <f>#REF!-#REF!</f>
        <v>#REF!</v>
      </c>
      <c r="F3654" s="76">
        <f>SUM(F3655:F3660)</f>
        <v>0</v>
      </c>
      <c r="G3654" s="28">
        <f>SUM(G3655:G3660)</f>
        <v>0</v>
      </c>
      <c r="H3654" s="28">
        <f>SUM(H3655:H3660)</f>
        <v>0</v>
      </c>
      <c r="I3654" s="77">
        <f>SUM(I3655:I3660)</f>
        <v>0</v>
      </c>
      <c r="J3654" s="94" t="e">
        <f>#REF!-#REF!</f>
        <v>#REF!</v>
      </c>
      <c r="K3654" s="317" t="e">
        <f>#REF!-#REF!</f>
        <v>#REF!</v>
      </c>
    </row>
    <row r="3655" spans="1:11" ht="11.25" hidden="1" customHeight="1" x14ac:dyDescent="0.2">
      <c r="A3655" s="25" t="s">
        <v>7631</v>
      </c>
      <c r="B3655" s="26" t="s">
        <v>2856</v>
      </c>
      <c r="C3655" s="27" t="s">
        <v>6084</v>
      </c>
      <c r="D3655" s="28" t="e">
        <f>(#REF!+#REF!)-#REF!</f>
        <v>#REF!</v>
      </c>
      <c r="E3655" s="358" t="e">
        <f>#REF!-#REF!</f>
        <v>#REF!</v>
      </c>
      <c r="F3655" s="76">
        <f t="shared" ref="F3655:I3660" si="107">F3690+F3725+F3760</f>
        <v>0</v>
      </c>
      <c r="G3655" s="28">
        <f t="shared" si="107"/>
        <v>0</v>
      </c>
      <c r="H3655" s="28">
        <f t="shared" si="107"/>
        <v>0</v>
      </c>
      <c r="I3655" s="77">
        <f t="shared" si="107"/>
        <v>0</v>
      </c>
      <c r="J3655" s="94" t="e">
        <f>#REF!-#REF!</f>
        <v>#REF!</v>
      </c>
      <c r="K3655" s="317" t="e">
        <f>#REF!-#REF!</f>
        <v>#REF!</v>
      </c>
    </row>
    <row r="3656" spans="1:11" ht="11.25" hidden="1" customHeight="1" x14ac:dyDescent="0.2">
      <c r="A3656" s="25" t="s">
        <v>550</v>
      </c>
      <c r="B3656" s="26" t="s">
        <v>2857</v>
      </c>
      <c r="C3656" s="27" t="s">
        <v>6254</v>
      </c>
      <c r="D3656" s="28" t="e">
        <f>(#REF!+#REF!)-#REF!</f>
        <v>#REF!</v>
      </c>
      <c r="E3656" s="358" t="e">
        <f>#REF!-#REF!</f>
        <v>#REF!</v>
      </c>
      <c r="F3656" s="76">
        <f t="shared" si="107"/>
        <v>0</v>
      </c>
      <c r="G3656" s="28">
        <f t="shared" si="107"/>
        <v>0</v>
      </c>
      <c r="H3656" s="28">
        <f t="shared" si="107"/>
        <v>0</v>
      </c>
      <c r="I3656" s="77">
        <f t="shared" si="107"/>
        <v>0</v>
      </c>
      <c r="J3656" s="94" t="e">
        <f>#REF!-#REF!</f>
        <v>#REF!</v>
      </c>
      <c r="K3656" s="317" t="e">
        <f>#REF!-#REF!</f>
        <v>#REF!</v>
      </c>
    </row>
    <row r="3657" spans="1:11" ht="11.25" hidden="1" customHeight="1" x14ac:dyDescent="0.2">
      <c r="A3657" s="25" t="s">
        <v>2752</v>
      </c>
      <c r="B3657" s="26" t="s">
        <v>2858</v>
      </c>
      <c r="C3657" s="27" t="s">
        <v>5734</v>
      </c>
      <c r="D3657" s="28" t="e">
        <f>(#REF!+#REF!)-#REF!</f>
        <v>#REF!</v>
      </c>
      <c r="E3657" s="358" t="e">
        <f>#REF!-#REF!</f>
        <v>#REF!</v>
      </c>
      <c r="F3657" s="76">
        <f t="shared" si="107"/>
        <v>0</v>
      </c>
      <c r="G3657" s="28">
        <f t="shared" si="107"/>
        <v>0</v>
      </c>
      <c r="H3657" s="28">
        <f t="shared" si="107"/>
        <v>0</v>
      </c>
      <c r="I3657" s="77">
        <f t="shared" si="107"/>
        <v>0</v>
      </c>
      <c r="J3657" s="94" t="e">
        <f>#REF!-#REF!</f>
        <v>#REF!</v>
      </c>
      <c r="K3657" s="317" t="e">
        <f>#REF!-#REF!</f>
        <v>#REF!</v>
      </c>
    </row>
    <row r="3658" spans="1:11" ht="11.25" hidden="1" customHeight="1" x14ac:dyDescent="0.2">
      <c r="A3658" s="25" t="s">
        <v>2296</v>
      </c>
      <c r="B3658" s="26" t="s">
        <v>7238</v>
      </c>
      <c r="C3658" s="27" t="s">
        <v>3970</v>
      </c>
      <c r="D3658" s="28" t="e">
        <f>(#REF!+#REF!)-#REF!</f>
        <v>#REF!</v>
      </c>
      <c r="E3658" s="358" t="e">
        <f>#REF!-#REF!</f>
        <v>#REF!</v>
      </c>
      <c r="F3658" s="76">
        <f t="shared" si="107"/>
        <v>0</v>
      </c>
      <c r="G3658" s="28">
        <f t="shared" si="107"/>
        <v>0</v>
      </c>
      <c r="H3658" s="28">
        <f t="shared" si="107"/>
        <v>0</v>
      </c>
      <c r="I3658" s="77">
        <f t="shared" si="107"/>
        <v>0</v>
      </c>
      <c r="J3658" s="94" t="e">
        <f>#REF!-#REF!</f>
        <v>#REF!</v>
      </c>
      <c r="K3658" s="317" t="e">
        <f>#REF!-#REF!</f>
        <v>#REF!</v>
      </c>
    </row>
    <row r="3659" spans="1:11" ht="11.25" hidden="1" customHeight="1" x14ac:dyDescent="0.2">
      <c r="A3659" s="25" t="s">
        <v>8501</v>
      </c>
      <c r="B3659" s="26" t="s">
        <v>4499</v>
      </c>
      <c r="C3659" s="27" t="s">
        <v>5271</v>
      </c>
      <c r="D3659" s="28" t="e">
        <f>(#REF!+#REF!)-#REF!</f>
        <v>#REF!</v>
      </c>
      <c r="E3659" s="358" t="e">
        <f>#REF!-#REF!</f>
        <v>#REF!</v>
      </c>
      <c r="F3659" s="76">
        <f t="shared" si="107"/>
        <v>0</v>
      </c>
      <c r="G3659" s="28">
        <f t="shared" si="107"/>
        <v>0</v>
      </c>
      <c r="H3659" s="28">
        <f t="shared" si="107"/>
        <v>0</v>
      </c>
      <c r="I3659" s="77">
        <f t="shared" si="107"/>
        <v>0</v>
      </c>
      <c r="J3659" s="94" t="e">
        <f>#REF!-#REF!</f>
        <v>#REF!</v>
      </c>
      <c r="K3659" s="317" t="e">
        <f>#REF!-#REF!</f>
        <v>#REF!</v>
      </c>
    </row>
    <row r="3660" spans="1:11" ht="11.25" hidden="1" customHeight="1" x14ac:dyDescent="0.2">
      <c r="A3660" s="25" t="s">
        <v>2995</v>
      </c>
      <c r="B3660" s="26" t="s">
        <v>4864</v>
      </c>
      <c r="C3660" s="27" t="s">
        <v>5272</v>
      </c>
      <c r="D3660" s="28" t="e">
        <f>(#REF!+#REF!)-#REF!</f>
        <v>#REF!</v>
      </c>
      <c r="E3660" s="358" t="e">
        <f>#REF!-#REF!</f>
        <v>#REF!</v>
      </c>
      <c r="F3660" s="76">
        <f t="shared" si="107"/>
        <v>0</v>
      </c>
      <c r="G3660" s="28">
        <f t="shared" si="107"/>
        <v>0</v>
      </c>
      <c r="H3660" s="28">
        <f t="shared" si="107"/>
        <v>0</v>
      </c>
      <c r="I3660" s="77">
        <f>I3695+I3730+I3765</f>
        <v>0</v>
      </c>
      <c r="J3660" s="94" t="e">
        <f>#REF!-#REF!</f>
        <v>#REF!</v>
      </c>
      <c r="K3660" s="317" t="e">
        <f>#REF!-#REF!</f>
        <v>#REF!</v>
      </c>
    </row>
    <row r="3661" spans="1:11" ht="22.5" hidden="1" customHeight="1" x14ac:dyDescent="0.2">
      <c r="A3661" s="25" t="s">
        <v>3639</v>
      </c>
      <c r="B3661" s="26" t="s">
        <v>1517</v>
      </c>
      <c r="C3661" s="27" t="s">
        <v>5897</v>
      </c>
      <c r="D3661" s="28" t="e">
        <f>(#REF!+#REF!)-#REF!</f>
        <v>#REF!</v>
      </c>
      <c r="E3661" s="358" t="e">
        <f>#REF!-#REF!</f>
        <v>#REF!</v>
      </c>
      <c r="F3661" s="76">
        <f>SUM(F3662:F3663)</f>
        <v>0</v>
      </c>
      <c r="G3661" s="28">
        <f>SUM(G3662:G3663)</f>
        <v>0</v>
      </c>
      <c r="H3661" s="28">
        <f>SUM(H3662:H3663)</f>
        <v>0</v>
      </c>
      <c r="I3661" s="77">
        <f>SUM(I3662:I3663)</f>
        <v>0</v>
      </c>
      <c r="J3661" s="94" t="e">
        <f>#REF!-#REF!</f>
        <v>#REF!</v>
      </c>
      <c r="K3661" s="317" t="e">
        <f>#REF!-#REF!</f>
        <v>#REF!</v>
      </c>
    </row>
    <row r="3662" spans="1:11" ht="11.25" hidden="1" customHeight="1" x14ac:dyDescent="0.2">
      <c r="A3662" s="25" t="s">
        <v>552</v>
      </c>
      <c r="B3662" s="26" t="s">
        <v>5633</v>
      </c>
      <c r="C3662" s="27" t="s">
        <v>8409</v>
      </c>
      <c r="D3662" s="28" t="e">
        <f>(#REF!+#REF!)-#REF!</f>
        <v>#REF!</v>
      </c>
      <c r="E3662" s="358" t="e">
        <f>#REF!-#REF!</f>
        <v>#REF!</v>
      </c>
      <c r="F3662" s="76">
        <f t="shared" ref="F3662:I3663" si="108">F3697+F3732+F3767</f>
        <v>0</v>
      </c>
      <c r="G3662" s="28">
        <f t="shared" si="108"/>
        <v>0</v>
      </c>
      <c r="H3662" s="28">
        <f t="shared" si="108"/>
        <v>0</v>
      </c>
      <c r="I3662" s="77">
        <f t="shared" si="108"/>
        <v>0</v>
      </c>
      <c r="J3662" s="94" t="e">
        <f>#REF!-#REF!</f>
        <v>#REF!</v>
      </c>
      <c r="K3662" s="317" t="e">
        <f>#REF!-#REF!</f>
        <v>#REF!</v>
      </c>
    </row>
    <row r="3663" spans="1:11" ht="11.25" hidden="1" customHeight="1" x14ac:dyDescent="0.2">
      <c r="A3663" s="25" t="s">
        <v>5659</v>
      </c>
      <c r="B3663" s="26" t="s">
        <v>5634</v>
      </c>
      <c r="C3663" s="27" t="s">
        <v>5769</v>
      </c>
      <c r="D3663" s="28" t="e">
        <f>(#REF!+#REF!)-#REF!</f>
        <v>#REF!</v>
      </c>
      <c r="E3663" s="358" t="e">
        <f>#REF!-#REF!</f>
        <v>#REF!</v>
      </c>
      <c r="F3663" s="76">
        <f t="shared" si="108"/>
        <v>0</v>
      </c>
      <c r="G3663" s="28">
        <f t="shared" si="108"/>
        <v>0</v>
      </c>
      <c r="H3663" s="28">
        <f t="shared" si="108"/>
        <v>0</v>
      </c>
      <c r="I3663" s="77">
        <f t="shared" si="108"/>
        <v>0</v>
      </c>
      <c r="J3663" s="94" t="e">
        <f>#REF!-#REF!</f>
        <v>#REF!</v>
      </c>
      <c r="K3663" s="317" t="e">
        <f>#REF!-#REF!</f>
        <v>#REF!</v>
      </c>
    </row>
    <row r="3664" spans="1:11" ht="11.25" hidden="1" customHeight="1" x14ac:dyDescent="0.2">
      <c r="A3664" s="25" t="s">
        <v>4340</v>
      </c>
      <c r="B3664" s="26" t="s">
        <v>5635</v>
      </c>
      <c r="C3664" s="27" t="s">
        <v>7593</v>
      </c>
      <c r="D3664" s="28" t="e">
        <f>(#REF!+#REF!)-#REF!</f>
        <v>#REF!</v>
      </c>
      <c r="E3664" s="358" t="e">
        <f>#REF!-#REF!</f>
        <v>#REF!</v>
      </c>
      <c r="F3664" s="76">
        <f>SUM(F3665:F3666)</f>
        <v>0</v>
      </c>
      <c r="G3664" s="28">
        <f>SUM(G3665:G3666)</f>
        <v>0</v>
      </c>
      <c r="H3664" s="28">
        <f>SUM(H3665:H3666)</f>
        <v>0</v>
      </c>
      <c r="I3664" s="77">
        <f>SUM(I3665:I3666)</f>
        <v>0</v>
      </c>
      <c r="J3664" s="94" t="e">
        <f>#REF!-#REF!</f>
        <v>#REF!</v>
      </c>
      <c r="K3664" s="317" t="e">
        <f>#REF!-#REF!</f>
        <v>#REF!</v>
      </c>
    </row>
    <row r="3665" spans="1:11" ht="22.5" hidden="1" customHeight="1" x14ac:dyDescent="0.2">
      <c r="A3665" s="25" t="s">
        <v>881</v>
      </c>
      <c r="B3665" s="26" t="s">
        <v>5636</v>
      </c>
      <c r="C3665" s="27" t="s">
        <v>8256</v>
      </c>
      <c r="D3665" s="28" t="e">
        <f>(#REF!+#REF!)-#REF!</f>
        <v>#REF!</v>
      </c>
      <c r="E3665" s="358" t="e">
        <f>#REF!-#REF!</f>
        <v>#REF!</v>
      </c>
      <c r="F3665" s="76">
        <f t="shared" ref="F3665:I3666" si="109">F3700+F3735+F3770</f>
        <v>0</v>
      </c>
      <c r="G3665" s="28">
        <f t="shared" si="109"/>
        <v>0</v>
      </c>
      <c r="H3665" s="28">
        <f t="shared" si="109"/>
        <v>0</v>
      </c>
      <c r="I3665" s="77">
        <f t="shared" si="109"/>
        <v>0</v>
      </c>
      <c r="J3665" s="94" t="e">
        <f>#REF!-#REF!</f>
        <v>#REF!</v>
      </c>
      <c r="K3665" s="317" t="e">
        <f>#REF!-#REF!</f>
        <v>#REF!</v>
      </c>
    </row>
    <row r="3666" spans="1:11" ht="33.75" hidden="1" customHeight="1" x14ac:dyDescent="0.2">
      <c r="A3666" s="25" t="s">
        <v>8427</v>
      </c>
      <c r="B3666" s="26" t="s">
        <v>5637</v>
      </c>
      <c r="C3666" s="27" t="s">
        <v>7332</v>
      </c>
      <c r="D3666" s="28" t="e">
        <f>(#REF!+#REF!)-#REF!</f>
        <v>#REF!</v>
      </c>
      <c r="E3666" s="358" t="e">
        <f>#REF!-#REF!</f>
        <v>#REF!</v>
      </c>
      <c r="F3666" s="76">
        <f t="shared" si="109"/>
        <v>0</v>
      </c>
      <c r="G3666" s="28">
        <f t="shared" si="109"/>
        <v>0</v>
      </c>
      <c r="H3666" s="28">
        <f t="shared" si="109"/>
        <v>0</v>
      </c>
      <c r="I3666" s="77">
        <f t="shared" si="109"/>
        <v>0</v>
      </c>
      <c r="J3666" s="94" t="e">
        <f>#REF!-#REF!</f>
        <v>#REF!</v>
      </c>
      <c r="K3666" s="317" t="e">
        <f>#REF!-#REF!</f>
        <v>#REF!</v>
      </c>
    </row>
    <row r="3667" spans="1:11" ht="11.25" hidden="1" customHeight="1" x14ac:dyDescent="0.2">
      <c r="A3667" s="25" t="s">
        <v>7453</v>
      </c>
      <c r="B3667" s="26" t="s">
        <v>5638</v>
      </c>
      <c r="C3667" s="27" t="s">
        <v>7798</v>
      </c>
      <c r="D3667" s="28" t="e">
        <f>(#REF!+#REF!)-#REF!</f>
        <v>#REF!</v>
      </c>
      <c r="E3667" s="358" t="e">
        <f>#REF!-#REF!</f>
        <v>#REF!</v>
      </c>
      <c r="F3667" s="76">
        <f>SUM(F3668:F3670)</f>
        <v>0</v>
      </c>
      <c r="G3667" s="28">
        <f>SUM(G3668:G3670)</f>
        <v>0</v>
      </c>
      <c r="H3667" s="28">
        <f>SUM(H3668:H3670)</f>
        <v>0</v>
      </c>
      <c r="I3667" s="77">
        <f>SUM(I3668:I3670)</f>
        <v>0</v>
      </c>
      <c r="J3667" s="94" t="e">
        <f>#REF!-#REF!</f>
        <v>#REF!</v>
      </c>
      <c r="K3667" s="317" t="e">
        <f>#REF!-#REF!</f>
        <v>#REF!</v>
      </c>
    </row>
    <row r="3668" spans="1:11" ht="22.5" hidden="1" customHeight="1" x14ac:dyDescent="0.2">
      <c r="A3668" s="25" t="s">
        <v>8490</v>
      </c>
      <c r="B3668" s="26" t="s">
        <v>5639</v>
      </c>
      <c r="C3668" s="27" t="s">
        <v>4126</v>
      </c>
      <c r="D3668" s="28" t="e">
        <f>(#REF!+#REF!)-#REF!</f>
        <v>#REF!</v>
      </c>
      <c r="E3668" s="358" t="e">
        <f>#REF!-#REF!</f>
        <v>#REF!</v>
      </c>
      <c r="F3668" s="76">
        <f t="shared" ref="F3668:I3670" si="110">F3703+F3738+F3773</f>
        <v>0</v>
      </c>
      <c r="G3668" s="28">
        <f t="shared" si="110"/>
        <v>0</v>
      </c>
      <c r="H3668" s="28">
        <f t="shared" si="110"/>
        <v>0</v>
      </c>
      <c r="I3668" s="77">
        <f t="shared" si="110"/>
        <v>0</v>
      </c>
      <c r="J3668" s="94" t="e">
        <f>#REF!-#REF!</f>
        <v>#REF!</v>
      </c>
      <c r="K3668" s="317" t="e">
        <f>#REF!-#REF!</f>
        <v>#REF!</v>
      </c>
    </row>
    <row r="3669" spans="1:11" ht="22.5" hidden="1" customHeight="1" x14ac:dyDescent="0.2">
      <c r="A3669" s="25" t="s">
        <v>1057</v>
      </c>
      <c r="B3669" s="26" t="s">
        <v>5899</v>
      </c>
      <c r="C3669" s="27" t="s">
        <v>1539</v>
      </c>
      <c r="D3669" s="28" t="e">
        <f>(#REF!+#REF!)-#REF!</f>
        <v>#REF!</v>
      </c>
      <c r="E3669" s="358" t="e">
        <f>#REF!-#REF!</f>
        <v>#REF!</v>
      </c>
      <c r="F3669" s="76">
        <f t="shared" si="110"/>
        <v>0</v>
      </c>
      <c r="G3669" s="28">
        <f t="shared" si="110"/>
        <v>0</v>
      </c>
      <c r="H3669" s="28">
        <f t="shared" si="110"/>
        <v>0</v>
      </c>
      <c r="I3669" s="77">
        <f t="shared" si="110"/>
        <v>0</v>
      </c>
      <c r="J3669" s="94" t="e">
        <f>#REF!-#REF!</f>
        <v>#REF!</v>
      </c>
      <c r="K3669" s="317" t="e">
        <f>#REF!-#REF!</f>
        <v>#REF!</v>
      </c>
    </row>
    <row r="3670" spans="1:11" ht="11.25" hidden="1" customHeight="1" x14ac:dyDescent="0.2">
      <c r="A3670" s="25" t="s">
        <v>1761</v>
      </c>
      <c r="B3670" s="26" t="s">
        <v>5900</v>
      </c>
      <c r="C3670" s="27" t="s">
        <v>1540</v>
      </c>
      <c r="D3670" s="28" t="e">
        <f>(#REF!+#REF!)-#REF!</f>
        <v>#REF!</v>
      </c>
      <c r="E3670" s="358" t="e">
        <f>#REF!-#REF!</f>
        <v>#REF!</v>
      </c>
      <c r="F3670" s="76">
        <f t="shared" si="110"/>
        <v>0</v>
      </c>
      <c r="G3670" s="28">
        <f t="shared" si="110"/>
        <v>0</v>
      </c>
      <c r="H3670" s="28">
        <f t="shared" si="110"/>
        <v>0</v>
      </c>
      <c r="I3670" s="77">
        <f t="shared" si="110"/>
        <v>0</v>
      </c>
      <c r="J3670" s="94" t="e">
        <f>#REF!-#REF!</f>
        <v>#REF!</v>
      </c>
      <c r="K3670" s="317" t="e">
        <f>#REF!-#REF!</f>
        <v>#REF!</v>
      </c>
    </row>
    <row r="3671" spans="1:11" ht="11.25" hidden="1" customHeight="1" x14ac:dyDescent="0.2">
      <c r="A3671" s="25" t="s">
        <v>8998</v>
      </c>
      <c r="B3671" s="26" t="s">
        <v>6651</v>
      </c>
      <c r="C3671" s="27" t="s">
        <v>5113</v>
      </c>
      <c r="D3671" s="28" t="e">
        <f>(#REF!+#REF!)-#REF!</f>
        <v>#REF!</v>
      </c>
      <c r="E3671" s="358" t="e">
        <f>#REF!-#REF!</f>
        <v>#REF!</v>
      </c>
      <c r="F3671" s="76">
        <f>SUM(F3672:F3674)</f>
        <v>0</v>
      </c>
      <c r="G3671" s="28">
        <f>SUM(G3672:G3674)</f>
        <v>0</v>
      </c>
      <c r="H3671" s="28">
        <f>SUM(H3672:H3674)</f>
        <v>0</v>
      </c>
      <c r="I3671" s="77">
        <f>SUM(I3672:I3674)</f>
        <v>0</v>
      </c>
      <c r="J3671" s="94" t="e">
        <f>#REF!-#REF!</f>
        <v>#REF!</v>
      </c>
      <c r="K3671" s="317" t="e">
        <f>#REF!-#REF!</f>
        <v>#REF!</v>
      </c>
    </row>
    <row r="3672" spans="1:11" ht="33.75" hidden="1" customHeight="1" x14ac:dyDescent="0.2">
      <c r="A3672" s="25" t="s">
        <v>1668</v>
      </c>
      <c r="B3672" s="26" t="s">
        <v>6652</v>
      </c>
      <c r="C3672" s="27" t="s">
        <v>4183</v>
      </c>
      <c r="D3672" s="28" t="e">
        <f>(#REF!+#REF!)-#REF!</f>
        <v>#REF!</v>
      </c>
      <c r="E3672" s="358" t="e">
        <f>#REF!-#REF!</f>
        <v>#REF!</v>
      </c>
      <c r="F3672" s="76">
        <f t="shared" ref="F3672:I3675" si="111">F3707+F3742+F3777</f>
        <v>0</v>
      </c>
      <c r="G3672" s="28">
        <f t="shared" si="111"/>
        <v>0</v>
      </c>
      <c r="H3672" s="28">
        <f t="shared" si="111"/>
        <v>0</v>
      </c>
      <c r="I3672" s="77">
        <f t="shared" si="111"/>
        <v>0</v>
      </c>
      <c r="J3672" s="94" t="e">
        <f>#REF!-#REF!</f>
        <v>#REF!</v>
      </c>
      <c r="K3672" s="317" t="e">
        <f>#REF!-#REF!</f>
        <v>#REF!</v>
      </c>
    </row>
    <row r="3673" spans="1:11" ht="11.25" hidden="1" customHeight="1" x14ac:dyDescent="0.2">
      <c r="A3673" s="25" t="s">
        <v>54</v>
      </c>
      <c r="B3673" s="26" t="s">
        <v>6653</v>
      </c>
      <c r="C3673" s="27" t="s">
        <v>7755</v>
      </c>
      <c r="D3673" s="28" t="e">
        <f>(#REF!+#REF!)-#REF!</f>
        <v>#REF!</v>
      </c>
      <c r="E3673" s="358" t="e">
        <f>#REF!-#REF!</f>
        <v>#REF!</v>
      </c>
      <c r="F3673" s="76">
        <f t="shared" si="111"/>
        <v>0</v>
      </c>
      <c r="G3673" s="28">
        <f t="shared" si="111"/>
        <v>0</v>
      </c>
      <c r="H3673" s="28">
        <f t="shared" si="111"/>
        <v>0</v>
      </c>
      <c r="I3673" s="77">
        <f t="shared" si="111"/>
        <v>0</v>
      </c>
      <c r="J3673" s="94" t="e">
        <f>#REF!-#REF!</f>
        <v>#REF!</v>
      </c>
      <c r="K3673" s="317" t="e">
        <f>#REF!-#REF!</f>
        <v>#REF!</v>
      </c>
    </row>
    <row r="3674" spans="1:11" ht="33.75" hidden="1" customHeight="1" x14ac:dyDescent="0.2">
      <c r="A3674" s="25" t="s">
        <v>7064</v>
      </c>
      <c r="B3674" s="26" t="s">
        <v>6654</v>
      </c>
      <c r="C3674" s="27" t="s">
        <v>1147</v>
      </c>
      <c r="D3674" s="28" t="e">
        <f>(#REF!+#REF!)-#REF!</f>
        <v>#REF!</v>
      </c>
      <c r="E3674" s="358" t="e">
        <f>#REF!-#REF!</f>
        <v>#REF!</v>
      </c>
      <c r="F3674" s="76">
        <f t="shared" si="111"/>
        <v>0</v>
      </c>
      <c r="G3674" s="28">
        <f t="shared" si="111"/>
        <v>0</v>
      </c>
      <c r="H3674" s="28">
        <f t="shared" si="111"/>
        <v>0</v>
      </c>
      <c r="I3674" s="77">
        <f t="shared" si="111"/>
        <v>0</v>
      </c>
      <c r="J3674" s="94" t="e">
        <f>#REF!-#REF!</f>
        <v>#REF!</v>
      </c>
      <c r="K3674" s="317" t="e">
        <f>#REF!-#REF!</f>
        <v>#REF!</v>
      </c>
    </row>
    <row r="3675" spans="1:11" ht="11.25" hidden="1" customHeight="1" x14ac:dyDescent="0.2">
      <c r="A3675" s="25" t="s">
        <v>6521</v>
      </c>
      <c r="B3675" s="26" t="s">
        <v>6655</v>
      </c>
      <c r="C3675" s="27" t="s">
        <v>3691</v>
      </c>
      <c r="D3675" s="28" t="e">
        <f>(#REF!+#REF!)-#REF!</f>
        <v>#REF!</v>
      </c>
      <c r="E3675" s="358" t="e">
        <f>#REF!-#REF!</f>
        <v>#REF!</v>
      </c>
      <c r="F3675" s="76">
        <f t="shared" si="111"/>
        <v>0</v>
      </c>
      <c r="G3675" s="28">
        <f t="shared" si="111"/>
        <v>0</v>
      </c>
      <c r="H3675" s="28">
        <f t="shared" si="111"/>
        <v>0</v>
      </c>
      <c r="I3675" s="77">
        <f t="shared" si="111"/>
        <v>0</v>
      </c>
      <c r="J3675" s="94" t="e">
        <f>#REF!-#REF!</f>
        <v>#REF!</v>
      </c>
      <c r="K3675" s="317" t="e">
        <f>#REF!-#REF!</f>
        <v>#REF!</v>
      </c>
    </row>
    <row r="3676" spans="1:11" ht="11.25" hidden="1" customHeight="1" x14ac:dyDescent="0.2">
      <c r="A3676" s="25" t="s">
        <v>5920</v>
      </c>
      <c r="B3676" s="26" t="s">
        <v>1742</v>
      </c>
      <c r="C3676" s="27" t="s">
        <v>72</v>
      </c>
      <c r="D3676" s="28" t="e">
        <f>(#REF!+#REF!)-#REF!</f>
        <v>#REF!</v>
      </c>
      <c r="E3676" s="358" t="e">
        <f>#REF!-#REF!</f>
        <v>#REF!</v>
      </c>
      <c r="F3676" s="76">
        <f>SUM(F3677:F3680)</f>
        <v>0</v>
      </c>
      <c r="G3676" s="28">
        <f>SUM(G3677:G3680)</f>
        <v>0</v>
      </c>
      <c r="H3676" s="28">
        <f>SUM(H3677:H3680)</f>
        <v>0</v>
      </c>
      <c r="I3676" s="77">
        <f>SUM(I3677:I3680)</f>
        <v>0</v>
      </c>
      <c r="J3676" s="94" t="e">
        <f>#REF!-#REF!</f>
        <v>#REF!</v>
      </c>
      <c r="K3676" s="317" t="e">
        <f>#REF!-#REF!</f>
        <v>#REF!</v>
      </c>
    </row>
    <row r="3677" spans="1:11" ht="11.25" hidden="1" customHeight="1" x14ac:dyDescent="0.2">
      <c r="A3677" s="25" t="s">
        <v>7210</v>
      </c>
      <c r="B3677" s="26" t="s">
        <v>1743</v>
      </c>
      <c r="C3677" s="27" t="s">
        <v>2262</v>
      </c>
      <c r="D3677" s="28" t="e">
        <f>(#REF!+#REF!)-#REF!</f>
        <v>#REF!</v>
      </c>
      <c r="E3677" s="358" t="e">
        <f>#REF!-#REF!</f>
        <v>#REF!</v>
      </c>
      <c r="F3677" s="76">
        <f t="shared" ref="F3677:I3680" si="112">F3712+F3747+F3782</f>
        <v>0</v>
      </c>
      <c r="G3677" s="28">
        <f t="shared" si="112"/>
        <v>0</v>
      </c>
      <c r="H3677" s="28">
        <f t="shared" si="112"/>
        <v>0</v>
      </c>
      <c r="I3677" s="77">
        <f t="shared" si="112"/>
        <v>0</v>
      </c>
      <c r="J3677" s="94" t="e">
        <f>#REF!-#REF!</f>
        <v>#REF!</v>
      </c>
      <c r="K3677" s="317" t="e">
        <f>#REF!-#REF!</f>
        <v>#REF!</v>
      </c>
    </row>
    <row r="3678" spans="1:11" ht="22.5" hidden="1" customHeight="1" x14ac:dyDescent="0.2">
      <c r="A3678" s="25" t="s">
        <v>5050</v>
      </c>
      <c r="B3678" s="26" t="s">
        <v>1744</v>
      </c>
      <c r="C3678" s="27" t="s">
        <v>7551</v>
      </c>
      <c r="D3678" s="28" t="e">
        <f>(#REF!+#REF!)-#REF!</f>
        <v>#REF!</v>
      </c>
      <c r="E3678" s="358" t="e">
        <f>#REF!-#REF!</f>
        <v>#REF!</v>
      </c>
      <c r="F3678" s="76">
        <f t="shared" si="112"/>
        <v>0</v>
      </c>
      <c r="G3678" s="28">
        <f t="shared" si="112"/>
        <v>0</v>
      </c>
      <c r="H3678" s="28">
        <f t="shared" si="112"/>
        <v>0</v>
      </c>
      <c r="I3678" s="77">
        <f t="shared" si="112"/>
        <v>0</v>
      </c>
      <c r="J3678" s="94" t="e">
        <f>#REF!-#REF!</f>
        <v>#REF!</v>
      </c>
      <c r="K3678" s="317" t="e">
        <f>#REF!-#REF!</f>
        <v>#REF!</v>
      </c>
    </row>
    <row r="3679" spans="1:11" ht="22.5" hidden="1" customHeight="1" x14ac:dyDescent="0.2">
      <c r="A3679" s="25" t="s">
        <v>626</v>
      </c>
      <c r="B3679" s="26" t="s">
        <v>1745</v>
      </c>
      <c r="C3679" s="27" t="s">
        <v>7367</v>
      </c>
      <c r="D3679" s="28" t="e">
        <f>(#REF!+#REF!)-#REF!</f>
        <v>#REF!</v>
      </c>
      <c r="E3679" s="358" t="e">
        <f>#REF!-#REF!</f>
        <v>#REF!</v>
      </c>
      <c r="F3679" s="76">
        <f t="shared" si="112"/>
        <v>0</v>
      </c>
      <c r="G3679" s="28">
        <f t="shared" si="112"/>
        <v>0</v>
      </c>
      <c r="H3679" s="28">
        <f t="shared" si="112"/>
        <v>0</v>
      </c>
      <c r="I3679" s="77">
        <f t="shared" si="112"/>
        <v>0</v>
      </c>
      <c r="J3679" s="94" t="e">
        <f>#REF!-#REF!</f>
        <v>#REF!</v>
      </c>
      <c r="K3679" s="317" t="e">
        <f>#REF!-#REF!</f>
        <v>#REF!</v>
      </c>
    </row>
    <row r="3680" spans="1:11" ht="11.25" hidden="1" customHeight="1" x14ac:dyDescent="0.2">
      <c r="A3680" s="25" t="s">
        <v>7432</v>
      </c>
      <c r="B3680" s="26" t="s">
        <v>7530</v>
      </c>
      <c r="C3680" s="27" t="s">
        <v>457</v>
      </c>
      <c r="D3680" s="28" t="e">
        <f>(#REF!+#REF!)-#REF!</f>
        <v>#REF!</v>
      </c>
      <c r="E3680" s="358" t="e">
        <f>#REF!-#REF!</f>
        <v>#REF!</v>
      </c>
      <c r="F3680" s="76">
        <f t="shared" si="112"/>
        <v>0</v>
      </c>
      <c r="G3680" s="28">
        <f t="shared" si="112"/>
        <v>0</v>
      </c>
      <c r="H3680" s="28">
        <f t="shared" si="112"/>
        <v>0</v>
      </c>
      <c r="I3680" s="77">
        <f t="shared" si="112"/>
        <v>0</v>
      </c>
      <c r="J3680" s="94" t="e">
        <f>#REF!-#REF!</f>
        <v>#REF!</v>
      </c>
      <c r="K3680" s="317" t="e">
        <f>#REF!-#REF!</f>
        <v>#REF!</v>
      </c>
    </row>
    <row r="3681" spans="1:11" ht="11.25" hidden="1" customHeight="1" x14ac:dyDescent="0.2">
      <c r="A3681" s="25" t="s">
        <v>3930</v>
      </c>
      <c r="B3681" s="26" t="s">
        <v>3575</v>
      </c>
      <c r="C3681" s="27" t="s">
        <v>2697</v>
      </c>
      <c r="D3681" s="28" t="e">
        <f>(#REF!+#REF!)-#REF!</f>
        <v>#REF!</v>
      </c>
      <c r="E3681" s="358" t="e">
        <f>#REF!-#REF!</f>
        <v>#REF!</v>
      </c>
      <c r="F3681" s="76"/>
      <c r="G3681" s="28"/>
      <c r="H3681" s="28"/>
      <c r="I3681" s="77"/>
      <c r="J3681" s="94" t="e">
        <f>#REF!-#REF!</f>
        <v>#REF!</v>
      </c>
      <c r="K3681" s="317" t="e">
        <f>#REF!-#REF!</f>
        <v>#REF!</v>
      </c>
    </row>
    <row r="3682" spans="1:11" ht="22.5" hidden="1" customHeight="1" x14ac:dyDescent="0.2">
      <c r="A3682" s="25" t="s">
        <v>6845</v>
      </c>
      <c r="B3682" s="26" t="s">
        <v>3576</v>
      </c>
      <c r="C3682" s="27" t="s">
        <v>1067</v>
      </c>
      <c r="D3682" s="28" t="e">
        <f>(#REF!+#REF!)-#REF!</f>
        <v>#REF!</v>
      </c>
      <c r="E3682" s="358" t="e">
        <f>#REF!-#REF!</f>
        <v>#REF!</v>
      </c>
      <c r="F3682" s="76"/>
      <c r="G3682" s="28"/>
      <c r="H3682" s="28"/>
      <c r="I3682" s="77"/>
      <c r="J3682" s="94" t="e">
        <f>#REF!-#REF!</f>
        <v>#REF!</v>
      </c>
      <c r="K3682" s="317" t="e">
        <f>#REF!-#REF!</f>
        <v>#REF!</v>
      </c>
    </row>
    <row r="3683" spans="1:11" ht="33.75" hidden="1" customHeight="1" x14ac:dyDescent="0.2">
      <c r="A3683" s="25" t="s">
        <v>2585</v>
      </c>
      <c r="B3683" s="26" t="s">
        <v>6289</v>
      </c>
      <c r="C3683" s="27" t="s">
        <v>7504</v>
      </c>
      <c r="D3683" s="28" t="e">
        <f>(#REF!+#REF!)-#REF!</f>
        <v>#REF!</v>
      </c>
      <c r="E3683" s="358" t="e">
        <f>#REF!-#REF!</f>
        <v>#REF!</v>
      </c>
      <c r="F3683" s="76">
        <f>F3684+F3711</f>
        <v>0</v>
      </c>
      <c r="G3683" s="28">
        <f>G3684+G3711</f>
        <v>0</v>
      </c>
      <c r="H3683" s="28">
        <f>H3684+H3711</f>
        <v>0</v>
      </c>
      <c r="I3683" s="77">
        <f>I3684+I3711</f>
        <v>0</v>
      </c>
      <c r="J3683" s="94" t="e">
        <f>#REF!-#REF!</f>
        <v>#REF!</v>
      </c>
      <c r="K3683" s="317" t="e">
        <f>#REF!-#REF!</f>
        <v>#REF!</v>
      </c>
    </row>
    <row r="3684" spans="1:11" ht="11.25" hidden="1" customHeight="1" x14ac:dyDescent="0.2">
      <c r="A3684" s="25" t="s">
        <v>5608</v>
      </c>
      <c r="B3684" s="26" t="s">
        <v>6290</v>
      </c>
      <c r="C3684" s="27" t="s">
        <v>7867</v>
      </c>
      <c r="D3684" s="28" t="e">
        <f>(#REF!+#REF!)-#REF!</f>
        <v>#REF!</v>
      </c>
      <c r="E3684" s="358" t="e">
        <f>#REF!-#REF!</f>
        <v>#REF!</v>
      </c>
      <c r="F3684" s="76">
        <f>F3685+F3689+F3696+F3699+F3702+F3706+F3710</f>
        <v>0</v>
      </c>
      <c r="G3684" s="28">
        <f>G3685+G3689+G3696+G3699+G3702+G3706+G3710</f>
        <v>0</v>
      </c>
      <c r="H3684" s="28">
        <f>H3685+H3689+H3696+H3699+H3702+H3706+H3710</f>
        <v>0</v>
      </c>
      <c r="I3684" s="77">
        <f>I3685+I3689+I3696+I3699+I3702+I3706+I3710</f>
        <v>0</v>
      </c>
      <c r="J3684" s="94" t="e">
        <f>#REF!-#REF!</f>
        <v>#REF!</v>
      </c>
      <c r="K3684" s="317" t="e">
        <f>#REF!-#REF!</f>
        <v>#REF!</v>
      </c>
    </row>
    <row r="3685" spans="1:11" ht="22.5" hidden="1" customHeight="1" x14ac:dyDescent="0.2">
      <c r="A3685" s="25" t="s">
        <v>5760</v>
      </c>
      <c r="B3685" s="26" t="s">
        <v>7868</v>
      </c>
      <c r="C3685" s="27" t="s">
        <v>4073</v>
      </c>
      <c r="D3685" s="28" t="e">
        <f>(#REF!+#REF!)-#REF!</f>
        <v>#REF!</v>
      </c>
      <c r="E3685" s="358" t="e">
        <f>#REF!-#REF!</f>
        <v>#REF!</v>
      </c>
      <c r="F3685" s="76">
        <f>SUM(F3686:F3688)</f>
        <v>0</v>
      </c>
      <c r="G3685" s="28">
        <f>SUM(G3686:G3688)</f>
        <v>0</v>
      </c>
      <c r="H3685" s="28">
        <f>SUM(H3686:H3688)</f>
        <v>0</v>
      </c>
      <c r="I3685" s="77">
        <f>SUM(I3686:I3688)</f>
        <v>0</v>
      </c>
      <c r="J3685" s="94" t="e">
        <f>#REF!-#REF!</f>
        <v>#REF!</v>
      </c>
      <c r="K3685" s="317" t="e">
        <f>#REF!-#REF!</f>
        <v>#REF!</v>
      </c>
    </row>
    <row r="3686" spans="1:11" ht="11.25" hidden="1" customHeight="1" x14ac:dyDescent="0.2">
      <c r="A3686" s="25" t="s">
        <v>7430</v>
      </c>
      <c r="B3686" s="26" t="s">
        <v>6814</v>
      </c>
      <c r="C3686" s="27" t="s">
        <v>1428</v>
      </c>
      <c r="D3686" s="28" t="e">
        <f>(#REF!+#REF!)-#REF!</f>
        <v>#REF!</v>
      </c>
      <c r="E3686" s="358" t="e">
        <f>#REF!-#REF!</f>
        <v>#REF!</v>
      </c>
      <c r="F3686" s="76"/>
      <c r="G3686" s="28"/>
      <c r="H3686" s="28"/>
      <c r="I3686" s="77"/>
      <c r="J3686" s="94" t="e">
        <f>#REF!-#REF!</f>
        <v>#REF!</v>
      </c>
      <c r="K3686" s="317" t="e">
        <f>#REF!-#REF!</f>
        <v>#REF!</v>
      </c>
    </row>
    <row r="3687" spans="1:11" ht="11.25" hidden="1" customHeight="1" x14ac:dyDescent="0.2">
      <c r="A3687" s="25" t="s">
        <v>7308</v>
      </c>
      <c r="B3687" s="26" t="s">
        <v>6815</v>
      </c>
      <c r="C3687" s="27" t="s">
        <v>5911</v>
      </c>
      <c r="D3687" s="28" t="e">
        <f>(#REF!+#REF!)-#REF!</f>
        <v>#REF!</v>
      </c>
      <c r="E3687" s="358" t="e">
        <f>#REF!-#REF!</f>
        <v>#REF!</v>
      </c>
      <c r="F3687" s="76"/>
      <c r="G3687" s="28"/>
      <c r="H3687" s="28"/>
      <c r="I3687" s="77"/>
      <c r="J3687" s="94" t="e">
        <f>#REF!-#REF!</f>
        <v>#REF!</v>
      </c>
      <c r="K3687" s="317" t="e">
        <f>#REF!-#REF!</f>
        <v>#REF!</v>
      </c>
    </row>
    <row r="3688" spans="1:11" ht="11.25" hidden="1" customHeight="1" x14ac:dyDescent="0.2">
      <c r="A3688" s="25" t="s">
        <v>951</v>
      </c>
      <c r="B3688" s="26" t="s">
        <v>6816</v>
      </c>
      <c r="C3688" s="27" t="s">
        <v>5912</v>
      </c>
      <c r="D3688" s="28" t="e">
        <f>(#REF!+#REF!)-#REF!</f>
        <v>#REF!</v>
      </c>
      <c r="E3688" s="358" t="e">
        <f>#REF!-#REF!</f>
        <v>#REF!</v>
      </c>
      <c r="F3688" s="76"/>
      <c r="G3688" s="28"/>
      <c r="H3688" s="28"/>
      <c r="I3688" s="77"/>
      <c r="J3688" s="94" t="e">
        <f>#REF!-#REF!</f>
        <v>#REF!</v>
      </c>
      <c r="K3688" s="317" t="e">
        <f>#REF!-#REF!</f>
        <v>#REF!</v>
      </c>
    </row>
    <row r="3689" spans="1:11" ht="11.25" hidden="1" customHeight="1" x14ac:dyDescent="0.2">
      <c r="A3689" s="25" t="s">
        <v>1990</v>
      </c>
      <c r="B3689" s="26" t="s">
        <v>8839</v>
      </c>
      <c r="C3689" s="27" t="s">
        <v>1061</v>
      </c>
      <c r="D3689" s="28" t="e">
        <f>(#REF!+#REF!)-#REF!</f>
        <v>#REF!</v>
      </c>
      <c r="E3689" s="358" t="e">
        <f>#REF!-#REF!</f>
        <v>#REF!</v>
      </c>
      <c r="F3689" s="76">
        <f>SUM(F3690:F3695)</f>
        <v>0</v>
      </c>
      <c r="G3689" s="28">
        <f>SUM(G3690:G3695)</f>
        <v>0</v>
      </c>
      <c r="H3689" s="28">
        <f>SUM(H3690:H3695)</f>
        <v>0</v>
      </c>
      <c r="I3689" s="77">
        <f>SUM(I3690:I3695)</f>
        <v>0</v>
      </c>
      <c r="J3689" s="94" t="e">
        <f>#REF!-#REF!</f>
        <v>#REF!</v>
      </c>
      <c r="K3689" s="317" t="e">
        <f>#REF!-#REF!</f>
        <v>#REF!</v>
      </c>
    </row>
    <row r="3690" spans="1:11" ht="11.25" hidden="1" customHeight="1" x14ac:dyDescent="0.2">
      <c r="A3690" s="25" t="s">
        <v>7631</v>
      </c>
      <c r="B3690" s="26" t="s">
        <v>8840</v>
      </c>
      <c r="C3690" s="27" t="s">
        <v>265</v>
      </c>
      <c r="D3690" s="28" t="e">
        <f>(#REF!+#REF!)-#REF!</f>
        <v>#REF!</v>
      </c>
      <c r="E3690" s="358" t="e">
        <f>#REF!-#REF!</f>
        <v>#REF!</v>
      </c>
      <c r="F3690" s="76"/>
      <c r="G3690" s="28"/>
      <c r="H3690" s="28"/>
      <c r="I3690" s="77"/>
      <c r="J3690" s="94" t="e">
        <f>#REF!-#REF!</f>
        <v>#REF!</v>
      </c>
      <c r="K3690" s="317" t="e">
        <f>#REF!-#REF!</f>
        <v>#REF!</v>
      </c>
    </row>
    <row r="3691" spans="1:11" ht="11.25" hidden="1" customHeight="1" x14ac:dyDescent="0.2">
      <c r="A3691" s="25" t="s">
        <v>550</v>
      </c>
      <c r="B3691" s="26" t="s">
        <v>8841</v>
      </c>
      <c r="C3691" s="27" t="s">
        <v>3766</v>
      </c>
      <c r="D3691" s="28" t="e">
        <f>(#REF!+#REF!)-#REF!</f>
        <v>#REF!</v>
      </c>
      <c r="E3691" s="358" t="e">
        <f>#REF!-#REF!</f>
        <v>#REF!</v>
      </c>
      <c r="F3691" s="76"/>
      <c r="G3691" s="28"/>
      <c r="H3691" s="28"/>
      <c r="I3691" s="77"/>
      <c r="J3691" s="94" t="e">
        <f>#REF!-#REF!</f>
        <v>#REF!</v>
      </c>
      <c r="K3691" s="317" t="e">
        <f>#REF!-#REF!</f>
        <v>#REF!</v>
      </c>
    </row>
    <row r="3692" spans="1:11" ht="11.25" hidden="1" customHeight="1" x14ac:dyDescent="0.2">
      <c r="A3692" s="25" t="s">
        <v>2752</v>
      </c>
      <c r="B3692" s="26" t="s">
        <v>8842</v>
      </c>
      <c r="C3692" s="27" t="s">
        <v>5002</v>
      </c>
      <c r="D3692" s="28" t="e">
        <f>(#REF!+#REF!)-#REF!</f>
        <v>#REF!</v>
      </c>
      <c r="E3692" s="358" t="e">
        <f>#REF!-#REF!</f>
        <v>#REF!</v>
      </c>
      <c r="F3692" s="76"/>
      <c r="G3692" s="28"/>
      <c r="H3692" s="28"/>
      <c r="I3692" s="77"/>
      <c r="J3692" s="94" t="e">
        <f>#REF!-#REF!</f>
        <v>#REF!</v>
      </c>
      <c r="K3692" s="317" t="e">
        <f>#REF!-#REF!</f>
        <v>#REF!</v>
      </c>
    </row>
    <row r="3693" spans="1:11" ht="11.25" hidden="1" customHeight="1" x14ac:dyDescent="0.2">
      <c r="A3693" s="25" t="s">
        <v>2296</v>
      </c>
      <c r="B3693" s="26" t="s">
        <v>4396</v>
      </c>
      <c r="C3693" s="27" t="s">
        <v>2197</v>
      </c>
      <c r="D3693" s="28" t="e">
        <f>(#REF!+#REF!)-#REF!</f>
        <v>#REF!</v>
      </c>
      <c r="E3693" s="358" t="e">
        <f>#REF!-#REF!</f>
        <v>#REF!</v>
      </c>
      <c r="F3693" s="76"/>
      <c r="G3693" s="28"/>
      <c r="H3693" s="28"/>
      <c r="I3693" s="77"/>
      <c r="J3693" s="94" t="e">
        <f>#REF!-#REF!</f>
        <v>#REF!</v>
      </c>
      <c r="K3693" s="317" t="e">
        <f>#REF!-#REF!</f>
        <v>#REF!</v>
      </c>
    </row>
    <row r="3694" spans="1:11" ht="11.25" hidden="1" customHeight="1" x14ac:dyDescent="0.2">
      <c r="A3694" s="25" t="s">
        <v>8501</v>
      </c>
      <c r="B3694" s="26" t="s">
        <v>4675</v>
      </c>
      <c r="C3694" s="27" t="s">
        <v>4519</v>
      </c>
      <c r="D3694" s="28" t="e">
        <f>(#REF!+#REF!)-#REF!</f>
        <v>#REF!</v>
      </c>
      <c r="E3694" s="358" t="e">
        <f>#REF!-#REF!</f>
        <v>#REF!</v>
      </c>
      <c r="F3694" s="76"/>
      <c r="G3694" s="28"/>
      <c r="H3694" s="28"/>
      <c r="I3694" s="77"/>
      <c r="J3694" s="94" t="e">
        <f>#REF!-#REF!</f>
        <v>#REF!</v>
      </c>
      <c r="K3694" s="317" t="e">
        <f>#REF!-#REF!</f>
        <v>#REF!</v>
      </c>
    </row>
    <row r="3695" spans="1:11" ht="11.25" hidden="1" customHeight="1" x14ac:dyDescent="0.2">
      <c r="A3695" s="25" t="s">
        <v>2995</v>
      </c>
      <c r="B3695" s="26" t="s">
        <v>4644</v>
      </c>
      <c r="C3695" s="27" t="s">
        <v>4520</v>
      </c>
      <c r="D3695" s="28" t="e">
        <f>(#REF!+#REF!)-#REF!</f>
        <v>#REF!</v>
      </c>
      <c r="E3695" s="358" t="e">
        <f>#REF!-#REF!</f>
        <v>#REF!</v>
      </c>
      <c r="F3695" s="76"/>
      <c r="G3695" s="28"/>
      <c r="H3695" s="28"/>
      <c r="I3695" s="77"/>
      <c r="J3695" s="94" t="e">
        <f>#REF!-#REF!</f>
        <v>#REF!</v>
      </c>
      <c r="K3695" s="317" t="e">
        <f>#REF!-#REF!</f>
        <v>#REF!</v>
      </c>
    </row>
    <row r="3696" spans="1:11" ht="22.5" hidden="1" customHeight="1" x14ac:dyDescent="0.2">
      <c r="A3696" s="25" t="s">
        <v>3639</v>
      </c>
      <c r="B3696" s="26" t="s">
        <v>5756</v>
      </c>
      <c r="C3696" s="27" t="s">
        <v>764</v>
      </c>
      <c r="D3696" s="28" t="e">
        <f>(#REF!+#REF!)-#REF!</f>
        <v>#REF!</v>
      </c>
      <c r="E3696" s="358" t="e">
        <f>#REF!-#REF!</f>
        <v>#REF!</v>
      </c>
      <c r="F3696" s="76">
        <f>SUM(F3697:F3698)</f>
        <v>0</v>
      </c>
      <c r="G3696" s="28">
        <f>SUM(G3697:G3698)</f>
        <v>0</v>
      </c>
      <c r="H3696" s="28">
        <f>SUM(H3697:H3698)</f>
        <v>0</v>
      </c>
      <c r="I3696" s="77">
        <f>SUM(I3697:I3698)</f>
        <v>0</v>
      </c>
      <c r="J3696" s="94" t="e">
        <f>#REF!-#REF!</f>
        <v>#REF!</v>
      </c>
      <c r="K3696" s="317" t="e">
        <f>#REF!-#REF!</f>
        <v>#REF!</v>
      </c>
    </row>
    <row r="3697" spans="1:11" ht="11.25" hidden="1" customHeight="1" x14ac:dyDescent="0.2">
      <c r="A3697" s="25" t="s">
        <v>552</v>
      </c>
      <c r="B3697" s="26" t="s">
        <v>5757</v>
      </c>
      <c r="C3697" s="27" t="s">
        <v>4931</v>
      </c>
      <c r="D3697" s="28" t="e">
        <f>(#REF!+#REF!)-#REF!</f>
        <v>#REF!</v>
      </c>
      <c r="E3697" s="358" t="e">
        <f>#REF!-#REF!</f>
        <v>#REF!</v>
      </c>
      <c r="F3697" s="76"/>
      <c r="G3697" s="28"/>
      <c r="H3697" s="28"/>
      <c r="I3697" s="77"/>
      <c r="J3697" s="94" t="e">
        <f>#REF!-#REF!</f>
        <v>#REF!</v>
      </c>
      <c r="K3697" s="317" t="e">
        <f>#REF!-#REF!</f>
        <v>#REF!</v>
      </c>
    </row>
    <row r="3698" spans="1:11" ht="11.25" hidden="1" customHeight="1" x14ac:dyDescent="0.2">
      <c r="A3698" s="25" t="s">
        <v>5659</v>
      </c>
      <c r="B3698" s="26" t="s">
        <v>5758</v>
      </c>
      <c r="C3698" s="27" t="s">
        <v>7652</v>
      </c>
      <c r="D3698" s="28" t="e">
        <f>(#REF!+#REF!)-#REF!</f>
        <v>#REF!</v>
      </c>
      <c r="E3698" s="358" t="e">
        <f>#REF!-#REF!</f>
        <v>#REF!</v>
      </c>
      <c r="F3698" s="76"/>
      <c r="G3698" s="28"/>
      <c r="H3698" s="28"/>
      <c r="I3698" s="77"/>
      <c r="J3698" s="94" t="e">
        <f>#REF!-#REF!</f>
        <v>#REF!</v>
      </c>
      <c r="K3698" s="317" t="e">
        <f>#REF!-#REF!</f>
        <v>#REF!</v>
      </c>
    </row>
    <row r="3699" spans="1:11" ht="11.25" hidden="1" customHeight="1" x14ac:dyDescent="0.2">
      <c r="A3699" s="25" t="s">
        <v>4340</v>
      </c>
      <c r="B3699" s="26" t="s">
        <v>5759</v>
      </c>
      <c r="C3699" s="27" t="s">
        <v>7994</v>
      </c>
      <c r="D3699" s="28" t="e">
        <f>(#REF!+#REF!)-#REF!</f>
        <v>#REF!</v>
      </c>
      <c r="E3699" s="358" t="e">
        <f>#REF!-#REF!</f>
        <v>#REF!</v>
      </c>
      <c r="F3699" s="76">
        <f>SUM(F3700:F3701)</f>
        <v>0</v>
      </c>
      <c r="G3699" s="28">
        <f>SUM(G3700:G3701)</f>
        <v>0</v>
      </c>
      <c r="H3699" s="28">
        <f>SUM(H3700:H3701)</f>
        <v>0</v>
      </c>
      <c r="I3699" s="77">
        <f>SUM(I3700:I3701)</f>
        <v>0</v>
      </c>
      <c r="J3699" s="94" t="e">
        <f>#REF!-#REF!</f>
        <v>#REF!</v>
      </c>
      <c r="K3699" s="317" t="e">
        <f>#REF!-#REF!</f>
        <v>#REF!</v>
      </c>
    </row>
    <row r="3700" spans="1:11" ht="22.5" hidden="1" customHeight="1" x14ac:dyDescent="0.2">
      <c r="A3700" s="25" t="s">
        <v>881</v>
      </c>
      <c r="B3700" s="26" t="s">
        <v>2239</v>
      </c>
      <c r="C3700" s="27" t="s">
        <v>5839</v>
      </c>
      <c r="D3700" s="28" t="e">
        <f>(#REF!+#REF!)-#REF!</f>
        <v>#REF!</v>
      </c>
      <c r="E3700" s="358" t="e">
        <f>#REF!-#REF!</f>
        <v>#REF!</v>
      </c>
      <c r="F3700" s="76"/>
      <c r="G3700" s="28"/>
      <c r="H3700" s="28"/>
      <c r="I3700" s="77"/>
      <c r="J3700" s="94" t="e">
        <f>#REF!-#REF!</f>
        <v>#REF!</v>
      </c>
      <c r="K3700" s="317" t="e">
        <f>#REF!-#REF!</f>
        <v>#REF!</v>
      </c>
    </row>
    <row r="3701" spans="1:11" ht="33.75" hidden="1" customHeight="1" x14ac:dyDescent="0.2">
      <c r="A3701" s="25" t="s">
        <v>8427</v>
      </c>
      <c r="B3701" s="26" t="s">
        <v>7007</v>
      </c>
      <c r="C3701" s="27" t="s">
        <v>5196</v>
      </c>
      <c r="D3701" s="28" t="e">
        <f>(#REF!+#REF!)-#REF!</f>
        <v>#REF!</v>
      </c>
      <c r="E3701" s="358" t="e">
        <f>#REF!-#REF!</f>
        <v>#REF!</v>
      </c>
      <c r="F3701" s="76"/>
      <c r="G3701" s="28"/>
      <c r="H3701" s="28"/>
      <c r="I3701" s="77"/>
      <c r="J3701" s="94" t="e">
        <f>#REF!-#REF!</f>
        <v>#REF!</v>
      </c>
      <c r="K3701" s="317" t="e">
        <f>#REF!-#REF!</f>
        <v>#REF!</v>
      </c>
    </row>
    <row r="3702" spans="1:11" ht="11.25" hidden="1" customHeight="1" x14ac:dyDescent="0.2">
      <c r="A3702" s="25" t="s">
        <v>7453</v>
      </c>
      <c r="B3702" s="26" t="s">
        <v>7008</v>
      </c>
      <c r="C3702" s="27" t="s">
        <v>1317</v>
      </c>
      <c r="D3702" s="28" t="e">
        <f>(#REF!+#REF!)-#REF!</f>
        <v>#REF!</v>
      </c>
      <c r="E3702" s="358" t="e">
        <f>#REF!-#REF!</f>
        <v>#REF!</v>
      </c>
      <c r="F3702" s="76">
        <f>SUM(F3703:F3705)</f>
        <v>0</v>
      </c>
      <c r="G3702" s="28">
        <f>SUM(G3703:G3705)</f>
        <v>0</v>
      </c>
      <c r="H3702" s="28">
        <f>SUM(H3703:H3705)</f>
        <v>0</v>
      </c>
      <c r="I3702" s="77">
        <f>SUM(I3703:I3705)</f>
        <v>0</v>
      </c>
      <c r="J3702" s="94" t="e">
        <f>#REF!-#REF!</f>
        <v>#REF!</v>
      </c>
      <c r="K3702" s="317" t="e">
        <f>#REF!-#REF!</f>
        <v>#REF!</v>
      </c>
    </row>
    <row r="3703" spans="1:11" ht="22.5" hidden="1" customHeight="1" x14ac:dyDescent="0.2">
      <c r="A3703" s="25" t="s">
        <v>8490</v>
      </c>
      <c r="B3703" s="26" t="s">
        <v>167</v>
      </c>
      <c r="C3703" s="27" t="s">
        <v>8478</v>
      </c>
      <c r="D3703" s="28" t="e">
        <f>(#REF!+#REF!)-#REF!</f>
        <v>#REF!</v>
      </c>
      <c r="E3703" s="358" t="e">
        <f>#REF!-#REF!</f>
        <v>#REF!</v>
      </c>
      <c r="F3703" s="76"/>
      <c r="G3703" s="28"/>
      <c r="H3703" s="28"/>
      <c r="I3703" s="77"/>
      <c r="J3703" s="94" t="e">
        <f>#REF!-#REF!</f>
        <v>#REF!</v>
      </c>
      <c r="K3703" s="317" t="e">
        <f>#REF!-#REF!</f>
        <v>#REF!</v>
      </c>
    </row>
    <row r="3704" spans="1:11" ht="22.5" hidden="1" customHeight="1" x14ac:dyDescent="0.2">
      <c r="A3704" s="25" t="s">
        <v>1057</v>
      </c>
      <c r="B3704" s="26" t="s">
        <v>168</v>
      </c>
      <c r="C3704" s="27" t="s">
        <v>2737</v>
      </c>
      <c r="D3704" s="28" t="e">
        <f>(#REF!+#REF!)-#REF!</f>
        <v>#REF!</v>
      </c>
      <c r="E3704" s="358" t="e">
        <f>#REF!-#REF!</f>
        <v>#REF!</v>
      </c>
      <c r="F3704" s="76"/>
      <c r="G3704" s="28"/>
      <c r="H3704" s="28"/>
      <c r="I3704" s="77"/>
      <c r="J3704" s="94" t="e">
        <f>#REF!-#REF!</f>
        <v>#REF!</v>
      </c>
      <c r="K3704" s="317" t="e">
        <f>#REF!-#REF!</f>
        <v>#REF!</v>
      </c>
    </row>
    <row r="3705" spans="1:11" ht="11.25" hidden="1" customHeight="1" x14ac:dyDescent="0.2">
      <c r="A3705" s="25" t="s">
        <v>1761</v>
      </c>
      <c r="B3705" s="26" t="s">
        <v>169</v>
      </c>
      <c r="C3705" s="27" t="s">
        <v>1839</v>
      </c>
      <c r="D3705" s="28" t="e">
        <f>(#REF!+#REF!)-#REF!</f>
        <v>#REF!</v>
      </c>
      <c r="E3705" s="358" t="e">
        <f>#REF!-#REF!</f>
        <v>#REF!</v>
      </c>
      <c r="F3705" s="76"/>
      <c r="G3705" s="28"/>
      <c r="H3705" s="28"/>
      <c r="I3705" s="77"/>
      <c r="J3705" s="94" t="e">
        <f>#REF!-#REF!</f>
        <v>#REF!</v>
      </c>
      <c r="K3705" s="317" t="e">
        <f>#REF!-#REF!</f>
        <v>#REF!</v>
      </c>
    </row>
    <row r="3706" spans="1:11" ht="11.25" hidden="1" customHeight="1" x14ac:dyDescent="0.2">
      <c r="A3706" s="25" t="s">
        <v>8998</v>
      </c>
      <c r="B3706" s="26" t="s">
        <v>170</v>
      </c>
      <c r="C3706" s="27" t="s">
        <v>6660</v>
      </c>
      <c r="D3706" s="28" t="e">
        <f>(#REF!+#REF!)-#REF!</f>
        <v>#REF!</v>
      </c>
      <c r="E3706" s="358" t="e">
        <f>#REF!-#REF!</f>
        <v>#REF!</v>
      </c>
      <c r="F3706" s="76">
        <f>SUM(F3707:F3709)</f>
        <v>0</v>
      </c>
      <c r="G3706" s="28">
        <f>SUM(G3707:G3709)</f>
        <v>0</v>
      </c>
      <c r="H3706" s="28">
        <f>SUM(H3707:H3709)</f>
        <v>0</v>
      </c>
      <c r="I3706" s="77">
        <f>SUM(I3707:I3709)</f>
        <v>0</v>
      </c>
      <c r="J3706" s="94" t="e">
        <f>#REF!-#REF!</f>
        <v>#REF!</v>
      </c>
      <c r="K3706" s="317" t="e">
        <f>#REF!-#REF!</f>
        <v>#REF!</v>
      </c>
    </row>
    <row r="3707" spans="1:11" ht="33.75" hidden="1" customHeight="1" x14ac:dyDescent="0.2">
      <c r="A3707" s="25" t="s">
        <v>1668</v>
      </c>
      <c r="B3707" s="26" t="s">
        <v>9134</v>
      </c>
      <c r="C3707" s="27" t="s">
        <v>2132</v>
      </c>
      <c r="D3707" s="28" t="e">
        <f>(#REF!+#REF!)-#REF!</f>
        <v>#REF!</v>
      </c>
      <c r="E3707" s="358" t="e">
        <f>#REF!-#REF!</f>
        <v>#REF!</v>
      </c>
      <c r="F3707" s="76"/>
      <c r="G3707" s="28"/>
      <c r="H3707" s="28"/>
      <c r="I3707" s="77"/>
      <c r="J3707" s="94" t="e">
        <f>#REF!-#REF!</f>
        <v>#REF!</v>
      </c>
      <c r="K3707" s="317" t="e">
        <f>#REF!-#REF!</f>
        <v>#REF!</v>
      </c>
    </row>
    <row r="3708" spans="1:11" ht="11.25" hidden="1" customHeight="1" x14ac:dyDescent="0.2">
      <c r="A3708" s="25" t="s">
        <v>54</v>
      </c>
      <c r="B3708" s="26" t="s">
        <v>9135</v>
      </c>
      <c r="C3708" s="27" t="s">
        <v>594</v>
      </c>
      <c r="D3708" s="28" t="e">
        <f>(#REF!+#REF!)-#REF!</f>
        <v>#REF!</v>
      </c>
      <c r="E3708" s="358" t="e">
        <f>#REF!-#REF!</f>
        <v>#REF!</v>
      </c>
      <c r="F3708" s="76"/>
      <c r="G3708" s="28"/>
      <c r="H3708" s="28"/>
      <c r="I3708" s="77"/>
      <c r="J3708" s="94" t="e">
        <f>#REF!-#REF!</f>
        <v>#REF!</v>
      </c>
      <c r="K3708" s="317" t="e">
        <f>#REF!-#REF!</f>
        <v>#REF!</v>
      </c>
    </row>
    <row r="3709" spans="1:11" ht="33.75" hidden="1" customHeight="1" x14ac:dyDescent="0.2">
      <c r="A3709" s="25" t="s">
        <v>7064</v>
      </c>
      <c r="B3709" s="26" t="s">
        <v>3098</v>
      </c>
      <c r="C3709" s="27" t="s">
        <v>4829</v>
      </c>
      <c r="D3709" s="28" t="e">
        <f>(#REF!+#REF!)-#REF!</f>
        <v>#REF!</v>
      </c>
      <c r="E3709" s="358" t="e">
        <f>#REF!-#REF!</f>
        <v>#REF!</v>
      </c>
      <c r="F3709" s="76"/>
      <c r="G3709" s="28"/>
      <c r="H3709" s="28"/>
      <c r="I3709" s="77"/>
      <c r="J3709" s="94" t="e">
        <f>#REF!-#REF!</f>
        <v>#REF!</v>
      </c>
      <c r="K3709" s="317" t="e">
        <f>#REF!-#REF!</f>
        <v>#REF!</v>
      </c>
    </row>
    <row r="3710" spans="1:11" ht="11.25" hidden="1" customHeight="1" x14ac:dyDescent="0.2">
      <c r="A3710" s="25" t="s">
        <v>6521</v>
      </c>
      <c r="B3710" s="26" t="s">
        <v>3099</v>
      </c>
      <c r="C3710" s="27" t="s">
        <v>6739</v>
      </c>
      <c r="D3710" s="28" t="e">
        <f>(#REF!+#REF!)-#REF!</f>
        <v>#REF!</v>
      </c>
      <c r="E3710" s="358" t="e">
        <f>#REF!-#REF!</f>
        <v>#REF!</v>
      </c>
      <c r="F3710" s="76"/>
      <c r="G3710" s="28"/>
      <c r="H3710" s="28"/>
      <c r="I3710" s="77"/>
      <c r="J3710" s="94" t="e">
        <f>#REF!-#REF!</f>
        <v>#REF!</v>
      </c>
      <c r="K3710" s="317" t="e">
        <f>#REF!-#REF!</f>
        <v>#REF!</v>
      </c>
    </row>
    <row r="3711" spans="1:11" ht="11.25" hidden="1" customHeight="1" x14ac:dyDescent="0.2">
      <c r="A3711" s="25" t="s">
        <v>5920</v>
      </c>
      <c r="B3711" s="26" t="s">
        <v>3100</v>
      </c>
      <c r="C3711" s="27" t="s">
        <v>520</v>
      </c>
      <c r="D3711" s="28" t="e">
        <f>(#REF!+#REF!)-#REF!</f>
        <v>#REF!</v>
      </c>
      <c r="E3711" s="358" t="e">
        <f>#REF!-#REF!</f>
        <v>#REF!</v>
      </c>
      <c r="F3711" s="76">
        <f>SUM(F3712:F3715)</f>
        <v>0</v>
      </c>
      <c r="G3711" s="28">
        <f>SUM(G3712:G3715)</f>
        <v>0</v>
      </c>
      <c r="H3711" s="28">
        <f>SUM(H3712:H3715)</f>
        <v>0</v>
      </c>
      <c r="I3711" s="77">
        <f>SUM(I3712:I3715)</f>
        <v>0</v>
      </c>
      <c r="J3711" s="94" t="e">
        <f>#REF!-#REF!</f>
        <v>#REF!</v>
      </c>
      <c r="K3711" s="317" t="e">
        <f>#REF!-#REF!</f>
        <v>#REF!</v>
      </c>
    </row>
    <row r="3712" spans="1:11" ht="11.25" hidden="1" customHeight="1" x14ac:dyDescent="0.2">
      <c r="A3712" s="25" t="s">
        <v>7210</v>
      </c>
      <c r="B3712" s="26" t="s">
        <v>7509</v>
      </c>
      <c r="C3712" s="27" t="s">
        <v>5858</v>
      </c>
      <c r="D3712" s="28" t="e">
        <f>(#REF!+#REF!)-#REF!</f>
        <v>#REF!</v>
      </c>
      <c r="E3712" s="358" t="e">
        <f>#REF!-#REF!</f>
        <v>#REF!</v>
      </c>
      <c r="F3712" s="76"/>
      <c r="G3712" s="28"/>
      <c r="H3712" s="28"/>
      <c r="I3712" s="77"/>
      <c r="J3712" s="94" t="e">
        <f>#REF!-#REF!</f>
        <v>#REF!</v>
      </c>
      <c r="K3712" s="317" t="e">
        <f>#REF!-#REF!</f>
        <v>#REF!</v>
      </c>
    </row>
    <row r="3713" spans="1:11" ht="22.5" hidden="1" customHeight="1" x14ac:dyDescent="0.2">
      <c r="A3713" s="25" t="s">
        <v>5050</v>
      </c>
      <c r="B3713" s="26" t="s">
        <v>6405</v>
      </c>
      <c r="C3713" s="27" t="s">
        <v>7847</v>
      </c>
      <c r="D3713" s="28" t="e">
        <f>(#REF!+#REF!)-#REF!</f>
        <v>#REF!</v>
      </c>
      <c r="E3713" s="358" t="e">
        <f>#REF!-#REF!</f>
        <v>#REF!</v>
      </c>
      <c r="F3713" s="76"/>
      <c r="G3713" s="28"/>
      <c r="H3713" s="28"/>
      <c r="I3713" s="77"/>
      <c r="J3713" s="94" t="e">
        <f>#REF!-#REF!</f>
        <v>#REF!</v>
      </c>
      <c r="K3713" s="317" t="e">
        <f>#REF!-#REF!</f>
        <v>#REF!</v>
      </c>
    </row>
    <row r="3714" spans="1:11" ht="22.5" hidden="1" customHeight="1" x14ac:dyDescent="0.2">
      <c r="A3714" s="25" t="s">
        <v>626</v>
      </c>
      <c r="B3714" s="26" t="s">
        <v>2576</v>
      </c>
      <c r="C3714" s="27" t="s">
        <v>7848</v>
      </c>
      <c r="D3714" s="28" t="e">
        <f>(#REF!+#REF!)-#REF!</f>
        <v>#REF!</v>
      </c>
      <c r="E3714" s="358" t="e">
        <f>#REF!-#REF!</f>
        <v>#REF!</v>
      </c>
      <c r="F3714" s="76"/>
      <c r="G3714" s="28"/>
      <c r="H3714" s="28"/>
      <c r="I3714" s="77"/>
      <c r="J3714" s="94" t="e">
        <f>#REF!-#REF!</f>
        <v>#REF!</v>
      </c>
      <c r="K3714" s="317" t="e">
        <f>#REF!-#REF!</f>
        <v>#REF!</v>
      </c>
    </row>
    <row r="3715" spans="1:11" ht="11.25" hidden="1" customHeight="1" x14ac:dyDescent="0.2">
      <c r="A3715" s="25" t="s">
        <v>7432</v>
      </c>
      <c r="B3715" s="26" t="s">
        <v>8733</v>
      </c>
      <c r="C3715" s="27" t="s">
        <v>519</v>
      </c>
      <c r="D3715" s="28" t="e">
        <f>(#REF!+#REF!)-#REF!</f>
        <v>#REF!</v>
      </c>
      <c r="E3715" s="358" t="e">
        <f>#REF!-#REF!</f>
        <v>#REF!</v>
      </c>
      <c r="F3715" s="76"/>
      <c r="G3715" s="28"/>
      <c r="H3715" s="28"/>
      <c r="I3715" s="77"/>
      <c r="J3715" s="94" t="e">
        <f>#REF!-#REF!</f>
        <v>#REF!</v>
      </c>
      <c r="K3715" s="317" t="e">
        <f>#REF!-#REF!</f>
        <v>#REF!</v>
      </c>
    </row>
    <row r="3716" spans="1:11" ht="11.25" hidden="1" customHeight="1" x14ac:dyDescent="0.2">
      <c r="A3716" s="25" t="s">
        <v>3930</v>
      </c>
      <c r="B3716" s="26" t="s">
        <v>8635</v>
      </c>
      <c r="C3716" s="27" t="s">
        <v>8056</v>
      </c>
      <c r="D3716" s="28" t="e">
        <f>(#REF!+#REF!)-#REF!</f>
        <v>#REF!</v>
      </c>
      <c r="E3716" s="358" t="e">
        <f>#REF!-#REF!</f>
        <v>#REF!</v>
      </c>
      <c r="F3716" s="76"/>
      <c r="G3716" s="28"/>
      <c r="H3716" s="28"/>
      <c r="I3716" s="77"/>
      <c r="J3716" s="94" t="e">
        <f>#REF!-#REF!</f>
        <v>#REF!</v>
      </c>
      <c r="K3716" s="317" t="e">
        <f>#REF!-#REF!</f>
        <v>#REF!</v>
      </c>
    </row>
    <row r="3717" spans="1:11" ht="22.5" hidden="1" customHeight="1" x14ac:dyDescent="0.2">
      <c r="A3717" s="25" t="s">
        <v>6845</v>
      </c>
      <c r="B3717" s="26" t="s">
        <v>1521</v>
      </c>
      <c r="C3717" s="27" t="s">
        <v>6744</v>
      </c>
      <c r="D3717" s="28" t="e">
        <f>(#REF!+#REF!)-#REF!</f>
        <v>#REF!</v>
      </c>
      <c r="E3717" s="358" t="e">
        <f>#REF!-#REF!</f>
        <v>#REF!</v>
      </c>
      <c r="F3717" s="76"/>
      <c r="G3717" s="28"/>
      <c r="H3717" s="28"/>
      <c r="I3717" s="77"/>
      <c r="J3717" s="94" t="e">
        <f>#REF!-#REF!</f>
        <v>#REF!</v>
      </c>
      <c r="K3717" s="317" t="e">
        <f>#REF!-#REF!</f>
        <v>#REF!</v>
      </c>
    </row>
    <row r="3718" spans="1:11" ht="11.25" hidden="1" customHeight="1" x14ac:dyDescent="0.2">
      <c r="A3718" s="25" t="s">
        <v>6745</v>
      </c>
      <c r="B3718" s="26" t="s">
        <v>1522</v>
      </c>
      <c r="C3718" s="27" t="s">
        <v>6746</v>
      </c>
      <c r="D3718" s="28" t="e">
        <f>(#REF!+#REF!)-#REF!</f>
        <v>#REF!</v>
      </c>
      <c r="E3718" s="358" t="e">
        <f>#REF!-#REF!</f>
        <v>#REF!</v>
      </c>
      <c r="F3718" s="76">
        <f>F3719+F3746</f>
        <v>0</v>
      </c>
      <c r="G3718" s="28">
        <f>G3719+G3746</f>
        <v>0</v>
      </c>
      <c r="H3718" s="28">
        <f>H3719+H3746</f>
        <v>0</v>
      </c>
      <c r="I3718" s="77">
        <f>I3719+I3746</f>
        <v>0</v>
      </c>
      <c r="J3718" s="94" t="e">
        <f>#REF!-#REF!</f>
        <v>#REF!</v>
      </c>
      <c r="K3718" s="317" t="e">
        <f>#REF!-#REF!</f>
        <v>#REF!</v>
      </c>
    </row>
    <row r="3719" spans="1:11" ht="11.25" hidden="1" customHeight="1" x14ac:dyDescent="0.2">
      <c r="A3719" s="25" t="s">
        <v>5608</v>
      </c>
      <c r="B3719" s="26" t="s">
        <v>1523</v>
      </c>
      <c r="C3719" s="27" t="s">
        <v>6445</v>
      </c>
      <c r="D3719" s="28" t="e">
        <f>(#REF!+#REF!)-#REF!</f>
        <v>#REF!</v>
      </c>
      <c r="E3719" s="358" t="e">
        <f>#REF!-#REF!</f>
        <v>#REF!</v>
      </c>
      <c r="F3719" s="76">
        <f>F3720+F3724+F3731+F3734+F3737+F3741+F3745</f>
        <v>0</v>
      </c>
      <c r="G3719" s="28">
        <f>G3720+G3724+G3731+G3734+G3737+G3741+G3745</f>
        <v>0</v>
      </c>
      <c r="H3719" s="28">
        <f>H3720+H3724+H3731+H3734+H3737+H3741+H3745</f>
        <v>0</v>
      </c>
      <c r="I3719" s="77">
        <f>I3720+I3724+I3731+I3734+I3737+I3741+I3745</f>
        <v>0</v>
      </c>
      <c r="J3719" s="94" t="e">
        <f>#REF!-#REF!</f>
        <v>#REF!</v>
      </c>
      <c r="K3719" s="317" t="e">
        <f>#REF!-#REF!</f>
        <v>#REF!</v>
      </c>
    </row>
    <row r="3720" spans="1:11" ht="22.5" hidden="1" customHeight="1" x14ac:dyDescent="0.2">
      <c r="A3720" s="25" t="s">
        <v>5760</v>
      </c>
      <c r="B3720" s="26" t="s">
        <v>1524</v>
      </c>
      <c r="C3720" s="27" t="s">
        <v>4482</v>
      </c>
      <c r="D3720" s="28" t="e">
        <f>(#REF!+#REF!)-#REF!</f>
        <v>#REF!</v>
      </c>
      <c r="E3720" s="358" t="e">
        <f>#REF!-#REF!</f>
        <v>#REF!</v>
      </c>
      <c r="F3720" s="76">
        <f>SUM(F3721:F3723)</f>
        <v>0</v>
      </c>
      <c r="G3720" s="28">
        <f>SUM(G3721:G3723)</f>
        <v>0</v>
      </c>
      <c r="H3720" s="28">
        <f>SUM(H3721:H3723)</f>
        <v>0</v>
      </c>
      <c r="I3720" s="77">
        <f>SUM(I3721:I3723)</f>
        <v>0</v>
      </c>
      <c r="J3720" s="94" t="e">
        <f>#REF!-#REF!</f>
        <v>#REF!</v>
      </c>
      <c r="K3720" s="317" t="e">
        <f>#REF!-#REF!</f>
        <v>#REF!</v>
      </c>
    </row>
    <row r="3721" spans="1:11" ht="11.25" hidden="1" customHeight="1" x14ac:dyDescent="0.2">
      <c r="A3721" s="25" t="s">
        <v>7430</v>
      </c>
      <c r="B3721" s="26" t="s">
        <v>1840</v>
      </c>
      <c r="C3721" s="27" t="s">
        <v>7256</v>
      </c>
      <c r="D3721" s="28" t="e">
        <f>(#REF!+#REF!)-#REF!</f>
        <v>#REF!</v>
      </c>
      <c r="E3721" s="358" t="e">
        <f>#REF!-#REF!</f>
        <v>#REF!</v>
      </c>
      <c r="F3721" s="76"/>
      <c r="G3721" s="28"/>
      <c r="H3721" s="28"/>
      <c r="I3721" s="77"/>
      <c r="J3721" s="94" t="e">
        <f>#REF!-#REF!</f>
        <v>#REF!</v>
      </c>
      <c r="K3721" s="317" t="e">
        <f>#REF!-#REF!</f>
        <v>#REF!</v>
      </c>
    </row>
    <row r="3722" spans="1:11" ht="11.25" hidden="1" customHeight="1" x14ac:dyDescent="0.2">
      <c r="A3722" s="25" t="s">
        <v>7308</v>
      </c>
      <c r="B3722" s="26" t="s">
        <v>1841</v>
      </c>
      <c r="C3722" s="27" t="s">
        <v>2065</v>
      </c>
      <c r="D3722" s="28" t="e">
        <f>(#REF!+#REF!)-#REF!</f>
        <v>#REF!</v>
      </c>
      <c r="E3722" s="358" t="e">
        <f>#REF!-#REF!</f>
        <v>#REF!</v>
      </c>
      <c r="F3722" s="76"/>
      <c r="G3722" s="28"/>
      <c r="H3722" s="28"/>
      <c r="I3722" s="77"/>
      <c r="J3722" s="94" t="e">
        <f>#REF!-#REF!</f>
        <v>#REF!</v>
      </c>
      <c r="K3722" s="317" t="e">
        <f>#REF!-#REF!</f>
        <v>#REF!</v>
      </c>
    </row>
    <row r="3723" spans="1:11" ht="11.25" hidden="1" customHeight="1" x14ac:dyDescent="0.2">
      <c r="A3723" s="25" t="s">
        <v>951</v>
      </c>
      <c r="B3723" s="26" t="s">
        <v>1842</v>
      </c>
      <c r="C3723" s="27" t="s">
        <v>4140</v>
      </c>
      <c r="D3723" s="28" t="e">
        <f>(#REF!+#REF!)-#REF!</f>
        <v>#REF!</v>
      </c>
      <c r="E3723" s="358" t="e">
        <f>#REF!-#REF!</f>
        <v>#REF!</v>
      </c>
      <c r="F3723" s="76"/>
      <c r="G3723" s="28"/>
      <c r="H3723" s="28"/>
      <c r="I3723" s="77"/>
      <c r="J3723" s="94" t="e">
        <f>#REF!-#REF!</f>
        <v>#REF!</v>
      </c>
      <c r="K3723" s="317" t="e">
        <f>#REF!-#REF!</f>
        <v>#REF!</v>
      </c>
    </row>
    <row r="3724" spans="1:11" ht="11.25" hidden="1" customHeight="1" x14ac:dyDescent="0.2">
      <c r="A3724" s="25" t="s">
        <v>1990</v>
      </c>
      <c r="B3724" s="26" t="s">
        <v>7419</v>
      </c>
      <c r="C3724" s="27" t="s">
        <v>6239</v>
      </c>
      <c r="D3724" s="28" t="e">
        <f>(#REF!+#REF!)-#REF!</f>
        <v>#REF!</v>
      </c>
      <c r="E3724" s="358" t="e">
        <f>#REF!-#REF!</f>
        <v>#REF!</v>
      </c>
      <c r="F3724" s="76">
        <f>SUM(F3725:F3730)</f>
        <v>0</v>
      </c>
      <c r="G3724" s="28">
        <f>SUM(G3725:G3730)</f>
        <v>0</v>
      </c>
      <c r="H3724" s="28">
        <f>SUM(H3725:H3730)</f>
        <v>0</v>
      </c>
      <c r="I3724" s="77">
        <f>SUM(I3725:I3730)</f>
        <v>0</v>
      </c>
      <c r="J3724" s="94" t="e">
        <f>#REF!-#REF!</f>
        <v>#REF!</v>
      </c>
      <c r="K3724" s="317" t="e">
        <f>#REF!-#REF!</f>
        <v>#REF!</v>
      </c>
    </row>
    <row r="3725" spans="1:11" ht="11.25" hidden="1" customHeight="1" x14ac:dyDescent="0.2">
      <c r="A3725" s="25" t="s">
        <v>7631</v>
      </c>
      <c r="B3725" s="26" t="s">
        <v>7420</v>
      </c>
      <c r="C3725" s="27" t="s">
        <v>5987</v>
      </c>
      <c r="D3725" s="28" t="e">
        <f>(#REF!+#REF!)-#REF!</f>
        <v>#REF!</v>
      </c>
      <c r="E3725" s="358" t="e">
        <f>#REF!-#REF!</f>
        <v>#REF!</v>
      </c>
      <c r="F3725" s="76"/>
      <c r="G3725" s="28"/>
      <c r="H3725" s="28"/>
      <c r="I3725" s="77"/>
      <c r="J3725" s="94" t="e">
        <f>#REF!-#REF!</f>
        <v>#REF!</v>
      </c>
      <c r="K3725" s="317" t="e">
        <f>#REF!-#REF!</f>
        <v>#REF!</v>
      </c>
    </row>
    <row r="3726" spans="1:11" ht="11.25" hidden="1" customHeight="1" x14ac:dyDescent="0.2">
      <c r="A3726" s="25" t="s">
        <v>550</v>
      </c>
      <c r="B3726" s="26" t="s">
        <v>4930</v>
      </c>
      <c r="C3726" s="27" t="s">
        <v>4111</v>
      </c>
      <c r="D3726" s="28" t="e">
        <f>(#REF!+#REF!)-#REF!</f>
        <v>#REF!</v>
      </c>
      <c r="E3726" s="358" t="e">
        <f>#REF!-#REF!</f>
        <v>#REF!</v>
      </c>
      <c r="F3726" s="76"/>
      <c r="G3726" s="28"/>
      <c r="H3726" s="28"/>
      <c r="I3726" s="77"/>
      <c r="J3726" s="94" t="e">
        <f>#REF!-#REF!</f>
        <v>#REF!</v>
      </c>
      <c r="K3726" s="317" t="e">
        <f>#REF!-#REF!</f>
        <v>#REF!</v>
      </c>
    </row>
    <row r="3727" spans="1:11" ht="11.25" hidden="1" customHeight="1" x14ac:dyDescent="0.2">
      <c r="A3727" s="25" t="s">
        <v>2752</v>
      </c>
      <c r="B3727" s="26" t="s">
        <v>1818</v>
      </c>
      <c r="C3727" s="27" t="s">
        <v>4310</v>
      </c>
      <c r="D3727" s="28" t="e">
        <f>(#REF!+#REF!)-#REF!</f>
        <v>#REF!</v>
      </c>
      <c r="E3727" s="358" t="e">
        <f>#REF!-#REF!</f>
        <v>#REF!</v>
      </c>
      <c r="F3727" s="76"/>
      <c r="G3727" s="28"/>
      <c r="H3727" s="28"/>
      <c r="I3727" s="77"/>
      <c r="J3727" s="94" t="e">
        <f>#REF!-#REF!</f>
        <v>#REF!</v>
      </c>
      <c r="K3727" s="317" t="e">
        <f>#REF!-#REF!</f>
        <v>#REF!</v>
      </c>
    </row>
    <row r="3728" spans="1:11" ht="11.25" hidden="1" customHeight="1" x14ac:dyDescent="0.2">
      <c r="A3728" s="25" t="s">
        <v>2296</v>
      </c>
      <c r="B3728" s="26" t="s">
        <v>1819</v>
      </c>
      <c r="C3728" s="27" t="s">
        <v>3850</v>
      </c>
      <c r="D3728" s="28" t="e">
        <f>(#REF!+#REF!)-#REF!</f>
        <v>#REF!</v>
      </c>
      <c r="E3728" s="358" t="e">
        <f>#REF!-#REF!</f>
        <v>#REF!</v>
      </c>
      <c r="F3728" s="76"/>
      <c r="G3728" s="28"/>
      <c r="H3728" s="28"/>
      <c r="I3728" s="77"/>
      <c r="J3728" s="94" t="e">
        <f>#REF!-#REF!</f>
        <v>#REF!</v>
      </c>
      <c r="K3728" s="317" t="e">
        <f>#REF!-#REF!</f>
        <v>#REF!</v>
      </c>
    </row>
    <row r="3729" spans="1:11" ht="11.25" hidden="1" customHeight="1" x14ac:dyDescent="0.2">
      <c r="A3729" s="25" t="s">
        <v>8501</v>
      </c>
      <c r="B3729" s="26" t="s">
        <v>1820</v>
      </c>
      <c r="C3729" s="27" t="s">
        <v>5599</v>
      </c>
      <c r="D3729" s="28" t="e">
        <f>(#REF!+#REF!)-#REF!</f>
        <v>#REF!</v>
      </c>
      <c r="E3729" s="358" t="e">
        <f>#REF!-#REF!</f>
        <v>#REF!</v>
      </c>
      <c r="F3729" s="76"/>
      <c r="G3729" s="28"/>
      <c r="H3729" s="28"/>
      <c r="I3729" s="77"/>
      <c r="J3729" s="94" t="e">
        <f>#REF!-#REF!</f>
        <v>#REF!</v>
      </c>
      <c r="K3729" s="317" t="e">
        <f>#REF!-#REF!</f>
        <v>#REF!</v>
      </c>
    </row>
    <row r="3730" spans="1:11" ht="11.25" hidden="1" customHeight="1" x14ac:dyDescent="0.2">
      <c r="A3730" s="25" t="s">
        <v>2995</v>
      </c>
      <c r="B3730" s="26" t="s">
        <v>1821</v>
      </c>
      <c r="C3730" s="27" t="s">
        <v>4203</v>
      </c>
      <c r="D3730" s="28" t="e">
        <f>(#REF!+#REF!)-#REF!</f>
        <v>#REF!</v>
      </c>
      <c r="E3730" s="358" t="e">
        <f>#REF!-#REF!</f>
        <v>#REF!</v>
      </c>
      <c r="F3730" s="76"/>
      <c r="G3730" s="28"/>
      <c r="H3730" s="28"/>
      <c r="I3730" s="77"/>
      <c r="J3730" s="94" t="e">
        <f>#REF!-#REF!</f>
        <v>#REF!</v>
      </c>
      <c r="K3730" s="317" t="e">
        <f>#REF!-#REF!</f>
        <v>#REF!</v>
      </c>
    </row>
    <row r="3731" spans="1:11" ht="22.5" hidden="1" customHeight="1" x14ac:dyDescent="0.2">
      <c r="A3731" s="25" t="s">
        <v>3639</v>
      </c>
      <c r="B3731" s="26" t="s">
        <v>1822</v>
      </c>
      <c r="C3731" s="27" t="s">
        <v>3033</v>
      </c>
      <c r="D3731" s="28" t="e">
        <f>(#REF!+#REF!)-#REF!</f>
        <v>#REF!</v>
      </c>
      <c r="E3731" s="358" t="e">
        <f>#REF!-#REF!</f>
        <v>#REF!</v>
      </c>
      <c r="F3731" s="76">
        <f>SUM(F3732:F3733)</f>
        <v>0</v>
      </c>
      <c r="G3731" s="28">
        <f>SUM(G3732:G3733)</f>
        <v>0</v>
      </c>
      <c r="H3731" s="28">
        <f>SUM(H3732:H3733)</f>
        <v>0</v>
      </c>
      <c r="I3731" s="77">
        <f>SUM(I3732:I3733)</f>
        <v>0</v>
      </c>
      <c r="J3731" s="94" t="e">
        <f>#REF!-#REF!</f>
        <v>#REF!</v>
      </c>
      <c r="K3731" s="317" t="e">
        <f>#REF!-#REF!</f>
        <v>#REF!</v>
      </c>
    </row>
    <row r="3732" spans="1:11" ht="11.25" hidden="1" customHeight="1" x14ac:dyDescent="0.2">
      <c r="A3732" s="25" t="s">
        <v>552</v>
      </c>
      <c r="B3732" s="26" t="s">
        <v>1823</v>
      </c>
      <c r="C3732" s="27" t="s">
        <v>1894</v>
      </c>
      <c r="D3732" s="28" t="e">
        <f>(#REF!+#REF!)-#REF!</f>
        <v>#REF!</v>
      </c>
      <c r="E3732" s="358" t="e">
        <f>#REF!-#REF!</f>
        <v>#REF!</v>
      </c>
      <c r="F3732" s="76"/>
      <c r="G3732" s="28"/>
      <c r="H3732" s="28"/>
      <c r="I3732" s="77"/>
      <c r="J3732" s="94" t="e">
        <f>#REF!-#REF!</f>
        <v>#REF!</v>
      </c>
      <c r="K3732" s="317" t="e">
        <f>#REF!-#REF!</f>
        <v>#REF!</v>
      </c>
    </row>
    <row r="3733" spans="1:11" ht="11.25" hidden="1" customHeight="1" x14ac:dyDescent="0.2">
      <c r="A3733" s="25" t="s">
        <v>5659</v>
      </c>
      <c r="B3733" s="26" t="s">
        <v>2425</v>
      </c>
      <c r="C3733" s="27" t="s">
        <v>6404</v>
      </c>
      <c r="D3733" s="28" t="e">
        <f>(#REF!+#REF!)-#REF!</f>
        <v>#REF!</v>
      </c>
      <c r="E3733" s="358" t="e">
        <f>#REF!-#REF!</f>
        <v>#REF!</v>
      </c>
      <c r="F3733" s="76"/>
      <c r="G3733" s="28"/>
      <c r="H3733" s="28"/>
      <c r="I3733" s="77"/>
      <c r="J3733" s="94" t="e">
        <f>#REF!-#REF!</f>
        <v>#REF!</v>
      </c>
      <c r="K3733" s="317" t="e">
        <f>#REF!-#REF!</f>
        <v>#REF!</v>
      </c>
    </row>
    <row r="3734" spans="1:11" ht="11.25" hidden="1" customHeight="1" x14ac:dyDescent="0.2">
      <c r="A3734" s="25" t="s">
        <v>4340</v>
      </c>
      <c r="B3734" s="26" t="s">
        <v>7272</v>
      </c>
      <c r="C3734" s="27" t="s">
        <v>9186</v>
      </c>
      <c r="D3734" s="28" t="e">
        <f>(#REF!+#REF!)-#REF!</f>
        <v>#REF!</v>
      </c>
      <c r="E3734" s="358" t="e">
        <f>#REF!-#REF!</f>
        <v>#REF!</v>
      </c>
      <c r="F3734" s="76">
        <f>SUM(F3735:F3736)</f>
        <v>0</v>
      </c>
      <c r="G3734" s="28">
        <f>SUM(G3735:G3736)</f>
        <v>0</v>
      </c>
      <c r="H3734" s="28">
        <f>SUM(H3735:H3736)</f>
        <v>0</v>
      </c>
      <c r="I3734" s="77">
        <f>SUM(I3735:I3736)</f>
        <v>0</v>
      </c>
      <c r="J3734" s="94" t="e">
        <f>#REF!-#REF!</f>
        <v>#REF!</v>
      </c>
      <c r="K3734" s="317" t="e">
        <f>#REF!-#REF!</f>
        <v>#REF!</v>
      </c>
    </row>
    <row r="3735" spans="1:11" ht="22.5" hidden="1" customHeight="1" x14ac:dyDescent="0.2">
      <c r="A3735" s="25" t="s">
        <v>881</v>
      </c>
      <c r="B3735" s="26" t="s">
        <v>7273</v>
      </c>
      <c r="C3735" s="27" t="s">
        <v>980</v>
      </c>
      <c r="D3735" s="28" t="e">
        <f>(#REF!+#REF!)-#REF!</f>
        <v>#REF!</v>
      </c>
      <c r="E3735" s="358" t="e">
        <f>#REF!-#REF!</f>
        <v>#REF!</v>
      </c>
      <c r="F3735" s="76"/>
      <c r="G3735" s="28"/>
      <c r="H3735" s="28"/>
      <c r="I3735" s="77"/>
      <c r="J3735" s="94" t="e">
        <f>#REF!-#REF!</f>
        <v>#REF!</v>
      </c>
      <c r="K3735" s="317" t="e">
        <f>#REF!-#REF!</f>
        <v>#REF!</v>
      </c>
    </row>
    <row r="3736" spans="1:11" ht="33.75" hidden="1" customHeight="1" x14ac:dyDescent="0.2">
      <c r="A3736" s="25" t="s">
        <v>8427</v>
      </c>
      <c r="B3736" s="26" t="s">
        <v>7274</v>
      </c>
      <c r="C3736" s="27" t="s">
        <v>1895</v>
      </c>
      <c r="D3736" s="28" t="e">
        <f>(#REF!+#REF!)-#REF!</f>
        <v>#REF!</v>
      </c>
      <c r="E3736" s="358" t="e">
        <f>#REF!-#REF!</f>
        <v>#REF!</v>
      </c>
      <c r="F3736" s="76"/>
      <c r="G3736" s="28"/>
      <c r="H3736" s="28"/>
      <c r="I3736" s="77"/>
      <c r="J3736" s="94" t="e">
        <f>#REF!-#REF!</f>
        <v>#REF!</v>
      </c>
      <c r="K3736" s="317" t="e">
        <f>#REF!-#REF!</f>
        <v>#REF!</v>
      </c>
    </row>
    <row r="3737" spans="1:11" ht="11.25" hidden="1" customHeight="1" x14ac:dyDescent="0.2">
      <c r="A3737" s="25" t="s">
        <v>7453</v>
      </c>
      <c r="B3737" s="26" t="s">
        <v>76</v>
      </c>
      <c r="C3737" s="27" t="s">
        <v>5915</v>
      </c>
      <c r="D3737" s="28" t="e">
        <f>(#REF!+#REF!)-#REF!</f>
        <v>#REF!</v>
      </c>
      <c r="E3737" s="358" t="e">
        <f>#REF!-#REF!</f>
        <v>#REF!</v>
      </c>
      <c r="F3737" s="76">
        <f>SUM(F3738:F3740)</f>
        <v>0</v>
      </c>
      <c r="G3737" s="28">
        <f>SUM(G3738:G3740)</f>
        <v>0</v>
      </c>
      <c r="H3737" s="28">
        <f>SUM(H3738:H3740)</f>
        <v>0</v>
      </c>
      <c r="I3737" s="77">
        <f>SUM(I3738:I3740)</f>
        <v>0</v>
      </c>
      <c r="J3737" s="94" t="e">
        <f>#REF!-#REF!</f>
        <v>#REF!</v>
      </c>
      <c r="K3737" s="317" t="e">
        <f>#REF!-#REF!</f>
        <v>#REF!</v>
      </c>
    </row>
    <row r="3738" spans="1:11" ht="22.5" hidden="1" customHeight="1" x14ac:dyDescent="0.2">
      <c r="A3738" s="25" t="s">
        <v>8490</v>
      </c>
      <c r="B3738" s="26" t="s">
        <v>77</v>
      </c>
      <c r="C3738" s="27" t="s">
        <v>7240</v>
      </c>
      <c r="D3738" s="28" t="e">
        <f>(#REF!+#REF!)-#REF!</f>
        <v>#REF!</v>
      </c>
      <c r="E3738" s="358" t="e">
        <f>#REF!-#REF!</f>
        <v>#REF!</v>
      </c>
      <c r="F3738" s="76"/>
      <c r="G3738" s="28"/>
      <c r="H3738" s="28"/>
      <c r="I3738" s="77"/>
      <c r="J3738" s="94" t="e">
        <f>#REF!-#REF!</f>
        <v>#REF!</v>
      </c>
      <c r="K3738" s="317" t="e">
        <f>#REF!-#REF!</f>
        <v>#REF!</v>
      </c>
    </row>
    <row r="3739" spans="1:11" ht="22.5" hidden="1" customHeight="1" x14ac:dyDescent="0.2">
      <c r="A3739" s="25" t="s">
        <v>1057</v>
      </c>
      <c r="B3739" s="26" t="s">
        <v>78</v>
      </c>
      <c r="C3739" s="27" t="s">
        <v>1606</v>
      </c>
      <c r="D3739" s="28" t="e">
        <f>(#REF!+#REF!)-#REF!</f>
        <v>#REF!</v>
      </c>
      <c r="E3739" s="358" t="e">
        <f>#REF!-#REF!</f>
        <v>#REF!</v>
      </c>
      <c r="F3739" s="76"/>
      <c r="G3739" s="28"/>
      <c r="H3739" s="28"/>
      <c r="I3739" s="77"/>
      <c r="J3739" s="94" t="e">
        <f>#REF!-#REF!</f>
        <v>#REF!</v>
      </c>
      <c r="K3739" s="317" t="e">
        <f>#REF!-#REF!</f>
        <v>#REF!</v>
      </c>
    </row>
    <row r="3740" spans="1:11" ht="11.25" hidden="1" customHeight="1" x14ac:dyDescent="0.2">
      <c r="A3740" s="25" t="s">
        <v>1761</v>
      </c>
      <c r="B3740" s="26" t="s">
        <v>79</v>
      </c>
      <c r="C3740" s="27" t="s">
        <v>1607</v>
      </c>
      <c r="D3740" s="28" t="e">
        <f>(#REF!+#REF!)-#REF!</f>
        <v>#REF!</v>
      </c>
      <c r="E3740" s="358" t="e">
        <f>#REF!-#REF!</f>
        <v>#REF!</v>
      </c>
      <c r="F3740" s="76"/>
      <c r="G3740" s="28"/>
      <c r="H3740" s="28"/>
      <c r="I3740" s="77"/>
      <c r="J3740" s="94" t="e">
        <f>#REF!-#REF!</f>
        <v>#REF!</v>
      </c>
      <c r="K3740" s="317" t="e">
        <f>#REF!-#REF!</f>
        <v>#REF!</v>
      </c>
    </row>
    <row r="3741" spans="1:11" ht="11.25" hidden="1" customHeight="1" x14ac:dyDescent="0.2">
      <c r="A3741" s="25" t="s">
        <v>8998</v>
      </c>
      <c r="B3741" s="26" t="s">
        <v>80</v>
      </c>
      <c r="C3741" s="27" t="s">
        <v>5832</v>
      </c>
      <c r="D3741" s="28" t="e">
        <f>(#REF!+#REF!)-#REF!</f>
        <v>#REF!</v>
      </c>
      <c r="E3741" s="358" t="e">
        <f>#REF!-#REF!</f>
        <v>#REF!</v>
      </c>
      <c r="F3741" s="76">
        <f>SUM(F3742:F3744)</f>
        <v>0</v>
      </c>
      <c r="G3741" s="28">
        <f>SUM(G3742:G3744)</f>
        <v>0</v>
      </c>
      <c r="H3741" s="28">
        <f>SUM(H3742:H3744)</f>
        <v>0</v>
      </c>
      <c r="I3741" s="77">
        <f>SUM(I3742:I3744)</f>
        <v>0</v>
      </c>
      <c r="J3741" s="94" t="e">
        <f>#REF!-#REF!</f>
        <v>#REF!</v>
      </c>
      <c r="K3741" s="317" t="e">
        <f>#REF!-#REF!</f>
        <v>#REF!</v>
      </c>
    </row>
    <row r="3742" spans="1:11" ht="33.75" hidden="1" customHeight="1" x14ac:dyDescent="0.2">
      <c r="A3742" s="25" t="s">
        <v>1668</v>
      </c>
      <c r="B3742" s="26" t="s">
        <v>81</v>
      </c>
      <c r="C3742" s="27" t="s">
        <v>1068</v>
      </c>
      <c r="D3742" s="28" t="e">
        <f>(#REF!+#REF!)-#REF!</f>
        <v>#REF!</v>
      </c>
      <c r="E3742" s="358" t="e">
        <f>#REF!-#REF!</f>
        <v>#REF!</v>
      </c>
      <c r="F3742" s="76"/>
      <c r="G3742" s="28"/>
      <c r="H3742" s="28"/>
      <c r="I3742" s="77"/>
      <c r="J3742" s="94" t="e">
        <f>#REF!-#REF!</f>
        <v>#REF!</v>
      </c>
      <c r="K3742" s="317" t="e">
        <f>#REF!-#REF!</f>
        <v>#REF!</v>
      </c>
    </row>
    <row r="3743" spans="1:11" ht="11.25" hidden="1" customHeight="1" x14ac:dyDescent="0.2">
      <c r="A3743" s="25" t="s">
        <v>54</v>
      </c>
      <c r="B3743" s="26" t="s">
        <v>82</v>
      </c>
      <c r="C3743" s="27" t="s">
        <v>1808</v>
      </c>
      <c r="D3743" s="28" t="e">
        <f>(#REF!+#REF!)-#REF!</f>
        <v>#REF!</v>
      </c>
      <c r="E3743" s="358" t="e">
        <f>#REF!-#REF!</f>
        <v>#REF!</v>
      </c>
      <c r="F3743" s="76"/>
      <c r="G3743" s="28"/>
      <c r="H3743" s="28"/>
      <c r="I3743" s="77"/>
      <c r="J3743" s="94" t="e">
        <f>#REF!-#REF!</f>
        <v>#REF!</v>
      </c>
      <c r="K3743" s="317" t="e">
        <f>#REF!-#REF!</f>
        <v>#REF!</v>
      </c>
    </row>
    <row r="3744" spans="1:11" ht="33.75" hidden="1" customHeight="1" x14ac:dyDescent="0.2">
      <c r="A3744" s="25" t="s">
        <v>7064</v>
      </c>
      <c r="B3744" s="26" t="s">
        <v>1545</v>
      </c>
      <c r="C3744" s="27" t="s">
        <v>3578</v>
      </c>
      <c r="D3744" s="28" t="e">
        <f>(#REF!+#REF!)-#REF!</f>
        <v>#REF!</v>
      </c>
      <c r="E3744" s="358" t="e">
        <f>#REF!-#REF!</f>
        <v>#REF!</v>
      </c>
      <c r="F3744" s="76"/>
      <c r="G3744" s="28"/>
      <c r="H3744" s="28"/>
      <c r="I3744" s="77"/>
      <c r="J3744" s="94" t="e">
        <f>#REF!-#REF!</f>
        <v>#REF!</v>
      </c>
      <c r="K3744" s="317" t="e">
        <f>#REF!-#REF!</f>
        <v>#REF!</v>
      </c>
    </row>
    <row r="3745" spans="1:11" ht="11.25" hidden="1" customHeight="1" x14ac:dyDescent="0.2">
      <c r="A3745" s="25" t="s">
        <v>6521</v>
      </c>
      <c r="B3745" s="26" t="s">
        <v>1546</v>
      </c>
      <c r="C3745" s="27" t="s">
        <v>1230</v>
      </c>
      <c r="D3745" s="28" t="e">
        <f>(#REF!+#REF!)-#REF!</f>
        <v>#REF!</v>
      </c>
      <c r="E3745" s="358" t="e">
        <f>#REF!-#REF!</f>
        <v>#REF!</v>
      </c>
      <c r="F3745" s="76"/>
      <c r="G3745" s="28"/>
      <c r="H3745" s="28"/>
      <c r="I3745" s="77"/>
      <c r="J3745" s="94" t="e">
        <f>#REF!-#REF!</f>
        <v>#REF!</v>
      </c>
      <c r="K3745" s="317" t="e">
        <f>#REF!-#REF!</f>
        <v>#REF!</v>
      </c>
    </row>
    <row r="3746" spans="1:11" ht="11.25" hidden="1" customHeight="1" x14ac:dyDescent="0.2">
      <c r="A3746" s="25" t="s">
        <v>5920</v>
      </c>
      <c r="B3746" s="26" t="s">
        <v>1547</v>
      </c>
      <c r="C3746" s="27" t="s">
        <v>9061</v>
      </c>
      <c r="D3746" s="28" t="e">
        <f>(#REF!+#REF!)-#REF!</f>
        <v>#REF!</v>
      </c>
      <c r="E3746" s="358" t="e">
        <f>#REF!-#REF!</f>
        <v>#REF!</v>
      </c>
      <c r="F3746" s="76">
        <f>SUM(F3747:F3750)</f>
        <v>0</v>
      </c>
      <c r="G3746" s="28">
        <f>SUM(G3747:G3750)</f>
        <v>0</v>
      </c>
      <c r="H3746" s="28">
        <f>SUM(H3747:H3750)</f>
        <v>0</v>
      </c>
      <c r="I3746" s="77">
        <f>SUM(I3747:I3750)</f>
        <v>0</v>
      </c>
      <c r="J3746" s="94" t="e">
        <f>#REF!-#REF!</f>
        <v>#REF!</v>
      </c>
      <c r="K3746" s="317" t="e">
        <f>#REF!-#REF!</f>
        <v>#REF!</v>
      </c>
    </row>
    <row r="3747" spans="1:11" ht="11.25" hidden="1" customHeight="1" x14ac:dyDescent="0.2">
      <c r="A3747" s="25" t="s">
        <v>7210</v>
      </c>
      <c r="B3747" s="26" t="s">
        <v>4343</v>
      </c>
      <c r="C3747" s="27" t="s">
        <v>7554</v>
      </c>
      <c r="D3747" s="28" t="e">
        <f>(#REF!+#REF!)-#REF!</f>
        <v>#REF!</v>
      </c>
      <c r="E3747" s="358" t="e">
        <f>#REF!-#REF!</f>
        <v>#REF!</v>
      </c>
      <c r="F3747" s="76"/>
      <c r="G3747" s="28"/>
      <c r="H3747" s="28"/>
      <c r="I3747" s="77"/>
      <c r="J3747" s="94" t="e">
        <f>#REF!-#REF!</f>
        <v>#REF!</v>
      </c>
      <c r="K3747" s="317" t="e">
        <f>#REF!-#REF!</f>
        <v>#REF!</v>
      </c>
    </row>
    <row r="3748" spans="1:11" ht="22.5" hidden="1" customHeight="1" x14ac:dyDescent="0.2">
      <c r="A3748" s="25" t="s">
        <v>5050</v>
      </c>
      <c r="B3748" s="26" t="s">
        <v>4344</v>
      </c>
      <c r="C3748" s="27" t="s">
        <v>2761</v>
      </c>
      <c r="D3748" s="28" t="e">
        <f>(#REF!+#REF!)-#REF!</f>
        <v>#REF!</v>
      </c>
      <c r="E3748" s="358" t="e">
        <f>#REF!-#REF!</f>
        <v>#REF!</v>
      </c>
      <c r="F3748" s="76"/>
      <c r="G3748" s="28"/>
      <c r="H3748" s="28"/>
      <c r="I3748" s="77"/>
      <c r="J3748" s="94" t="e">
        <f>#REF!-#REF!</f>
        <v>#REF!</v>
      </c>
      <c r="K3748" s="317" t="e">
        <f>#REF!-#REF!</f>
        <v>#REF!</v>
      </c>
    </row>
    <row r="3749" spans="1:11" ht="22.5" hidden="1" customHeight="1" x14ac:dyDescent="0.2">
      <c r="A3749" s="25" t="s">
        <v>626</v>
      </c>
      <c r="B3749" s="26" t="s">
        <v>4345</v>
      </c>
      <c r="C3749" s="27" t="s">
        <v>1705</v>
      </c>
      <c r="D3749" s="28" t="e">
        <f>(#REF!+#REF!)-#REF!</f>
        <v>#REF!</v>
      </c>
      <c r="E3749" s="358" t="e">
        <f>#REF!-#REF!</f>
        <v>#REF!</v>
      </c>
      <c r="F3749" s="76"/>
      <c r="G3749" s="28"/>
      <c r="H3749" s="28"/>
      <c r="I3749" s="77"/>
      <c r="J3749" s="94" t="e">
        <f>#REF!-#REF!</f>
        <v>#REF!</v>
      </c>
      <c r="K3749" s="317" t="e">
        <f>#REF!-#REF!</f>
        <v>#REF!</v>
      </c>
    </row>
    <row r="3750" spans="1:11" ht="11.25" hidden="1" customHeight="1" x14ac:dyDescent="0.2">
      <c r="A3750" s="25" t="s">
        <v>7432</v>
      </c>
      <c r="B3750" s="26" t="s">
        <v>500</v>
      </c>
      <c r="C3750" s="27" t="s">
        <v>6862</v>
      </c>
      <c r="D3750" s="28" t="e">
        <f>(#REF!+#REF!)-#REF!</f>
        <v>#REF!</v>
      </c>
      <c r="E3750" s="358" t="e">
        <f>#REF!-#REF!</f>
        <v>#REF!</v>
      </c>
      <c r="F3750" s="76"/>
      <c r="G3750" s="28"/>
      <c r="H3750" s="28"/>
      <c r="I3750" s="77"/>
      <c r="J3750" s="94" t="e">
        <f>#REF!-#REF!</f>
        <v>#REF!</v>
      </c>
      <c r="K3750" s="317" t="e">
        <f>#REF!-#REF!</f>
        <v>#REF!</v>
      </c>
    </row>
    <row r="3751" spans="1:11" ht="11.25" hidden="1" customHeight="1" x14ac:dyDescent="0.2">
      <c r="A3751" s="25" t="s">
        <v>3930</v>
      </c>
      <c r="B3751" s="26" t="s">
        <v>501</v>
      </c>
      <c r="C3751" s="27" t="s">
        <v>5268</v>
      </c>
      <c r="D3751" s="28" t="e">
        <f>(#REF!+#REF!)-#REF!</f>
        <v>#REF!</v>
      </c>
      <c r="E3751" s="358" t="e">
        <f>#REF!-#REF!</f>
        <v>#REF!</v>
      </c>
      <c r="F3751" s="76"/>
      <c r="G3751" s="28"/>
      <c r="H3751" s="28"/>
      <c r="I3751" s="77"/>
      <c r="J3751" s="94" t="e">
        <f>#REF!-#REF!</f>
        <v>#REF!</v>
      </c>
      <c r="K3751" s="317" t="e">
        <f>#REF!-#REF!</f>
        <v>#REF!</v>
      </c>
    </row>
    <row r="3752" spans="1:11" ht="22.5" hidden="1" customHeight="1" x14ac:dyDescent="0.2">
      <c r="A3752" s="25" t="s">
        <v>6845</v>
      </c>
      <c r="B3752" s="26" t="s">
        <v>4450</v>
      </c>
      <c r="C3752" s="27" t="s">
        <v>1859</v>
      </c>
      <c r="D3752" s="28" t="e">
        <f>(#REF!+#REF!)-#REF!</f>
        <v>#REF!</v>
      </c>
      <c r="E3752" s="358" t="e">
        <f>#REF!-#REF!</f>
        <v>#REF!</v>
      </c>
      <c r="F3752" s="76"/>
      <c r="G3752" s="28"/>
      <c r="H3752" s="28"/>
      <c r="I3752" s="77"/>
      <c r="J3752" s="94" t="e">
        <f>#REF!-#REF!</f>
        <v>#REF!</v>
      </c>
      <c r="K3752" s="317" t="e">
        <f>#REF!-#REF!</f>
        <v>#REF!</v>
      </c>
    </row>
    <row r="3753" spans="1:11" ht="33.75" hidden="1" customHeight="1" x14ac:dyDescent="0.2">
      <c r="A3753" s="25" t="s">
        <v>1420</v>
      </c>
      <c r="B3753" s="26" t="s">
        <v>848</v>
      </c>
      <c r="C3753" s="27" t="s">
        <v>1153</v>
      </c>
      <c r="D3753" s="28" t="e">
        <f>(#REF!+#REF!)-#REF!</f>
        <v>#REF!</v>
      </c>
      <c r="E3753" s="358" t="e">
        <f>#REF!-#REF!</f>
        <v>#REF!</v>
      </c>
      <c r="F3753" s="76">
        <f>F3754+F3781</f>
        <v>0</v>
      </c>
      <c r="G3753" s="28">
        <f>G3754+G3781</f>
        <v>0</v>
      </c>
      <c r="H3753" s="28">
        <f>H3754+H3781</f>
        <v>0</v>
      </c>
      <c r="I3753" s="77">
        <f>I3754+I3781</f>
        <v>0</v>
      </c>
      <c r="J3753" s="94" t="e">
        <f>#REF!-#REF!</f>
        <v>#REF!</v>
      </c>
      <c r="K3753" s="317" t="e">
        <f>#REF!-#REF!</f>
        <v>#REF!</v>
      </c>
    </row>
    <row r="3754" spans="1:11" ht="11.25" hidden="1" customHeight="1" x14ac:dyDescent="0.2">
      <c r="A3754" s="25" t="s">
        <v>5608</v>
      </c>
      <c r="B3754" s="26" t="s">
        <v>8978</v>
      </c>
      <c r="C3754" s="27" t="s">
        <v>1154</v>
      </c>
      <c r="D3754" s="28" t="e">
        <f>(#REF!+#REF!)-#REF!</f>
        <v>#REF!</v>
      </c>
      <c r="E3754" s="358" t="e">
        <f>#REF!-#REF!</f>
        <v>#REF!</v>
      </c>
      <c r="F3754" s="76">
        <f>F3755+F3759+F3766+F3769+F3772+F3776+F3780</f>
        <v>0</v>
      </c>
      <c r="G3754" s="28">
        <f>G3755+G3759+G3766+G3769+G3772+G3776+G3780</f>
        <v>0</v>
      </c>
      <c r="H3754" s="28">
        <f>H3755+H3759+H3766+H3769+H3772+H3776+H3780</f>
        <v>0</v>
      </c>
      <c r="I3754" s="77">
        <f>I3755+I3759+I3766+I3769+I3772+I3776+I3780</f>
        <v>0</v>
      </c>
      <c r="J3754" s="94" t="e">
        <f>#REF!-#REF!</f>
        <v>#REF!</v>
      </c>
      <c r="K3754" s="317" t="e">
        <f>#REF!-#REF!</f>
        <v>#REF!</v>
      </c>
    </row>
    <row r="3755" spans="1:11" ht="22.5" hidden="1" customHeight="1" x14ac:dyDescent="0.2">
      <c r="A3755" s="25" t="s">
        <v>5760</v>
      </c>
      <c r="B3755" s="26" t="s">
        <v>9198</v>
      </c>
      <c r="C3755" s="27" t="s">
        <v>6455</v>
      </c>
      <c r="D3755" s="28" t="e">
        <f>(#REF!+#REF!)-#REF!</f>
        <v>#REF!</v>
      </c>
      <c r="E3755" s="358" t="e">
        <f>#REF!-#REF!</f>
        <v>#REF!</v>
      </c>
      <c r="F3755" s="76">
        <f>SUM(F3756:F3758)</f>
        <v>0</v>
      </c>
      <c r="G3755" s="28">
        <f>SUM(G3756:G3758)</f>
        <v>0</v>
      </c>
      <c r="H3755" s="28">
        <f>SUM(H3756:H3758)</f>
        <v>0</v>
      </c>
      <c r="I3755" s="77">
        <f>SUM(I3756:I3758)</f>
        <v>0</v>
      </c>
      <c r="J3755" s="94" t="e">
        <f>#REF!-#REF!</f>
        <v>#REF!</v>
      </c>
      <c r="K3755" s="317" t="e">
        <f>#REF!-#REF!</f>
        <v>#REF!</v>
      </c>
    </row>
    <row r="3756" spans="1:11" ht="11.25" hidden="1" customHeight="1" x14ac:dyDescent="0.2">
      <c r="A3756" s="25" t="s">
        <v>7430</v>
      </c>
      <c r="B3756" s="26" t="s">
        <v>4884</v>
      </c>
      <c r="C3756" s="27" t="s">
        <v>6456</v>
      </c>
      <c r="D3756" s="28" t="e">
        <f>(#REF!+#REF!)-#REF!</f>
        <v>#REF!</v>
      </c>
      <c r="E3756" s="358" t="e">
        <f>#REF!-#REF!</f>
        <v>#REF!</v>
      </c>
      <c r="F3756" s="76"/>
      <c r="G3756" s="28"/>
      <c r="H3756" s="28"/>
      <c r="I3756" s="77"/>
      <c r="J3756" s="94" t="e">
        <f>#REF!-#REF!</f>
        <v>#REF!</v>
      </c>
      <c r="K3756" s="317" t="e">
        <f>#REF!-#REF!</f>
        <v>#REF!</v>
      </c>
    </row>
    <row r="3757" spans="1:11" ht="11.25" hidden="1" customHeight="1" x14ac:dyDescent="0.2">
      <c r="A3757" s="25" t="s">
        <v>7308</v>
      </c>
      <c r="B3757" s="26" t="s">
        <v>9232</v>
      </c>
      <c r="C3757" s="27" t="s">
        <v>6798</v>
      </c>
      <c r="D3757" s="28" t="e">
        <f>(#REF!+#REF!)-#REF!</f>
        <v>#REF!</v>
      </c>
      <c r="E3757" s="358" t="e">
        <f>#REF!-#REF!</f>
        <v>#REF!</v>
      </c>
      <c r="F3757" s="76"/>
      <c r="G3757" s="28"/>
      <c r="H3757" s="28"/>
      <c r="I3757" s="77"/>
      <c r="J3757" s="94" t="e">
        <f>#REF!-#REF!</f>
        <v>#REF!</v>
      </c>
      <c r="K3757" s="317" t="e">
        <f>#REF!-#REF!</f>
        <v>#REF!</v>
      </c>
    </row>
    <row r="3758" spans="1:11" ht="11.25" hidden="1" customHeight="1" x14ac:dyDescent="0.2">
      <c r="A3758" s="25" t="s">
        <v>951</v>
      </c>
      <c r="B3758" s="26" t="s">
        <v>9233</v>
      </c>
      <c r="C3758" s="27" t="s">
        <v>6799</v>
      </c>
      <c r="D3758" s="28" t="e">
        <f>(#REF!+#REF!)-#REF!</f>
        <v>#REF!</v>
      </c>
      <c r="E3758" s="358" t="e">
        <f>#REF!-#REF!</f>
        <v>#REF!</v>
      </c>
      <c r="F3758" s="76"/>
      <c r="G3758" s="28"/>
      <c r="H3758" s="28"/>
      <c r="I3758" s="77"/>
      <c r="J3758" s="94" t="e">
        <f>#REF!-#REF!</f>
        <v>#REF!</v>
      </c>
      <c r="K3758" s="317" t="e">
        <f>#REF!-#REF!</f>
        <v>#REF!</v>
      </c>
    </row>
    <row r="3759" spans="1:11" ht="11.25" hidden="1" customHeight="1" x14ac:dyDescent="0.2">
      <c r="A3759" s="25" t="s">
        <v>1990</v>
      </c>
      <c r="B3759" s="26" t="s">
        <v>507</v>
      </c>
      <c r="C3759" s="27" t="s">
        <v>4881</v>
      </c>
      <c r="D3759" s="28" t="e">
        <f>(#REF!+#REF!)-#REF!</f>
        <v>#REF!</v>
      </c>
      <c r="E3759" s="358" t="e">
        <f>#REF!-#REF!</f>
        <v>#REF!</v>
      </c>
      <c r="F3759" s="76">
        <f>SUM(F3760:F3765)</f>
        <v>0</v>
      </c>
      <c r="G3759" s="28">
        <f>SUM(G3760:G3765)</f>
        <v>0</v>
      </c>
      <c r="H3759" s="28">
        <f>SUM(H3760:H3765)</f>
        <v>0</v>
      </c>
      <c r="I3759" s="77">
        <f>SUM(I3760:I3765)</f>
        <v>0</v>
      </c>
      <c r="J3759" s="94" t="e">
        <f>#REF!-#REF!</f>
        <v>#REF!</v>
      </c>
      <c r="K3759" s="317" t="e">
        <f>#REF!-#REF!</f>
        <v>#REF!</v>
      </c>
    </row>
    <row r="3760" spans="1:11" ht="11.25" hidden="1" customHeight="1" x14ac:dyDescent="0.2">
      <c r="A3760" s="25" t="s">
        <v>7631</v>
      </c>
      <c r="B3760" s="26" t="s">
        <v>315</v>
      </c>
      <c r="C3760" s="27" t="s">
        <v>4882</v>
      </c>
      <c r="D3760" s="28" t="e">
        <f>(#REF!+#REF!)-#REF!</f>
        <v>#REF!</v>
      </c>
      <c r="E3760" s="358" t="e">
        <f>#REF!-#REF!</f>
        <v>#REF!</v>
      </c>
      <c r="F3760" s="76"/>
      <c r="G3760" s="28"/>
      <c r="H3760" s="28"/>
      <c r="I3760" s="77"/>
      <c r="J3760" s="94" t="e">
        <f>#REF!-#REF!</f>
        <v>#REF!</v>
      </c>
      <c r="K3760" s="317" t="e">
        <f>#REF!-#REF!</f>
        <v>#REF!</v>
      </c>
    </row>
    <row r="3761" spans="1:11" ht="11.25" hidden="1" customHeight="1" x14ac:dyDescent="0.2">
      <c r="A3761" s="25" t="s">
        <v>550</v>
      </c>
      <c r="B3761" s="26" t="s">
        <v>316</v>
      </c>
      <c r="C3761" s="27" t="s">
        <v>6774</v>
      </c>
      <c r="D3761" s="28" t="e">
        <f>(#REF!+#REF!)-#REF!</f>
        <v>#REF!</v>
      </c>
      <c r="E3761" s="358" t="e">
        <f>#REF!-#REF!</f>
        <v>#REF!</v>
      </c>
      <c r="F3761" s="76"/>
      <c r="G3761" s="28"/>
      <c r="H3761" s="28"/>
      <c r="I3761" s="77"/>
      <c r="J3761" s="94" t="e">
        <f>#REF!-#REF!</f>
        <v>#REF!</v>
      </c>
      <c r="K3761" s="317" t="e">
        <f>#REF!-#REF!</f>
        <v>#REF!</v>
      </c>
    </row>
    <row r="3762" spans="1:11" ht="11.25" hidden="1" customHeight="1" x14ac:dyDescent="0.2">
      <c r="A3762" s="25" t="s">
        <v>2752</v>
      </c>
      <c r="B3762" s="26" t="s">
        <v>5343</v>
      </c>
      <c r="C3762" s="27" t="s">
        <v>1534</v>
      </c>
      <c r="D3762" s="28" t="e">
        <f>(#REF!+#REF!)-#REF!</f>
        <v>#REF!</v>
      </c>
      <c r="E3762" s="358" t="e">
        <f>#REF!-#REF!</f>
        <v>#REF!</v>
      </c>
      <c r="F3762" s="76"/>
      <c r="G3762" s="28"/>
      <c r="H3762" s="28"/>
      <c r="I3762" s="77"/>
      <c r="J3762" s="94" t="e">
        <f>#REF!-#REF!</f>
        <v>#REF!</v>
      </c>
      <c r="K3762" s="317" t="e">
        <f>#REF!-#REF!</f>
        <v>#REF!</v>
      </c>
    </row>
    <row r="3763" spans="1:11" ht="11.25" hidden="1" customHeight="1" x14ac:dyDescent="0.2">
      <c r="A3763" s="25" t="s">
        <v>2296</v>
      </c>
      <c r="B3763" s="26" t="s">
        <v>6222</v>
      </c>
      <c r="C3763" s="27" t="s">
        <v>7713</v>
      </c>
      <c r="D3763" s="28" t="e">
        <f>(#REF!+#REF!)-#REF!</f>
        <v>#REF!</v>
      </c>
      <c r="E3763" s="358" t="e">
        <f>#REF!-#REF!</f>
        <v>#REF!</v>
      </c>
      <c r="F3763" s="76"/>
      <c r="G3763" s="28"/>
      <c r="H3763" s="28"/>
      <c r="I3763" s="77"/>
      <c r="J3763" s="94" t="e">
        <f>#REF!-#REF!</f>
        <v>#REF!</v>
      </c>
      <c r="K3763" s="317" t="e">
        <f>#REF!-#REF!</f>
        <v>#REF!</v>
      </c>
    </row>
    <row r="3764" spans="1:11" ht="11.25" hidden="1" customHeight="1" x14ac:dyDescent="0.2">
      <c r="A3764" s="25" t="s">
        <v>8501</v>
      </c>
      <c r="B3764" s="26" t="s">
        <v>6223</v>
      </c>
      <c r="C3764" s="27" t="s">
        <v>6750</v>
      </c>
      <c r="D3764" s="28" t="e">
        <f>(#REF!+#REF!)-#REF!</f>
        <v>#REF!</v>
      </c>
      <c r="E3764" s="358" t="e">
        <f>#REF!-#REF!</f>
        <v>#REF!</v>
      </c>
      <c r="F3764" s="76"/>
      <c r="G3764" s="28"/>
      <c r="H3764" s="28"/>
      <c r="I3764" s="77"/>
      <c r="J3764" s="94" t="e">
        <f>#REF!-#REF!</f>
        <v>#REF!</v>
      </c>
      <c r="K3764" s="317" t="e">
        <f>#REF!-#REF!</f>
        <v>#REF!</v>
      </c>
    </row>
    <row r="3765" spans="1:11" ht="11.25" hidden="1" customHeight="1" x14ac:dyDescent="0.2">
      <c r="A3765" s="25" t="s">
        <v>2995</v>
      </c>
      <c r="B3765" s="26" t="s">
        <v>6224</v>
      </c>
      <c r="C3765" s="27" t="s">
        <v>6751</v>
      </c>
      <c r="D3765" s="28" t="e">
        <f>(#REF!+#REF!)-#REF!</f>
        <v>#REF!</v>
      </c>
      <c r="E3765" s="358" t="e">
        <f>#REF!-#REF!</f>
        <v>#REF!</v>
      </c>
      <c r="F3765" s="76"/>
      <c r="G3765" s="28"/>
      <c r="H3765" s="28"/>
      <c r="I3765" s="77"/>
      <c r="J3765" s="94" t="e">
        <f>#REF!-#REF!</f>
        <v>#REF!</v>
      </c>
      <c r="K3765" s="317" t="e">
        <f>#REF!-#REF!</f>
        <v>#REF!</v>
      </c>
    </row>
    <row r="3766" spans="1:11" ht="22.5" hidden="1" customHeight="1" x14ac:dyDescent="0.2">
      <c r="A3766" s="25" t="s">
        <v>3639</v>
      </c>
      <c r="B3766" s="26" t="s">
        <v>6812</v>
      </c>
      <c r="C3766" s="27" t="s">
        <v>3517</v>
      </c>
      <c r="D3766" s="28" t="e">
        <f>(#REF!+#REF!)-#REF!</f>
        <v>#REF!</v>
      </c>
      <c r="E3766" s="358" t="e">
        <f>#REF!-#REF!</f>
        <v>#REF!</v>
      </c>
      <c r="F3766" s="76">
        <f>SUM(F3767:F3768)</f>
        <v>0</v>
      </c>
      <c r="G3766" s="28">
        <f>SUM(G3767:G3768)</f>
        <v>0</v>
      </c>
      <c r="H3766" s="28">
        <f>SUM(H3767:H3768)</f>
        <v>0</v>
      </c>
      <c r="I3766" s="77">
        <f>SUM(I3767:I3768)</f>
        <v>0</v>
      </c>
      <c r="J3766" s="94" t="e">
        <f>#REF!-#REF!</f>
        <v>#REF!</v>
      </c>
      <c r="K3766" s="317" t="e">
        <f>#REF!-#REF!</f>
        <v>#REF!</v>
      </c>
    </row>
    <row r="3767" spans="1:11" ht="11.25" hidden="1" customHeight="1" x14ac:dyDescent="0.2">
      <c r="A3767" s="25" t="s">
        <v>552</v>
      </c>
      <c r="B3767" s="26" t="s">
        <v>2894</v>
      </c>
      <c r="C3767" s="27" t="s">
        <v>3659</v>
      </c>
      <c r="D3767" s="28" t="e">
        <f>(#REF!+#REF!)-#REF!</f>
        <v>#REF!</v>
      </c>
      <c r="E3767" s="358" t="e">
        <f>#REF!-#REF!</f>
        <v>#REF!</v>
      </c>
      <c r="F3767" s="76"/>
      <c r="G3767" s="28"/>
      <c r="H3767" s="28"/>
      <c r="I3767" s="77"/>
      <c r="J3767" s="94" t="e">
        <f>#REF!-#REF!</f>
        <v>#REF!</v>
      </c>
      <c r="K3767" s="317" t="e">
        <f>#REF!-#REF!</f>
        <v>#REF!</v>
      </c>
    </row>
    <row r="3768" spans="1:11" ht="11.25" hidden="1" customHeight="1" x14ac:dyDescent="0.2">
      <c r="A3768" s="25" t="s">
        <v>5659</v>
      </c>
      <c r="B3768" s="26" t="s">
        <v>3487</v>
      </c>
      <c r="C3768" s="27" t="s">
        <v>8904</v>
      </c>
      <c r="D3768" s="28" t="e">
        <f>(#REF!+#REF!)-#REF!</f>
        <v>#REF!</v>
      </c>
      <c r="E3768" s="358" t="e">
        <f>#REF!-#REF!</f>
        <v>#REF!</v>
      </c>
      <c r="F3768" s="76"/>
      <c r="G3768" s="28"/>
      <c r="H3768" s="28"/>
      <c r="I3768" s="77"/>
      <c r="J3768" s="94" t="e">
        <f>#REF!-#REF!</f>
        <v>#REF!</v>
      </c>
      <c r="K3768" s="317" t="e">
        <f>#REF!-#REF!</f>
        <v>#REF!</v>
      </c>
    </row>
    <row r="3769" spans="1:11" ht="11.25" hidden="1" customHeight="1" x14ac:dyDescent="0.2">
      <c r="A3769" s="25" t="s">
        <v>4340</v>
      </c>
      <c r="B3769" s="26" t="s">
        <v>4418</v>
      </c>
      <c r="C3769" s="27" t="s">
        <v>6781</v>
      </c>
      <c r="D3769" s="28" t="e">
        <f>(#REF!+#REF!)-#REF!</f>
        <v>#REF!</v>
      </c>
      <c r="E3769" s="358" t="e">
        <f>#REF!-#REF!</f>
        <v>#REF!</v>
      </c>
      <c r="F3769" s="76">
        <f>SUM(F3770:F3771)</f>
        <v>0</v>
      </c>
      <c r="G3769" s="28">
        <f>SUM(G3770:G3771)</f>
        <v>0</v>
      </c>
      <c r="H3769" s="28">
        <f>SUM(H3770:H3771)</f>
        <v>0</v>
      </c>
      <c r="I3769" s="77">
        <f>SUM(I3770:I3771)</f>
        <v>0</v>
      </c>
      <c r="J3769" s="94" t="e">
        <f>#REF!-#REF!</f>
        <v>#REF!</v>
      </c>
      <c r="K3769" s="317" t="e">
        <f>#REF!-#REF!</f>
        <v>#REF!</v>
      </c>
    </row>
    <row r="3770" spans="1:11" ht="22.5" hidden="1" customHeight="1" x14ac:dyDescent="0.2">
      <c r="A3770" s="25" t="s">
        <v>881</v>
      </c>
      <c r="B3770" s="26" t="s">
        <v>4419</v>
      </c>
      <c r="C3770" s="27" t="s">
        <v>1152</v>
      </c>
      <c r="D3770" s="28" t="e">
        <f>(#REF!+#REF!)-#REF!</f>
        <v>#REF!</v>
      </c>
      <c r="E3770" s="358" t="e">
        <f>#REF!-#REF!</f>
        <v>#REF!</v>
      </c>
      <c r="F3770" s="76"/>
      <c r="G3770" s="28"/>
      <c r="H3770" s="28"/>
      <c r="I3770" s="77"/>
      <c r="J3770" s="94" t="e">
        <f>#REF!-#REF!</f>
        <v>#REF!</v>
      </c>
      <c r="K3770" s="317" t="e">
        <f>#REF!-#REF!</f>
        <v>#REF!</v>
      </c>
    </row>
    <row r="3771" spans="1:11" ht="33.75" hidden="1" customHeight="1" x14ac:dyDescent="0.2">
      <c r="A3771" s="25" t="s">
        <v>8427</v>
      </c>
      <c r="B3771" s="26" t="s">
        <v>4420</v>
      </c>
      <c r="C3771" s="27" t="s">
        <v>7310</v>
      </c>
      <c r="D3771" s="28" t="e">
        <f>(#REF!+#REF!)-#REF!</f>
        <v>#REF!</v>
      </c>
      <c r="E3771" s="358" t="e">
        <f>#REF!-#REF!</f>
        <v>#REF!</v>
      </c>
      <c r="F3771" s="76"/>
      <c r="G3771" s="28"/>
      <c r="H3771" s="28"/>
      <c r="I3771" s="77"/>
      <c r="J3771" s="94" t="e">
        <f>#REF!-#REF!</f>
        <v>#REF!</v>
      </c>
      <c r="K3771" s="317" t="e">
        <f>#REF!-#REF!</f>
        <v>#REF!</v>
      </c>
    </row>
    <row r="3772" spans="1:11" ht="11.25" hidden="1" customHeight="1" x14ac:dyDescent="0.2">
      <c r="A3772" s="25" t="s">
        <v>7453</v>
      </c>
      <c r="B3772" s="26" t="s">
        <v>4421</v>
      </c>
      <c r="C3772" s="27" t="s">
        <v>3327</v>
      </c>
      <c r="D3772" s="28" t="e">
        <f>(#REF!+#REF!)-#REF!</f>
        <v>#REF!</v>
      </c>
      <c r="E3772" s="358" t="e">
        <f>#REF!-#REF!</f>
        <v>#REF!</v>
      </c>
      <c r="F3772" s="76">
        <f>SUM(F3773:F3775)</f>
        <v>0</v>
      </c>
      <c r="G3772" s="28">
        <f>SUM(G3773:G3775)</f>
        <v>0</v>
      </c>
      <c r="H3772" s="28">
        <f>SUM(H3773:H3775)</f>
        <v>0</v>
      </c>
      <c r="I3772" s="77">
        <f>SUM(I3773:I3775)</f>
        <v>0</v>
      </c>
      <c r="J3772" s="94" t="e">
        <f>#REF!-#REF!</f>
        <v>#REF!</v>
      </c>
      <c r="K3772" s="317" t="e">
        <f>#REF!-#REF!</f>
        <v>#REF!</v>
      </c>
    </row>
    <row r="3773" spans="1:11" ht="22.5" hidden="1" customHeight="1" x14ac:dyDescent="0.2">
      <c r="A3773" s="25" t="s">
        <v>8490</v>
      </c>
      <c r="B3773" s="26" t="s">
        <v>4422</v>
      </c>
      <c r="C3773" s="27" t="s">
        <v>2398</v>
      </c>
      <c r="D3773" s="28" t="e">
        <f>(#REF!+#REF!)-#REF!</f>
        <v>#REF!</v>
      </c>
      <c r="E3773" s="358" t="e">
        <f>#REF!-#REF!</f>
        <v>#REF!</v>
      </c>
      <c r="F3773" s="76"/>
      <c r="G3773" s="28"/>
      <c r="H3773" s="28"/>
      <c r="I3773" s="77"/>
      <c r="J3773" s="94" t="e">
        <f>#REF!-#REF!</f>
        <v>#REF!</v>
      </c>
      <c r="K3773" s="317" t="e">
        <f>#REF!-#REF!</f>
        <v>#REF!</v>
      </c>
    </row>
    <row r="3774" spans="1:11" ht="22.5" hidden="1" customHeight="1" x14ac:dyDescent="0.2">
      <c r="A3774" s="25" t="s">
        <v>1057</v>
      </c>
      <c r="B3774" s="26" t="s">
        <v>6215</v>
      </c>
      <c r="C3774" s="27" t="s">
        <v>8535</v>
      </c>
      <c r="D3774" s="28" t="e">
        <f>(#REF!+#REF!)-#REF!</f>
        <v>#REF!</v>
      </c>
      <c r="E3774" s="358" t="e">
        <f>#REF!-#REF!</f>
        <v>#REF!</v>
      </c>
      <c r="F3774" s="76"/>
      <c r="G3774" s="28"/>
      <c r="H3774" s="28"/>
      <c r="I3774" s="77"/>
      <c r="J3774" s="94" t="e">
        <f>#REF!-#REF!</f>
        <v>#REF!</v>
      </c>
      <c r="K3774" s="317" t="e">
        <f>#REF!-#REF!</f>
        <v>#REF!</v>
      </c>
    </row>
    <row r="3775" spans="1:11" ht="11.25" hidden="1" customHeight="1" x14ac:dyDescent="0.2">
      <c r="A3775" s="25" t="s">
        <v>1761</v>
      </c>
      <c r="B3775" s="26" t="s">
        <v>3965</v>
      </c>
      <c r="C3775" s="27" t="s">
        <v>7027</v>
      </c>
      <c r="D3775" s="28" t="e">
        <f>(#REF!+#REF!)-#REF!</f>
        <v>#REF!</v>
      </c>
      <c r="E3775" s="358" t="e">
        <f>#REF!-#REF!</f>
        <v>#REF!</v>
      </c>
      <c r="F3775" s="76"/>
      <c r="G3775" s="28"/>
      <c r="H3775" s="28"/>
      <c r="I3775" s="77"/>
      <c r="J3775" s="94" t="e">
        <f>#REF!-#REF!</f>
        <v>#REF!</v>
      </c>
      <c r="K3775" s="317" t="e">
        <f>#REF!-#REF!</f>
        <v>#REF!</v>
      </c>
    </row>
    <row r="3776" spans="1:11" ht="11.25" hidden="1" customHeight="1" x14ac:dyDescent="0.2">
      <c r="A3776" s="25" t="s">
        <v>8998</v>
      </c>
      <c r="B3776" s="26" t="s">
        <v>9047</v>
      </c>
      <c r="C3776" s="27" t="s">
        <v>5509</v>
      </c>
      <c r="D3776" s="28" t="e">
        <f>(#REF!+#REF!)-#REF!</f>
        <v>#REF!</v>
      </c>
      <c r="E3776" s="358" t="e">
        <f>#REF!-#REF!</f>
        <v>#REF!</v>
      </c>
      <c r="F3776" s="76">
        <f>SUM(F3777:F3779)</f>
        <v>0</v>
      </c>
      <c r="G3776" s="28">
        <f>SUM(G3777:G3779)</f>
        <v>0</v>
      </c>
      <c r="H3776" s="28">
        <f>SUM(H3777:H3779)</f>
        <v>0</v>
      </c>
      <c r="I3776" s="77">
        <f>SUM(I3777:I3779)</f>
        <v>0</v>
      </c>
      <c r="J3776" s="94" t="e">
        <f>#REF!-#REF!</f>
        <v>#REF!</v>
      </c>
      <c r="K3776" s="317" t="e">
        <f>#REF!-#REF!</f>
        <v>#REF!</v>
      </c>
    </row>
    <row r="3777" spans="1:11" ht="33.75" hidden="1" customHeight="1" x14ac:dyDescent="0.2">
      <c r="A3777" s="25" t="s">
        <v>1668</v>
      </c>
      <c r="B3777" s="26" t="s">
        <v>9048</v>
      </c>
      <c r="C3777" s="27" t="s">
        <v>3835</v>
      </c>
      <c r="D3777" s="28" t="e">
        <f>(#REF!+#REF!)-#REF!</f>
        <v>#REF!</v>
      </c>
      <c r="E3777" s="358" t="e">
        <f>#REF!-#REF!</f>
        <v>#REF!</v>
      </c>
      <c r="F3777" s="76"/>
      <c r="G3777" s="28"/>
      <c r="H3777" s="28"/>
      <c r="I3777" s="77"/>
      <c r="J3777" s="94" t="e">
        <f>#REF!-#REF!</f>
        <v>#REF!</v>
      </c>
      <c r="K3777" s="317" t="e">
        <f>#REF!-#REF!</f>
        <v>#REF!</v>
      </c>
    </row>
    <row r="3778" spans="1:11" ht="11.25" hidden="1" customHeight="1" x14ac:dyDescent="0.2">
      <c r="A3778" s="25" t="s">
        <v>54</v>
      </c>
      <c r="B3778" s="26" t="s">
        <v>1679</v>
      </c>
      <c r="C3778" s="27" t="s">
        <v>8352</v>
      </c>
      <c r="D3778" s="28" t="e">
        <f>(#REF!+#REF!)-#REF!</f>
        <v>#REF!</v>
      </c>
      <c r="E3778" s="358" t="e">
        <f>#REF!-#REF!</f>
        <v>#REF!</v>
      </c>
      <c r="F3778" s="76"/>
      <c r="G3778" s="28"/>
      <c r="H3778" s="28"/>
      <c r="I3778" s="77"/>
      <c r="J3778" s="94" t="e">
        <f>#REF!-#REF!</f>
        <v>#REF!</v>
      </c>
      <c r="K3778" s="317" t="e">
        <f>#REF!-#REF!</f>
        <v>#REF!</v>
      </c>
    </row>
    <row r="3779" spans="1:11" ht="33.75" hidden="1" customHeight="1" x14ac:dyDescent="0.2">
      <c r="A3779" s="25" t="s">
        <v>7064</v>
      </c>
      <c r="B3779" s="26" t="s">
        <v>1680</v>
      </c>
      <c r="C3779" s="27" t="s">
        <v>5410</v>
      </c>
      <c r="D3779" s="28" t="e">
        <f>(#REF!+#REF!)-#REF!</f>
        <v>#REF!</v>
      </c>
      <c r="E3779" s="358" t="e">
        <f>#REF!-#REF!</f>
        <v>#REF!</v>
      </c>
      <c r="F3779" s="76"/>
      <c r="G3779" s="28"/>
      <c r="H3779" s="28"/>
      <c r="I3779" s="77"/>
      <c r="J3779" s="94" t="e">
        <f>#REF!-#REF!</f>
        <v>#REF!</v>
      </c>
      <c r="K3779" s="317" t="e">
        <f>#REF!-#REF!</f>
        <v>#REF!</v>
      </c>
    </row>
    <row r="3780" spans="1:11" ht="11.25" hidden="1" customHeight="1" x14ac:dyDescent="0.2">
      <c r="A3780" s="25" t="s">
        <v>6521</v>
      </c>
      <c r="B3780" s="26" t="s">
        <v>9248</v>
      </c>
      <c r="C3780" s="27" t="s">
        <v>1365</v>
      </c>
      <c r="D3780" s="28" t="e">
        <f>(#REF!+#REF!)-#REF!</f>
        <v>#REF!</v>
      </c>
      <c r="E3780" s="358" t="e">
        <f>#REF!-#REF!</f>
        <v>#REF!</v>
      </c>
      <c r="F3780" s="76"/>
      <c r="G3780" s="28"/>
      <c r="H3780" s="28"/>
      <c r="I3780" s="77"/>
      <c r="J3780" s="94" t="e">
        <f>#REF!-#REF!</f>
        <v>#REF!</v>
      </c>
      <c r="K3780" s="317" t="e">
        <f>#REF!-#REF!</f>
        <v>#REF!</v>
      </c>
    </row>
    <row r="3781" spans="1:11" ht="11.25" hidden="1" customHeight="1" x14ac:dyDescent="0.2">
      <c r="A3781" s="25" t="s">
        <v>5920</v>
      </c>
      <c r="B3781" s="26" t="s">
        <v>5439</v>
      </c>
      <c r="C3781" s="27" t="s">
        <v>2414</v>
      </c>
      <c r="D3781" s="28" t="e">
        <f>(#REF!+#REF!)-#REF!</f>
        <v>#REF!</v>
      </c>
      <c r="E3781" s="358" t="e">
        <f>#REF!-#REF!</f>
        <v>#REF!</v>
      </c>
      <c r="F3781" s="76">
        <f>SUM(F3782:F3785)</f>
        <v>0</v>
      </c>
      <c r="G3781" s="28">
        <f>SUM(G3782:G3785)</f>
        <v>0</v>
      </c>
      <c r="H3781" s="28">
        <f>SUM(H3782:H3785)</f>
        <v>0</v>
      </c>
      <c r="I3781" s="77">
        <f>SUM(I3782:I3785)</f>
        <v>0</v>
      </c>
      <c r="J3781" s="94" t="e">
        <f>#REF!-#REF!</f>
        <v>#REF!</v>
      </c>
      <c r="K3781" s="317" t="e">
        <f>#REF!-#REF!</f>
        <v>#REF!</v>
      </c>
    </row>
    <row r="3782" spans="1:11" ht="11.25" hidden="1" customHeight="1" x14ac:dyDescent="0.2">
      <c r="A3782" s="25" t="s">
        <v>7210</v>
      </c>
      <c r="B3782" s="26" t="s">
        <v>5440</v>
      </c>
      <c r="C3782" s="27" t="s">
        <v>7521</v>
      </c>
      <c r="D3782" s="28" t="e">
        <f>(#REF!+#REF!)-#REF!</f>
        <v>#REF!</v>
      </c>
      <c r="E3782" s="358" t="e">
        <f>#REF!-#REF!</f>
        <v>#REF!</v>
      </c>
      <c r="F3782" s="76"/>
      <c r="G3782" s="28"/>
      <c r="H3782" s="28"/>
      <c r="I3782" s="77"/>
      <c r="J3782" s="94" t="e">
        <f>#REF!-#REF!</f>
        <v>#REF!</v>
      </c>
      <c r="K3782" s="317" t="e">
        <f>#REF!-#REF!</f>
        <v>#REF!</v>
      </c>
    </row>
    <row r="3783" spans="1:11" ht="22.5" hidden="1" customHeight="1" x14ac:dyDescent="0.2">
      <c r="A3783" s="25" t="s">
        <v>5050</v>
      </c>
      <c r="B3783" s="26" t="s">
        <v>5441</v>
      </c>
      <c r="C3783" s="27" t="s">
        <v>56</v>
      </c>
      <c r="D3783" s="28" t="e">
        <f>(#REF!+#REF!)-#REF!</f>
        <v>#REF!</v>
      </c>
      <c r="E3783" s="358" t="e">
        <f>#REF!-#REF!</f>
        <v>#REF!</v>
      </c>
      <c r="F3783" s="76"/>
      <c r="G3783" s="28"/>
      <c r="H3783" s="28"/>
      <c r="I3783" s="77"/>
      <c r="J3783" s="94" t="e">
        <f>#REF!-#REF!</f>
        <v>#REF!</v>
      </c>
      <c r="K3783" s="317" t="e">
        <f>#REF!-#REF!</f>
        <v>#REF!</v>
      </c>
    </row>
    <row r="3784" spans="1:11" ht="22.5" hidden="1" customHeight="1" x14ac:dyDescent="0.2">
      <c r="A3784" s="25" t="s">
        <v>626</v>
      </c>
      <c r="B3784" s="26" t="s">
        <v>5442</v>
      </c>
      <c r="C3784" s="27" t="s">
        <v>8234</v>
      </c>
      <c r="D3784" s="28" t="e">
        <f>(#REF!+#REF!)-#REF!</f>
        <v>#REF!</v>
      </c>
      <c r="E3784" s="358" t="e">
        <f>#REF!-#REF!</f>
        <v>#REF!</v>
      </c>
      <c r="F3784" s="76"/>
      <c r="G3784" s="28"/>
      <c r="H3784" s="28"/>
      <c r="I3784" s="77"/>
      <c r="J3784" s="94" t="e">
        <f>#REF!-#REF!</f>
        <v>#REF!</v>
      </c>
      <c r="K3784" s="317" t="e">
        <f>#REF!-#REF!</f>
        <v>#REF!</v>
      </c>
    </row>
    <row r="3785" spans="1:11" ht="11.25" hidden="1" customHeight="1" x14ac:dyDescent="0.2">
      <c r="A3785" s="25" t="s">
        <v>7432</v>
      </c>
      <c r="B3785" s="26" t="s">
        <v>5443</v>
      </c>
      <c r="C3785" s="27" t="s">
        <v>8077</v>
      </c>
      <c r="D3785" s="28" t="e">
        <f>(#REF!+#REF!)-#REF!</f>
        <v>#REF!</v>
      </c>
      <c r="E3785" s="358" t="e">
        <f>#REF!-#REF!</f>
        <v>#REF!</v>
      </c>
      <c r="F3785" s="76"/>
      <c r="G3785" s="28"/>
      <c r="H3785" s="28"/>
      <c r="I3785" s="77"/>
      <c r="J3785" s="94" t="e">
        <f>#REF!-#REF!</f>
        <v>#REF!</v>
      </c>
      <c r="K3785" s="317" t="e">
        <f>#REF!-#REF!</f>
        <v>#REF!</v>
      </c>
    </row>
    <row r="3786" spans="1:11" ht="11.25" hidden="1" customHeight="1" x14ac:dyDescent="0.2">
      <c r="A3786" s="25" t="s">
        <v>3930</v>
      </c>
      <c r="B3786" s="26" t="s">
        <v>5444</v>
      </c>
      <c r="C3786" s="27" t="s">
        <v>319</v>
      </c>
      <c r="D3786" s="28" t="e">
        <f>(#REF!+#REF!)-#REF!</f>
        <v>#REF!</v>
      </c>
      <c r="E3786" s="358" t="e">
        <f>#REF!-#REF!</f>
        <v>#REF!</v>
      </c>
      <c r="F3786" s="76"/>
      <c r="G3786" s="28"/>
      <c r="H3786" s="28"/>
      <c r="I3786" s="77"/>
      <c r="J3786" s="94" t="e">
        <f>#REF!-#REF!</f>
        <v>#REF!</v>
      </c>
      <c r="K3786" s="317" t="e">
        <f>#REF!-#REF!</f>
        <v>#REF!</v>
      </c>
    </row>
    <row r="3787" spans="1:11" ht="22.5" hidden="1" customHeight="1" x14ac:dyDescent="0.2">
      <c r="A3787" s="25" t="s">
        <v>6845</v>
      </c>
      <c r="B3787" s="26" t="s">
        <v>5445</v>
      </c>
      <c r="C3787" s="27" t="s">
        <v>2139</v>
      </c>
      <c r="D3787" s="37" t="e">
        <f>(#REF!+#REF!)-#REF!</f>
        <v>#REF!</v>
      </c>
      <c r="E3787" s="358" t="e">
        <f>#REF!-#REF!</f>
        <v>#REF!</v>
      </c>
      <c r="F3787" s="76"/>
      <c r="G3787" s="28"/>
      <c r="H3787" s="28"/>
      <c r="I3787" s="77"/>
      <c r="J3787" s="94" t="e">
        <f>#REF!-#REF!</f>
        <v>#REF!</v>
      </c>
      <c r="K3787" s="317" t="e">
        <f>#REF!-#REF!</f>
        <v>#REF!</v>
      </c>
    </row>
    <row r="3788" spans="1:11" ht="33.75" x14ac:dyDescent="0.2">
      <c r="A3788" s="5" t="s">
        <v>8934</v>
      </c>
      <c r="B3788" s="6" t="s">
        <v>5446</v>
      </c>
      <c r="C3788" s="7" t="s">
        <v>8935</v>
      </c>
      <c r="D3788" s="38"/>
      <c r="E3788" s="362"/>
      <c r="F3788" s="80">
        <f>F3846-F8</f>
        <v>4568818</v>
      </c>
      <c r="G3788" s="38">
        <f>G3846-G8</f>
        <v>-168002</v>
      </c>
      <c r="H3788" s="38">
        <f>H3846-H8</f>
        <v>1064200</v>
      </c>
      <c r="I3788" s="81">
        <f>I3846-I8</f>
        <v>-9225.2299999999814</v>
      </c>
      <c r="J3788" s="94" t="e">
        <f>#REF!-#REF!</f>
        <v>#REF!</v>
      </c>
      <c r="K3788" s="317" t="e">
        <f>#REF!-#REF!</f>
        <v>#REF!</v>
      </c>
    </row>
    <row r="3789" spans="1:11" ht="22.5" x14ac:dyDescent="0.2">
      <c r="A3789" s="39" t="s">
        <v>8661</v>
      </c>
      <c r="B3789" s="40" t="s">
        <v>8662</v>
      </c>
      <c r="C3789" s="41" t="s">
        <v>7891</v>
      </c>
      <c r="D3789" s="28" t="e">
        <f>(#REF!+#REF!)-#REF!</f>
        <v>#REF!</v>
      </c>
      <c r="E3789" s="359"/>
      <c r="F3789" s="86"/>
      <c r="G3789" s="45">
        <v>371015.16</v>
      </c>
      <c r="H3789" s="45"/>
      <c r="I3789" s="45">
        <v>0</v>
      </c>
      <c r="J3789" s="94" t="e">
        <f>#REF!-#REF!</f>
        <v>#REF!</v>
      </c>
      <c r="K3789" s="317" t="e">
        <f>#REF!-#REF!</f>
        <v>#REF!</v>
      </c>
    </row>
    <row r="3790" spans="1:11" ht="22.5" x14ac:dyDescent="0.2">
      <c r="A3790" s="39" t="s">
        <v>4104</v>
      </c>
      <c r="B3790" s="40" t="s">
        <v>4105</v>
      </c>
      <c r="C3790" s="41" t="s">
        <v>4106</v>
      </c>
      <c r="D3790" s="28" t="e">
        <f>(#REF!+#REF!)-#REF!</f>
        <v>#REF!</v>
      </c>
      <c r="E3790" s="359"/>
      <c r="F3790" s="86"/>
      <c r="G3790" s="45"/>
      <c r="H3790" s="45"/>
      <c r="I3790" s="45"/>
      <c r="J3790" s="94" t="e">
        <f>#REF!-#REF!</f>
        <v>#REF!</v>
      </c>
      <c r="K3790" s="317" t="e">
        <f>#REF!-#REF!</f>
        <v>#REF!</v>
      </c>
    </row>
    <row r="3791" spans="1:11" x14ac:dyDescent="0.2">
      <c r="A3791" s="39" t="s">
        <v>8810</v>
      </c>
      <c r="B3791" s="40" t="s">
        <v>8811</v>
      </c>
      <c r="C3791" s="41" t="s">
        <v>8812</v>
      </c>
      <c r="D3791" s="42" t="e">
        <f>D3789-D3790</f>
        <v>#REF!</v>
      </c>
      <c r="E3791" s="363"/>
      <c r="F3791" s="84">
        <f>F3789-F3790</f>
        <v>0</v>
      </c>
      <c r="G3791" s="44">
        <f>G3789-G3790</f>
        <v>371015.16</v>
      </c>
      <c r="H3791" s="44">
        <f>H3789-H3790</f>
        <v>0</v>
      </c>
      <c r="I3791" s="85">
        <f>I3789-I3790+G3791+I3788</f>
        <v>361789.93</v>
      </c>
      <c r="J3791" s="94" t="e">
        <f>#REF!-#REF!</f>
        <v>#REF!</v>
      </c>
      <c r="K3791" s="317" t="e">
        <f>#REF!-#REF!</f>
        <v>#REF!</v>
      </c>
    </row>
    <row r="3792" spans="1:11" s="92" customFormat="1" ht="22.5" x14ac:dyDescent="0.2">
      <c r="A3792" s="39" t="s">
        <v>2047</v>
      </c>
      <c r="B3792" s="40" t="s">
        <v>2048</v>
      </c>
      <c r="C3792" s="41" t="s">
        <v>2049</v>
      </c>
      <c r="D3792" s="43" t="e">
        <f>(#REF!+#REF!)-#REF!</f>
        <v>#REF!</v>
      </c>
      <c r="E3792" s="360"/>
      <c r="F3792" s="129"/>
      <c r="G3792" s="46">
        <f>G3789+G3788+G3978+G3977</f>
        <v>203013.15999999997</v>
      </c>
      <c r="H3792" s="46"/>
      <c r="I3792" s="46">
        <f>I3789+I3788+I3978+I3977+G3789</f>
        <v>361789.93</v>
      </c>
      <c r="J3792" s="94" t="e">
        <f>#REF!-#REF!</f>
        <v>#REF!</v>
      </c>
      <c r="K3792" s="317" t="e">
        <f>#REF!-#REF!</f>
        <v>#REF!</v>
      </c>
    </row>
    <row r="3793" spans="1:11" ht="22.5" x14ac:dyDescent="0.2">
      <c r="A3793" s="39" t="s">
        <v>4104</v>
      </c>
      <c r="B3793" s="40" t="s">
        <v>2050</v>
      </c>
      <c r="C3793" s="41" t="s">
        <v>2051</v>
      </c>
      <c r="D3793" s="28" t="e">
        <f>(#REF!+#REF!)-#REF!</f>
        <v>#REF!</v>
      </c>
      <c r="E3793" s="359"/>
      <c r="F3793" s="86"/>
      <c r="G3793" s="45"/>
      <c r="H3793" s="45"/>
      <c r="I3793" s="45"/>
      <c r="J3793" s="94" t="e">
        <f>#REF!-#REF!</f>
        <v>#REF!</v>
      </c>
      <c r="K3793" s="317" t="e">
        <f>#REF!-#REF!</f>
        <v>#REF!</v>
      </c>
    </row>
    <row r="3794" spans="1:11" x14ac:dyDescent="0.2">
      <c r="A3794" s="39" t="s">
        <v>8810</v>
      </c>
      <c r="B3794" s="40" t="s">
        <v>3416</v>
      </c>
      <c r="C3794" s="41" t="s">
        <v>1066</v>
      </c>
      <c r="D3794" s="42" t="e">
        <f>D3792-D3793</f>
        <v>#REF!</v>
      </c>
      <c r="E3794" s="363"/>
      <c r="F3794" s="84">
        <f>F3792-F3793</f>
        <v>0</v>
      </c>
      <c r="G3794" s="44">
        <f>G3792-G3793</f>
        <v>203013.15999999997</v>
      </c>
      <c r="H3794" s="44">
        <f>H3792-H3793</f>
        <v>0</v>
      </c>
      <c r="I3794" s="44">
        <f>I3792-I3793</f>
        <v>361789.93</v>
      </c>
      <c r="J3794" s="94" t="e">
        <f>#REF!-#REF!</f>
        <v>#REF!</v>
      </c>
      <c r="K3794" s="317" t="e">
        <f>#REF!-#REF!</f>
        <v>#REF!</v>
      </c>
    </row>
    <row r="3795" spans="1:11" ht="12" x14ac:dyDescent="0.2">
      <c r="A3795" s="25" t="s">
        <v>5608</v>
      </c>
      <c r="B3795" s="26"/>
      <c r="C3795" s="47" t="s">
        <v>812</v>
      </c>
      <c r="D3795" s="42"/>
      <c r="E3795" s="363"/>
      <c r="F3795" s="82">
        <f>F3796+F3800+F3809+F3812+F3815+F3819+F3824</f>
        <v>8500</v>
      </c>
      <c r="G3795" s="42">
        <f>G3796+G3800+G3809+G3812+G3815+G3819+G3824</f>
        <v>5515220</v>
      </c>
      <c r="H3795" s="42">
        <f>H3796+H3800+H3809+H3812+H3815+H3819+H3824</f>
        <v>8500</v>
      </c>
      <c r="I3795" s="83">
        <f>I3796+I3800+I3809+I3812+I3815+I3819+I3824</f>
        <v>1222530.6200000001</v>
      </c>
      <c r="J3795" s="94" t="e">
        <f>#REF!-#REF!</f>
        <v>#REF!</v>
      </c>
      <c r="K3795" s="317" t="e">
        <f>#REF!-#REF!</f>
        <v>#REF!</v>
      </c>
    </row>
    <row r="3796" spans="1:11" ht="33.75" x14ac:dyDescent="0.2">
      <c r="A3796" s="25" t="s">
        <v>5760</v>
      </c>
      <c r="B3796" s="26"/>
      <c r="C3796" s="47" t="s">
        <v>813</v>
      </c>
      <c r="D3796" s="42"/>
      <c r="E3796" s="363"/>
      <c r="F3796" s="82">
        <f>SUM(F3797:F3799)</f>
        <v>0</v>
      </c>
      <c r="G3796" s="42">
        <f>SUM(G3797:G3799)</f>
        <v>2853778.91</v>
      </c>
      <c r="H3796" s="42">
        <f>SUM(H3797:H3799)</f>
        <v>0</v>
      </c>
      <c r="I3796" s="42">
        <f>SUM(I3797:I3799)</f>
        <v>663978.74</v>
      </c>
      <c r="J3796" s="94" t="e">
        <f>#REF!-#REF!</f>
        <v>#REF!</v>
      </c>
      <c r="K3796" s="317" t="e">
        <f>#REF!-#REF!</f>
        <v>#REF!</v>
      </c>
    </row>
    <row r="3797" spans="1:11" ht="12" x14ac:dyDescent="0.2">
      <c r="A3797" s="25" t="s">
        <v>7430</v>
      </c>
      <c r="B3797" s="26"/>
      <c r="C3797" s="47" t="s">
        <v>814</v>
      </c>
      <c r="D3797" s="42"/>
      <c r="E3797" s="363"/>
      <c r="F3797" s="84">
        <f t="shared" ref="F3797:I3798" si="113">F12+F573+F935+F1464+F1571+F1792+F2002+F2352+F2566+F2916+F3161+F3371+F3546+F3651</f>
        <v>0</v>
      </c>
      <c r="G3797" s="44">
        <f t="shared" si="113"/>
        <v>2190678.91</v>
      </c>
      <c r="H3797" s="44">
        <f t="shared" si="113"/>
        <v>0</v>
      </c>
      <c r="I3797" s="85">
        <f t="shared" si="113"/>
        <v>509935.84</v>
      </c>
      <c r="J3797" s="94" t="e">
        <f>#REF!-#REF!</f>
        <v>#REF!</v>
      </c>
      <c r="K3797" s="317" t="e">
        <f>#REF!-#REF!</f>
        <v>#REF!</v>
      </c>
    </row>
    <row r="3798" spans="1:11" ht="12" x14ac:dyDescent="0.2">
      <c r="A3798" s="25" t="s">
        <v>7308</v>
      </c>
      <c r="B3798" s="26"/>
      <c r="C3798" s="47" t="s">
        <v>942</v>
      </c>
      <c r="D3798" s="42"/>
      <c r="E3798" s="363"/>
      <c r="F3798" s="84">
        <f t="shared" si="113"/>
        <v>0</v>
      </c>
      <c r="G3798" s="44">
        <f t="shared" si="113"/>
        <v>0</v>
      </c>
      <c r="H3798" s="44">
        <f t="shared" si="113"/>
        <v>0</v>
      </c>
      <c r="I3798" s="85">
        <f t="shared" si="113"/>
        <v>0</v>
      </c>
      <c r="J3798" s="94" t="e">
        <f>#REF!-#REF!</f>
        <v>#REF!</v>
      </c>
      <c r="K3798" s="317" t="e">
        <f>#REF!-#REF!</f>
        <v>#REF!</v>
      </c>
    </row>
    <row r="3799" spans="1:11" ht="22.5" x14ac:dyDescent="0.2">
      <c r="A3799" s="25" t="s">
        <v>951</v>
      </c>
      <c r="B3799" s="26"/>
      <c r="C3799" s="47" t="s">
        <v>943</v>
      </c>
      <c r="D3799" s="42"/>
      <c r="E3799" s="68"/>
      <c r="F3799" s="46">
        <f>F14+F575+F2354</f>
        <v>0</v>
      </c>
      <c r="G3799" s="46">
        <f>G14+G575+G2354</f>
        <v>663100</v>
      </c>
      <c r="H3799" s="46">
        <f>H14+H575+H2354</f>
        <v>0</v>
      </c>
      <c r="I3799" s="46">
        <f>I14+I575+I2354</f>
        <v>154042.9</v>
      </c>
      <c r="J3799" s="94" t="e">
        <f>#REF!-#REF!</f>
        <v>#REF!</v>
      </c>
      <c r="K3799" s="317" t="e">
        <f>#REF!-#REF!</f>
        <v>#REF!</v>
      </c>
    </row>
    <row r="3800" spans="1:11" ht="12" x14ac:dyDescent="0.2">
      <c r="A3800" s="25" t="s">
        <v>1990</v>
      </c>
      <c r="B3800" s="26"/>
      <c r="C3800" s="47" t="s">
        <v>5253</v>
      </c>
      <c r="D3800" s="42"/>
      <c r="E3800" s="46"/>
      <c r="F3800" s="46">
        <f>SUM(F3801:F3808)</f>
        <v>0</v>
      </c>
      <c r="G3800" s="46">
        <f>SUM(G3801:G3808)</f>
        <v>2301520</v>
      </c>
      <c r="H3800" s="46">
        <f>SUM(H3801:H3808)</f>
        <v>0</v>
      </c>
      <c r="I3800" s="46">
        <f>SUM(I3801:I3808)</f>
        <v>487839.58999999997</v>
      </c>
      <c r="J3800" s="94" t="e">
        <f>#REF!-#REF!</f>
        <v>#REF!</v>
      </c>
      <c r="K3800" s="317" t="e">
        <f>#REF!-#REF!</f>
        <v>#REF!</v>
      </c>
    </row>
    <row r="3801" spans="1:11" ht="11.25" customHeight="1" x14ac:dyDescent="0.2">
      <c r="A3801" s="25" t="s">
        <v>7631</v>
      </c>
      <c r="B3801" s="26"/>
      <c r="C3801" s="47" t="s">
        <v>7410</v>
      </c>
      <c r="D3801" s="42"/>
      <c r="E3801" s="363"/>
      <c r="F3801" s="84">
        <f t="shared" ref="F3801:I3806" si="114">F18+F579+F939+F1468+F1575+F1796+F2006+F2358+F2570+F2920+F3165+F3375+F3550+F3655</f>
        <v>0</v>
      </c>
      <c r="G3801" s="44">
        <f t="shared" si="114"/>
        <v>63200</v>
      </c>
      <c r="H3801" s="44">
        <f t="shared" si="114"/>
        <v>0</v>
      </c>
      <c r="I3801" s="85">
        <f t="shared" si="114"/>
        <v>11724</v>
      </c>
      <c r="J3801" s="94" t="e">
        <f>#REF!-#REF!</f>
        <v>#REF!</v>
      </c>
      <c r="K3801" s="317" t="e">
        <f>#REF!-#REF!</f>
        <v>#REF!</v>
      </c>
    </row>
    <row r="3802" spans="1:11" ht="12" x14ac:dyDescent="0.2">
      <c r="A3802" s="25" t="s">
        <v>550</v>
      </c>
      <c r="B3802" s="26"/>
      <c r="C3802" s="47" t="s">
        <v>7527</v>
      </c>
      <c r="D3802" s="42"/>
      <c r="E3802" s="363"/>
      <c r="F3802" s="84">
        <f t="shared" si="114"/>
        <v>0</v>
      </c>
      <c r="G3802" s="44">
        <f t="shared" si="114"/>
        <v>0</v>
      </c>
      <c r="H3802" s="44">
        <f t="shared" si="114"/>
        <v>0</v>
      </c>
      <c r="I3802" s="85">
        <f t="shared" si="114"/>
        <v>0</v>
      </c>
      <c r="J3802" s="94" t="e">
        <f>#REF!-#REF!</f>
        <v>#REF!</v>
      </c>
      <c r="K3802" s="317" t="e">
        <f>#REF!-#REF!</f>
        <v>#REF!</v>
      </c>
    </row>
    <row r="3803" spans="1:11" ht="12" x14ac:dyDescent="0.2">
      <c r="A3803" s="25" t="s">
        <v>2752</v>
      </c>
      <c r="B3803" s="26"/>
      <c r="C3803" s="47" t="s">
        <v>5181</v>
      </c>
      <c r="D3803" s="42"/>
      <c r="E3803" s="363"/>
      <c r="F3803" s="84">
        <f t="shared" si="114"/>
        <v>0</v>
      </c>
      <c r="G3803" s="44">
        <f t="shared" si="114"/>
        <v>517720</v>
      </c>
      <c r="H3803" s="44">
        <f t="shared" si="114"/>
        <v>0</v>
      </c>
      <c r="I3803" s="85">
        <f t="shared" si="114"/>
        <v>228916.76</v>
      </c>
      <c r="J3803" s="94" t="e">
        <f>#REF!-#REF!</f>
        <v>#REF!</v>
      </c>
      <c r="K3803" s="317" t="e">
        <f>#REF!-#REF!</f>
        <v>#REF!</v>
      </c>
    </row>
    <row r="3804" spans="1:11" ht="67.5" x14ac:dyDescent="0.2">
      <c r="A3804" s="330" t="s">
        <v>1086</v>
      </c>
      <c r="B3804" s="26"/>
      <c r="C3804" s="47" t="s">
        <v>5182</v>
      </c>
      <c r="D3804" s="42"/>
      <c r="E3804" s="363"/>
      <c r="F3804" s="84">
        <f t="shared" si="114"/>
        <v>0</v>
      </c>
      <c r="G3804" s="44">
        <f t="shared" si="114"/>
        <v>0</v>
      </c>
      <c r="H3804" s="44">
        <f t="shared" si="114"/>
        <v>0</v>
      </c>
      <c r="I3804" s="85">
        <f t="shared" si="114"/>
        <v>0</v>
      </c>
      <c r="J3804" s="94" t="e">
        <f>#REF!-#REF!</f>
        <v>#REF!</v>
      </c>
      <c r="K3804" s="317" t="e">
        <f>#REF!-#REF!</f>
        <v>#REF!</v>
      </c>
    </row>
    <row r="3805" spans="1:11" ht="22.5" x14ac:dyDescent="0.2">
      <c r="A3805" s="25" t="s">
        <v>8501</v>
      </c>
      <c r="B3805" s="26"/>
      <c r="C3805" s="47" t="s">
        <v>2931</v>
      </c>
      <c r="D3805" s="42"/>
      <c r="E3805" s="363"/>
      <c r="F3805" s="84">
        <f t="shared" si="114"/>
        <v>0</v>
      </c>
      <c r="G3805" s="44">
        <f t="shared" si="114"/>
        <v>1099600</v>
      </c>
      <c r="H3805" s="44">
        <f t="shared" si="114"/>
        <v>0</v>
      </c>
      <c r="I3805" s="44">
        <f t="shared" si="114"/>
        <v>137237.98000000001</v>
      </c>
      <c r="J3805" s="94" t="e">
        <f>#REF!-#REF!</f>
        <v>#REF!</v>
      </c>
      <c r="K3805" s="317" t="e">
        <f>#REF!-#REF!</f>
        <v>#REF!</v>
      </c>
    </row>
    <row r="3806" spans="1:11" ht="12" x14ac:dyDescent="0.2">
      <c r="A3806" s="25" t="s">
        <v>2995</v>
      </c>
      <c r="B3806" s="26"/>
      <c r="C3806" s="47" t="s">
        <v>915</v>
      </c>
      <c r="D3806" s="42"/>
      <c r="E3806" s="363"/>
      <c r="F3806" s="84">
        <f t="shared" si="114"/>
        <v>0</v>
      </c>
      <c r="G3806" s="44">
        <f t="shared" si="114"/>
        <v>612500</v>
      </c>
      <c r="H3806" s="44">
        <f t="shared" si="114"/>
        <v>0</v>
      </c>
      <c r="I3806" s="85">
        <f t="shared" si="114"/>
        <v>109960.84999999999</v>
      </c>
      <c r="J3806" s="94" t="e">
        <f>#REF!-#REF!</f>
        <v>#REF!</v>
      </c>
      <c r="K3806" s="317" t="e">
        <f>#REF!-#REF!</f>
        <v>#REF!</v>
      </c>
    </row>
    <row r="3807" spans="1:11" ht="12" x14ac:dyDescent="0.2">
      <c r="A3807" s="333" t="s">
        <v>1087</v>
      </c>
      <c r="B3807" s="26"/>
      <c r="C3807" s="47" t="s">
        <v>8060</v>
      </c>
      <c r="D3807" s="42"/>
      <c r="E3807" s="44"/>
      <c r="F3807" s="44">
        <f>F24</f>
        <v>0</v>
      </c>
      <c r="G3807" s="44">
        <f>G24</f>
        <v>8500</v>
      </c>
      <c r="H3807" s="44">
        <f>H24</f>
        <v>0</v>
      </c>
      <c r="I3807" s="44">
        <f>I24</f>
        <v>0</v>
      </c>
      <c r="J3807" s="94"/>
      <c r="K3807" s="317" t="e">
        <f>#REF!-#REF!</f>
        <v>#REF!</v>
      </c>
    </row>
    <row r="3808" spans="1:11" ht="22.5" hidden="1" x14ac:dyDescent="0.2">
      <c r="A3808" s="333" t="s">
        <v>1088</v>
      </c>
      <c r="B3808" s="26"/>
      <c r="C3808" s="47" t="s">
        <v>6640</v>
      </c>
      <c r="D3808" s="42"/>
      <c r="E3808" s="44"/>
      <c r="F3808" s="44">
        <f>F25+F1474+F1581+F2364+F3345</f>
        <v>0</v>
      </c>
      <c r="G3808" s="44">
        <f>G25+G1474+G1581+G2364+G3345</f>
        <v>0</v>
      </c>
      <c r="H3808" s="44">
        <f>H25+H1474+H1581+H2364+H3345</f>
        <v>0</v>
      </c>
      <c r="I3808" s="44">
        <f>I25+I1474+I1581+I2364+I3345</f>
        <v>0</v>
      </c>
      <c r="J3808" s="94"/>
      <c r="K3808" s="317" t="e">
        <f>#REF!-#REF!</f>
        <v>#REF!</v>
      </c>
    </row>
    <row r="3809" spans="1:11" ht="22.5" hidden="1" customHeight="1" x14ac:dyDescent="0.2">
      <c r="A3809" s="25" t="s">
        <v>3639</v>
      </c>
      <c r="B3809" s="26"/>
      <c r="C3809" s="47" t="s">
        <v>916</v>
      </c>
      <c r="D3809" s="42"/>
      <c r="E3809" s="363"/>
      <c r="F3809" s="82">
        <f>SUM(F3810:F3811)</f>
        <v>0</v>
      </c>
      <c r="G3809" s="42">
        <f>SUM(G3810:G3811)</f>
        <v>0</v>
      </c>
      <c r="H3809" s="42">
        <f>SUM(H3810:H3811)</f>
        <v>0</v>
      </c>
      <c r="I3809" s="83">
        <f>SUM(I3810:I3811)</f>
        <v>0</v>
      </c>
      <c r="J3809" s="94" t="e">
        <f>#REF!-#REF!</f>
        <v>#REF!</v>
      </c>
      <c r="K3809" s="317" t="e">
        <f>#REF!-#REF!</f>
        <v>#REF!</v>
      </c>
    </row>
    <row r="3810" spans="1:11" ht="12" customHeight="1" x14ac:dyDescent="0.2">
      <c r="A3810" s="25" t="s">
        <v>552</v>
      </c>
      <c r="B3810" s="26"/>
      <c r="C3810" s="47" t="s">
        <v>2458</v>
      </c>
      <c r="D3810" s="42"/>
      <c r="E3810" s="363"/>
      <c r="F3810" s="84">
        <f t="shared" ref="F3810:I3811" si="115">F27+F586+F946+F1476+F1583+F1803+F2013+F2366+F2577+F2927+F3172+F3382+F3557+F3662</f>
        <v>0</v>
      </c>
      <c r="G3810" s="44">
        <f t="shared" si="115"/>
        <v>0</v>
      </c>
      <c r="H3810" s="44">
        <f t="shared" si="115"/>
        <v>0</v>
      </c>
      <c r="I3810" s="85">
        <f t="shared" si="115"/>
        <v>0</v>
      </c>
      <c r="J3810" s="94" t="e">
        <f>#REF!-#REF!</f>
        <v>#REF!</v>
      </c>
      <c r="K3810" s="317" t="e">
        <f>#REF!-#REF!</f>
        <v>#REF!</v>
      </c>
    </row>
    <row r="3811" spans="1:11" ht="12" hidden="1" customHeight="1" x14ac:dyDescent="0.2">
      <c r="A3811" s="25" t="s">
        <v>198</v>
      </c>
      <c r="B3811" s="26"/>
      <c r="C3811" s="47" t="s">
        <v>2459</v>
      </c>
      <c r="D3811" s="42"/>
      <c r="E3811" s="363"/>
      <c r="F3811" s="84">
        <f t="shared" si="115"/>
        <v>0</v>
      </c>
      <c r="G3811" s="44">
        <f t="shared" si="115"/>
        <v>0</v>
      </c>
      <c r="H3811" s="44">
        <f t="shared" si="115"/>
        <v>0</v>
      </c>
      <c r="I3811" s="85">
        <f t="shared" si="115"/>
        <v>0</v>
      </c>
      <c r="J3811" s="94" t="e">
        <f>#REF!-#REF!</f>
        <v>#REF!</v>
      </c>
      <c r="K3811" s="317" t="e">
        <f>#REF!-#REF!</f>
        <v>#REF!</v>
      </c>
    </row>
    <row r="3812" spans="1:11" ht="12" hidden="1" customHeight="1" x14ac:dyDescent="0.2">
      <c r="A3812" s="25" t="s">
        <v>4340</v>
      </c>
      <c r="B3812" s="26"/>
      <c r="C3812" s="47" t="s">
        <v>2460</v>
      </c>
      <c r="D3812" s="42"/>
      <c r="E3812" s="363"/>
      <c r="F3812" s="82">
        <f>SUM(F3813:F3814)</f>
        <v>0</v>
      </c>
      <c r="G3812" s="42">
        <f>SUM(G3813:G3814)</f>
        <v>0</v>
      </c>
      <c r="H3812" s="42">
        <f>SUM(H3813:H3814)</f>
        <v>0</v>
      </c>
      <c r="I3812" s="83">
        <f>SUM(I3813:I3814)</f>
        <v>0</v>
      </c>
      <c r="J3812" s="94" t="e">
        <f>#REF!-#REF!</f>
        <v>#REF!</v>
      </c>
      <c r="K3812" s="317" t="e">
        <f>#REF!-#REF!</f>
        <v>#REF!</v>
      </c>
    </row>
    <row r="3813" spans="1:11" ht="22.5" hidden="1" customHeight="1" x14ac:dyDescent="0.2">
      <c r="A3813" s="25" t="s">
        <v>881</v>
      </c>
      <c r="B3813" s="26"/>
      <c r="C3813" s="47" t="s">
        <v>7076</v>
      </c>
      <c r="D3813" s="42"/>
      <c r="E3813" s="363"/>
      <c r="F3813" s="84">
        <f t="shared" ref="F3813:I3814" si="116">F30+F589+F949+F1479+F1586+F1806+F2016+F2369+F2580+F2930+F3175+F3385+F3560+F3665</f>
        <v>0</v>
      </c>
      <c r="G3813" s="44">
        <f t="shared" si="116"/>
        <v>0</v>
      </c>
      <c r="H3813" s="44">
        <f t="shared" si="116"/>
        <v>0</v>
      </c>
      <c r="I3813" s="85">
        <f t="shared" si="116"/>
        <v>0</v>
      </c>
      <c r="J3813" s="94" t="e">
        <f>#REF!-#REF!</f>
        <v>#REF!</v>
      </c>
      <c r="K3813" s="317" t="e">
        <f>#REF!-#REF!</f>
        <v>#REF!</v>
      </c>
    </row>
    <row r="3814" spans="1:11" ht="33.75" customHeight="1" x14ac:dyDescent="0.2">
      <c r="A3814" s="25" t="s">
        <v>8427</v>
      </c>
      <c r="B3814" s="26"/>
      <c r="C3814" s="47" t="s">
        <v>7747</v>
      </c>
      <c r="D3814" s="42"/>
      <c r="E3814" s="363"/>
      <c r="F3814" s="84">
        <f t="shared" si="116"/>
        <v>0</v>
      </c>
      <c r="G3814" s="44">
        <f t="shared" si="116"/>
        <v>0</v>
      </c>
      <c r="H3814" s="44">
        <f t="shared" si="116"/>
        <v>0</v>
      </c>
      <c r="I3814" s="85">
        <f t="shared" si="116"/>
        <v>0</v>
      </c>
      <c r="J3814" s="94" t="e">
        <f>#REF!-#REF!</f>
        <v>#REF!</v>
      </c>
      <c r="K3814" s="317" t="e">
        <f>#REF!-#REF!</f>
        <v>#REF!</v>
      </c>
    </row>
    <row r="3815" spans="1:11" ht="12" hidden="1" customHeight="1" x14ac:dyDescent="0.2">
      <c r="A3815" s="25" t="s">
        <v>7453</v>
      </c>
      <c r="B3815" s="26"/>
      <c r="C3815" s="47" t="s">
        <v>1489</v>
      </c>
      <c r="D3815" s="42"/>
      <c r="E3815" s="363"/>
      <c r="F3815" s="82">
        <f>SUM(F3816:F3818)</f>
        <v>8500</v>
      </c>
      <c r="G3815" s="42">
        <f>SUM(G3816:G3818)</f>
        <v>8500</v>
      </c>
      <c r="H3815" s="42">
        <f>SUM(H3816:H3818)</f>
        <v>8500</v>
      </c>
      <c r="I3815" s="83">
        <f>SUM(I3816:I3818)</f>
        <v>8500</v>
      </c>
      <c r="J3815" s="94" t="e">
        <f>#REF!-#REF!</f>
        <v>#REF!</v>
      </c>
      <c r="K3815" s="317" t="e">
        <f>#REF!-#REF!</f>
        <v>#REF!</v>
      </c>
    </row>
    <row r="3816" spans="1:11" ht="45" x14ac:dyDescent="0.2">
      <c r="A3816" s="25" t="s">
        <v>8490</v>
      </c>
      <c r="B3816" s="26"/>
      <c r="C3816" s="47" t="s">
        <v>1490</v>
      </c>
      <c r="D3816" s="42"/>
      <c r="E3816" s="363"/>
      <c r="F3816" s="84">
        <f>F33+F592+F952+F1482+F1589+F1809+F2019+F2372+F2583+F2933+F3178+F3388+F3563+F3668+F1662</f>
        <v>8500</v>
      </c>
      <c r="G3816" s="44">
        <f>G33+G592+G952+G1482+G1589+G1809+G2019+G2372+G2583+G2933+G3178+G3388+G3563+G3668+G1662</f>
        <v>8500</v>
      </c>
      <c r="H3816" s="44">
        <f>H33+H592+H952+H1482+H1589+H1809+H2019+H2372+H2583+H2933+H3178+H3388+H3563+H3668+H1662</f>
        <v>8500</v>
      </c>
      <c r="I3816" s="85">
        <f>I33+I592+I952+I1482+I1589+I1809+I2019+I2372+I2583+I2933+I3178+I3388+I3563+I3668+I1662</f>
        <v>8500</v>
      </c>
      <c r="J3816" s="94" t="e">
        <f>#REF!-#REF!</f>
        <v>#REF!</v>
      </c>
      <c r="K3816" s="317" t="e">
        <f>#REF!-#REF!</f>
        <v>#REF!</v>
      </c>
    </row>
    <row r="3817" spans="1:11" ht="22.5" hidden="1" customHeight="1" x14ac:dyDescent="0.2">
      <c r="A3817" s="25" t="s">
        <v>1057</v>
      </c>
      <c r="B3817" s="26"/>
      <c r="C3817" s="47" t="s">
        <v>8398</v>
      </c>
      <c r="D3817" s="42"/>
      <c r="E3817" s="363"/>
      <c r="F3817" s="84">
        <f t="shared" ref="F3817:I3818" si="117">F34+F593+F953+F1483+F1590+F1810+F2020+F2373+F2584+F2934+F3179+F3389+F3564+F3669</f>
        <v>0</v>
      </c>
      <c r="G3817" s="44">
        <f t="shared" si="117"/>
        <v>0</v>
      </c>
      <c r="H3817" s="44">
        <f t="shared" si="117"/>
        <v>0</v>
      </c>
      <c r="I3817" s="85">
        <f t="shared" si="117"/>
        <v>0</v>
      </c>
      <c r="J3817" s="94" t="e">
        <f>#REF!-#REF!</f>
        <v>#REF!</v>
      </c>
      <c r="K3817" s="317" t="e">
        <f>#REF!-#REF!</f>
        <v>#REF!</v>
      </c>
    </row>
    <row r="3818" spans="1:11" ht="12" hidden="1" customHeight="1" x14ac:dyDescent="0.2">
      <c r="A3818" s="25" t="s">
        <v>1761</v>
      </c>
      <c r="B3818" s="26"/>
      <c r="C3818" s="47" t="s">
        <v>8399</v>
      </c>
      <c r="D3818" s="42"/>
      <c r="E3818" s="363"/>
      <c r="F3818" s="84">
        <f t="shared" si="117"/>
        <v>0</v>
      </c>
      <c r="G3818" s="44">
        <f t="shared" si="117"/>
        <v>0</v>
      </c>
      <c r="H3818" s="44">
        <f t="shared" si="117"/>
        <v>0</v>
      </c>
      <c r="I3818" s="85">
        <f t="shared" si="117"/>
        <v>0</v>
      </c>
      <c r="J3818" s="94" t="e">
        <f>#REF!-#REF!</f>
        <v>#REF!</v>
      </c>
      <c r="K3818" s="317" t="e">
        <f>#REF!-#REF!</f>
        <v>#REF!</v>
      </c>
    </row>
    <row r="3819" spans="1:11" ht="12" customHeight="1" x14ac:dyDescent="0.2">
      <c r="A3819" s="25" t="s">
        <v>8998</v>
      </c>
      <c r="B3819" s="26"/>
      <c r="C3819" s="47" t="s">
        <v>8400</v>
      </c>
      <c r="D3819" s="42"/>
      <c r="E3819" s="44"/>
      <c r="F3819" s="44">
        <f>SUM(F3820:F3823)</f>
        <v>0</v>
      </c>
      <c r="G3819" s="44">
        <f>SUM(G3820:G3823)</f>
        <v>214621.09</v>
      </c>
      <c r="H3819" s="44">
        <f>SUM(H3820:H3823)</f>
        <v>0</v>
      </c>
      <c r="I3819" s="44">
        <f>SUM(I3820:I3823)</f>
        <v>58567.289999999994</v>
      </c>
      <c r="J3819" s="94" t="e">
        <f>#REF!-#REF!</f>
        <v>#REF!</v>
      </c>
      <c r="K3819" s="317" t="e">
        <f>#REF!-#REF!</f>
        <v>#REF!</v>
      </c>
    </row>
    <row r="3820" spans="1:11" ht="33.75" hidden="1" customHeight="1" x14ac:dyDescent="0.2">
      <c r="A3820" s="25" t="s">
        <v>1668</v>
      </c>
      <c r="B3820" s="26"/>
      <c r="C3820" s="47" t="s">
        <v>7012</v>
      </c>
      <c r="D3820" s="42"/>
      <c r="E3820" s="363"/>
      <c r="F3820" s="84">
        <f t="shared" ref="F3820:I3822" si="118">F37+F596+F956+F1486+F1593+F1813+F2023+F2376+F2587+F2937+F3182+F3392+F3567+F3672</f>
        <v>0</v>
      </c>
      <c r="G3820" s="44">
        <f t="shared" si="118"/>
        <v>0</v>
      </c>
      <c r="H3820" s="44">
        <f t="shared" si="118"/>
        <v>0</v>
      </c>
      <c r="I3820" s="85">
        <f t="shared" si="118"/>
        <v>0</v>
      </c>
      <c r="J3820" s="94" t="e">
        <f>#REF!-#REF!</f>
        <v>#REF!</v>
      </c>
      <c r="K3820" s="317" t="e">
        <f>#REF!-#REF!</f>
        <v>#REF!</v>
      </c>
    </row>
    <row r="3821" spans="1:11" ht="12" customHeight="1" x14ac:dyDescent="0.2">
      <c r="A3821" s="25" t="s">
        <v>54</v>
      </c>
      <c r="B3821" s="26"/>
      <c r="C3821" s="47" t="s">
        <v>1746</v>
      </c>
      <c r="D3821" s="42"/>
      <c r="E3821" s="363"/>
      <c r="F3821" s="84">
        <f t="shared" si="118"/>
        <v>0</v>
      </c>
      <c r="G3821" s="44">
        <f t="shared" si="118"/>
        <v>0</v>
      </c>
      <c r="H3821" s="44">
        <f t="shared" si="118"/>
        <v>0</v>
      </c>
      <c r="I3821" s="85">
        <f t="shared" si="118"/>
        <v>0</v>
      </c>
      <c r="J3821" s="94" t="e">
        <f>#REF!-#REF!</f>
        <v>#REF!</v>
      </c>
      <c r="K3821" s="317" t="e">
        <f>#REF!-#REF!</f>
        <v>#REF!</v>
      </c>
    </row>
    <row r="3822" spans="1:11" ht="23.25" customHeight="1" x14ac:dyDescent="0.2">
      <c r="A3822" s="25" t="s">
        <v>7064</v>
      </c>
      <c r="B3822" s="26"/>
      <c r="C3822" s="47" t="s">
        <v>5270</v>
      </c>
      <c r="D3822" s="42"/>
      <c r="E3822" s="363"/>
      <c r="F3822" s="84">
        <f t="shared" si="118"/>
        <v>0</v>
      </c>
      <c r="G3822" s="44">
        <f t="shared" si="118"/>
        <v>209500</v>
      </c>
      <c r="H3822" s="44">
        <f t="shared" si="118"/>
        <v>0</v>
      </c>
      <c r="I3822" s="85">
        <f t="shared" si="118"/>
        <v>53446.2</v>
      </c>
      <c r="J3822" s="94" t="e">
        <f>#REF!-#REF!</f>
        <v>#REF!</v>
      </c>
      <c r="K3822" s="317" t="e">
        <f>#REF!-#REF!</f>
        <v>#REF!</v>
      </c>
    </row>
    <row r="3823" spans="1:11" ht="23.25" customHeight="1" x14ac:dyDescent="0.2">
      <c r="A3823" s="344" t="s">
        <v>6226</v>
      </c>
      <c r="B3823" s="26"/>
      <c r="C3823" s="47" t="s">
        <v>4090</v>
      </c>
      <c r="D3823" s="42"/>
      <c r="E3823" s="46"/>
      <c r="F3823" s="46">
        <f>F40+F599+F2379</f>
        <v>0</v>
      </c>
      <c r="G3823" s="46">
        <f>G40+G599+G2379</f>
        <v>5121.09</v>
      </c>
      <c r="H3823" s="46">
        <f>H40+H599+H2379</f>
        <v>0</v>
      </c>
      <c r="I3823" s="46">
        <f>I40+I599+I2379</f>
        <v>5121.09</v>
      </c>
      <c r="J3823" s="94"/>
      <c r="K3823" s="317" t="e">
        <f>#REF!-#REF!</f>
        <v>#REF!</v>
      </c>
    </row>
    <row r="3824" spans="1:11" ht="12" x14ac:dyDescent="0.2">
      <c r="A3824" s="25" t="s">
        <v>6521</v>
      </c>
      <c r="B3824" s="26"/>
      <c r="C3824" s="47" t="s">
        <v>6679</v>
      </c>
      <c r="D3824" s="42"/>
      <c r="E3824" s="46">
        <f>E3825+E3826+E3829+E3830+E3827+E3828</f>
        <v>0</v>
      </c>
      <c r="F3824" s="46">
        <f>F3825+F3826+F3829+F3830+F3827+F3828</f>
        <v>0</v>
      </c>
      <c r="G3824" s="46">
        <f>G3825+G3826+G3829+G3830+G3827+G3828</f>
        <v>136800</v>
      </c>
      <c r="H3824" s="46">
        <f>H3825+H3826+H3829+H3830+H3827+H3828</f>
        <v>0</v>
      </c>
      <c r="I3824" s="46">
        <f>I3825+I3826+I3829+I3830+I3827+I3828</f>
        <v>3645</v>
      </c>
      <c r="J3824" s="94" t="e">
        <f>#REF!-#REF!</f>
        <v>#REF!</v>
      </c>
      <c r="K3824" s="317" t="e">
        <f>#REF!-#REF!</f>
        <v>#REF!</v>
      </c>
    </row>
    <row r="3825" spans="1:11" ht="12" x14ac:dyDescent="0.2">
      <c r="A3825" s="333" t="s">
        <v>1091</v>
      </c>
      <c r="B3825" s="26"/>
      <c r="C3825" s="47" t="s">
        <v>8982</v>
      </c>
      <c r="D3825" s="42"/>
      <c r="E3825" s="44"/>
      <c r="F3825" s="44">
        <f t="shared" ref="F3825:I3826" si="119">F42+F2381</f>
        <v>0</v>
      </c>
      <c r="G3825" s="44">
        <f t="shared" si="119"/>
        <v>12100</v>
      </c>
      <c r="H3825" s="44">
        <f t="shared" si="119"/>
        <v>0</v>
      </c>
      <c r="I3825" s="44">
        <f t="shared" si="119"/>
        <v>3645</v>
      </c>
      <c r="J3825" s="94"/>
      <c r="K3825" s="317" t="e">
        <f>#REF!-#REF!</f>
        <v>#REF!</v>
      </c>
    </row>
    <row r="3826" spans="1:11" ht="33.75" x14ac:dyDescent="0.2">
      <c r="A3826" s="333" t="s">
        <v>1095</v>
      </c>
      <c r="B3826" s="26"/>
      <c r="C3826" s="47" t="s">
        <v>8983</v>
      </c>
      <c r="D3826" s="42"/>
      <c r="E3826" s="44"/>
      <c r="F3826" s="44">
        <f t="shared" si="119"/>
        <v>0</v>
      </c>
      <c r="G3826" s="44">
        <f t="shared" si="119"/>
        <v>0</v>
      </c>
      <c r="H3826" s="44">
        <f t="shared" si="119"/>
        <v>0</v>
      </c>
      <c r="I3826" s="44">
        <f t="shared" si="119"/>
        <v>0</v>
      </c>
      <c r="J3826" s="94"/>
      <c r="K3826" s="317" t="e">
        <f>#REF!-#REF!</f>
        <v>#REF!</v>
      </c>
    </row>
    <row r="3827" spans="1:11" ht="45" x14ac:dyDescent="0.2">
      <c r="A3827" s="333" t="s">
        <v>2935</v>
      </c>
      <c r="B3827" s="26"/>
      <c r="C3827" s="47" t="s">
        <v>2937</v>
      </c>
      <c r="D3827" s="42"/>
      <c r="E3827" s="46">
        <f>E44</f>
        <v>0</v>
      </c>
      <c r="F3827" s="46">
        <f>F44</f>
        <v>0</v>
      </c>
      <c r="G3827" s="46">
        <f>G44</f>
        <v>0</v>
      </c>
      <c r="H3827" s="46">
        <f>H44</f>
        <v>0</v>
      </c>
      <c r="I3827" s="46">
        <f>I44</f>
        <v>0</v>
      </c>
      <c r="J3827" s="94"/>
      <c r="K3827" s="317"/>
    </row>
    <row r="3828" spans="1:11" ht="12.75" x14ac:dyDescent="0.2">
      <c r="A3828" s="386" t="s">
        <v>5323</v>
      </c>
      <c r="B3828" s="26"/>
      <c r="C3828" s="47" t="s">
        <v>5322</v>
      </c>
      <c r="D3828" s="42"/>
      <c r="E3828" s="46">
        <f>E213</f>
        <v>0</v>
      </c>
      <c r="F3828" s="46">
        <f>F213</f>
        <v>0</v>
      </c>
      <c r="G3828" s="46">
        <f>G213</f>
        <v>0</v>
      </c>
      <c r="H3828" s="46">
        <f>H213</f>
        <v>0</v>
      </c>
      <c r="I3828" s="46">
        <f>I213</f>
        <v>0</v>
      </c>
      <c r="J3828" s="94"/>
      <c r="K3828" s="317"/>
    </row>
    <row r="3829" spans="1:11" ht="33.75" x14ac:dyDescent="0.2">
      <c r="A3829" s="335" t="s">
        <v>5377</v>
      </c>
      <c r="B3829" s="26"/>
      <c r="C3829" s="47" t="s">
        <v>8984</v>
      </c>
      <c r="D3829" s="42"/>
      <c r="E3829" s="44"/>
      <c r="F3829" s="44">
        <f t="shared" ref="F3829:I3830" si="120">F46+F2383</f>
        <v>0</v>
      </c>
      <c r="G3829" s="44">
        <f t="shared" si="120"/>
        <v>0</v>
      </c>
      <c r="H3829" s="44">
        <f t="shared" si="120"/>
        <v>0</v>
      </c>
      <c r="I3829" s="44">
        <f t="shared" si="120"/>
        <v>0</v>
      </c>
      <c r="J3829" s="94"/>
      <c r="K3829" s="317" t="e">
        <f>#REF!-#REF!</f>
        <v>#REF!</v>
      </c>
    </row>
    <row r="3830" spans="1:11" ht="22.5" x14ac:dyDescent="0.2">
      <c r="A3830" s="333" t="s">
        <v>1096</v>
      </c>
      <c r="B3830" s="26"/>
      <c r="C3830" s="47" t="s">
        <v>8985</v>
      </c>
      <c r="D3830" s="42"/>
      <c r="E3830" s="44"/>
      <c r="F3830" s="44">
        <f t="shared" si="120"/>
        <v>0</v>
      </c>
      <c r="G3830" s="44">
        <f t="shared" si="120"/>
        <v>124700</v>
      </c>
      <c r="H3830" s="44">
        <f t="shared" si="120"/>
        <v>0</v>
      </c>
      <c r="I3830" s="44">
        <f t="shared" si="120"/>
        <v>0</v>
      </c>
      <c r="J3830" s="94"/>
      <c r="K3830" s="317" t="e">
        <f>#REF!-#REF!</f>
        <v>#REF!</v>
      </c>
    </row>
    <row r="3831" spans="1:11" ht="22.5" x14ac:dyDescent="0.2">
      <c r="A3831" s="25" t="s">
        <v>5920</v>
      </c>
      <c r="B3831" s="26"/>
      <c r="C3831" s="47" t="s">
        <v>6680</v>
      </c>
      <c r="D3831" s="42"/>
      <c r="E3831" s="69"/>
      <c r="F3831" s="82">
        <f>SUM(F3832:F3835)</f>
        <v>0</v>
      </c>
      <c r="G3831" s="42">
        <f>SUM(G3832:G3835)</f>
        <v>225500</v>
      </c>
      <c r="H3831" s="42">
        <f>SUM(H3832:H3835)</f>
        <v>0</v>
      </c>
      <c r="I3831" s="83">
        <f>SUM(I3832:I3835)</f>
        <v>31504</v>
      </c>
      <c r="J3831" s="94" t="e">
        <f>#REF!-#REF!</f>
        <v>#REF!</v>
      </c>
      <c r="K3831" s="317" t="e">
        <f>#REF!-#REF!</f>
        <v>#REF!</v>
      </c>
    </row>
    <row r="3832" spans="1:11" ht="22.5" customHeight="1" x14ac:dyDescent="0.2">
      <c r="A3832" s="25" t="s">
        <v>7210</v>
      </c>
      <c r="B3832" s="26"/>
      <c r="C3832" s="47" t="s">
        <v>8792</v>
      </c>
      <c r="D3832" s="42"/>
      <c r="E3832" s="363"/>
      <c r="F3832" s="84">
        <f>F49+F602+F961+F1491+F1598+F1818+F2028+F2386+F2592+F2942+F3187+F3397+F3572+F3677+F1315</f>
        <v>0</v>
      </c>
      <c r="G3832" s="44">
        <f>G49+G602+G961+G1491+G1598+G1818+G2028+G2386+G2592+G2942+G3187+G3397+G3572+G3677+G1315</f>
        <v>0</v>
      </c>
      <c r="H3832" s="44">
        <f>H49+H602+H961+H1491+H1598+H1818+H2028+H2386+H2592+H2942+H3187+H3397+H3572+H3677+H1315</f>
        <v>0</v>
      </c>
      <c r="I3832" s="85">
        <f>I49+I602+I961+I1491+I1598+I1818+I2028+I2386+I2592+I2942+I3187+I3397+I3572+I3677+I1315</f>
        <v>0</v>
      </c>
      <c r="J3832" s="94" t="e">
        <f>#REF!-#REF!</f>
        <v>#REF!</v>
      </c>
      <c r="K3832" s="317" t="e">
        <f>#REF!-#REF!</f>
        <v>#REF!</v>
      </c>
    </row>
    <row r="3833" spans="1:11" ht="22.5" hidden="1" customHeight="1" x14ac:dyDescent="0.2">
      <c r="A3833" s="25" t="s">
        <v>5050</v>
      </c>
      <c r="B3833" s="26"/>
      <c r="C3833" s="47" t="s">
        <v>2981</v>
      </c>
      <c r="D3833" s="42"/>
      <c r="E3833" s="363"/>
      <c r="F3833" s="84">
        <f t="shared" ref="F3833:I3834" si="121">F50+F603+F962+F1492+F1599+F1819+F2029+F2387+F2593+F2943+F3188+F3398+F3573+F3678</f>
        <v>0</v>
      </c>
      <c r="G3833" s="44">
        <f t="shared" si="121"/>
        <v>0</v>
      </c>
      <c r="H3833" s="44">
        <f t="shared" si="121"/>
        <v>0</v>
      </c>
      <c r="I3833" s="85">
        <f t="shared" si="121"/>
        <v>0</v>
      </c>
      <c r="J3833" s="94" t="e">
        <f>#REF!-#REF!</f>
        <v>#REF!</v>
      </c>
      <c r="K3833" s="317" t="e">
        <f>#REF!-#REF!</f>
        <v>#REF!</v>
      </c>
    </row>
    <row r="3834" spans="1:11" ht="22.5" hidden="1" customHeight="1" x14ac:dyDescent="0.2">
      <c r="A3834" s="25" t="s">
        <v>626</v>
      </c>
      <c r="B3834" s="26"/>
      <c r="C3834" s="47" t="s">
        <v>4437</v>
      </c>
      <c r="D3834" s="42"/>
      <c r="E3834" s="363"/>
      <c r="F3834" s="84">
        <f t="shared" si="121"/>
        <v>0</v>
      </c>
      <c r="G3834" s="44">
        <f t="shared" si="121"/>
        <v>0</v>
      </c>
      <c r="H3834" s="44">
        <f t="shared" si="121"/>
        <v>0</v>
      </c>
      <c r="I3834" s="85">
        <f t="shared" si="121"/>
        <v>0</v>
      </c>
      <c r="J3834" s="94" t="e">
        <f>#REF!-#REF!</f>
        <v>#REF!</v>
      </c>
      <c r="K3834" s="317" t="e">
        <f>#REF!-#REF!</f>
        <v>#REF!</v>
      </c>
    </row>
    <row r="3835" spans="1:11" ht="22.5" x14ac:dyDescent="0.2">
      <c r="A3835" s="25" t="s">
        <v>7432</v>
      </c>
      <c r="B3835" s="26"/>
      <c r="C3835" s="47" t="s">
        <v>4438</v>
      </c>
      <c r="D3835" s="42"/>
      <c r="E3835" s="46" t="e">
        <f>E3837+E3838+E3840+E3841+E3842+E3839+E3836</f>
        <v>#REF!</v>
      </c>
      <c r="F3835" s="46">
        <f>F3837+F3838+F3840+F3841+F3842+F3839+F3836</f>
        <v>0</v>
      </c>
      <c r="G3835" s="46">
        <f>G3837+G3838+G3840+G3841+G3842+G3839+G3836</f>
        <v>225500</v>
      </c>
      <c r="H3835" s="46">
        <f>H3837+H3838+H3840+H3841+H3842+H3839+H3836</f>
        <v>0</v>
      </c>
      <c r="I3835" s="46">
        <f>I3837+I3838+I3840+I3841+I3842+I3839+I3836</f>
        <v>31504</v>
      </c>
      <c r="J3835" s="94" t="e">
        <f>#REF!-#REF!</f>
        <v>#REF!</v>
      </c>
      <c r="K3835" s="317" t="e">
        <f>#REF!-#REF!</f>
        <v>#REF!</v>
      </c>
    </row>
    <row r="3836" spans="1:11" ht="56.25" x14ac:dyDescent="0.2">
      <c r="A3836" s="387" t="s">
        <v>8931</v>
      </c>
      <c r="B3836" s="26"/>
      <c r="C3836" s="47" t="s">
        <v>8933</v>
      </c>
      <c r="D3836" s="42"/>
      <c r="E3836" s="46">
        <f>E225</f>
        <v>0</v>
      </c>
      <c r="F3836" s="46">
        <f>F225</f>
        <v>0</v>
      </c>
      <c r="G3836" s="46">
        <f>G225</f>
        <v>0</v>
      </c>
      <c r="H3836" s="46">
        <f>H225</f>
        <v>0</v>
      </c>
      <c r="I3836" s="46">
        <f>I225</f>
        <v>0</v>
      </c>
      <c r="J3836" s="94"/>
      <c r="K3836" s="317"/>
    </row>
    <row r="3837" spans="1:11" ht="22.5" x14ac:dyDescent="0.2">
      <c r="A3837" s="336" t="s">
        <v>6011</v>
      </c>
      <c r="B3837" s="26"/>
      <c r="C3837" s="47" t="s">
        <v>8986</v>
      </c>
      <c r="D3837" s="42"/>
      <c r="E3837" s="44" t="e">
        <f>E54+E965+E1602+E2390+E606</f>
        <v>#REF!</v>
      </c>
      <c r="F3837" s="44">
        <f>F54+F965+F1602+F2390+F606</f>
        <v>0</v>
      </c>
      <c r="G3837" s="44">
        <f>G54+G965+G1602+G2390+G606+G1303</f>
        <v>110000</v>
      </c>
      <c r="H3837" s="44">
        <f>H54+H965+H1602+H2390+H606</f>
        <v>0</v>
      </c>
      <c r="I3837" s="44">
        <f>I54+I965+I1602+I2390+I606</f>
        <v>7100</v>
      </c>
      <c r="J3837" s="94"/>
      <c r="K3837" s="317" t="e">
        <f>#REF!-#REF!</f>
        <v>#REF!</v>
      </c>
    </row>
    <row r="3838" spans="1:11" ht="22.5" x14ac:dyDescent="0.2">
      <c r="A3838" s="336" t="s">
        <v>6012</v>
      </c>
      <c r="B3838" s="26"/>
      <c r="C3838" s="47" t="s">
        <v>8987</v>
      </c>
      <c r="D3838" s="42"/>
      <c r="E3838" s="44"/>
      <c r="F3838" s="44">
        <f>F55+F1603+F2391</f>
        <v>0</v>
      </c>
      <c r="G3838" s="44">
        <f>G55+G1603+G2391</f>
        <v>0</v>
      </c>
      <c r="H3838" s="44">
        <f>H55+H1603+H2391</f>
        <v>0</v>
      </c>
      <c r="I3838" s="44">
        <f>I55+I1603+I2391</f>
        <v>0</v>
      </c>
      <c r="J3838" s="94"/>
      <c r="K3838" s="317" t="e">
        <f>#REF!-#REF!</f>
        <v>#REF!</v>
      </c>
    </row>
    <row r="3839" spans="1:11" ht="22.5" x14ac:dyDescent="0.2">
      <c r="A3839" s="336" t="s">
        <v>7432</v>
      </c>
      <c r="B3839" s="26"/>
      <c r="C3839" s="47" t="s">
        <v>1137</v>
      </c>
      <c r="D3839" s="42"/>
      <c r="E3839" s="44"/>
      <c r="F3839" s="44">
        <f>F2392</f>
        <v>0</v>
      </c>
      <c r="G3839" s="44">
        <f>G2392</f>
        <v>0</v>
      </c>
      <c r="H3839" s="44">
        <f>H2392</f>
        <v>0</v>
      </c>
      <c r="I3839" s="44">
        <f>I2392</f>
        <v>0</v>
      </c>
      <c r="J3839" s="94"/>
      <c r="K3839" s="317" t="e">
        <f>#REF!-#REF!</f>
        <v>#REF!</v>
      </c>
    </row>
    <row r="3840" spans="1:11" ht="33.75" x14ac:dyDescent="0.2">
      <c r="A3840" s="337" t="s">
        <v>6013</v>
      </c>
      <c r="B3840" s="26"/>
      <c r="C3840" s="47" t="s">
        <v>8988</v>
      </c>
      <c r="D3840" s="42"/>
      <c r="E3840" s="44"/>
      <c r="F3840" s="44">
        <f>F56+F607+F966+F1604+F2393</f>
        <v>0</v>
      </c>
      <c r="G3840" s="44">
        <f>G56+G607+G966+G1604+G2393</f>
        <v>115500</v>
      </c>
      <c r="H3840" s="44">
        <f>H56+H607+H966+H1604+H2393</f>
        <v>0</v>
      </c>
      <c r="I3840" s="44">
        <f>I56+I607+I966+I1604+I2393</f>
        <v>24404</v>
      </c>
      <c r="J3840" s="94"/>
      <c r="K3840" s="317" t="e">
        <f>#REF!-#REF!</f>
        <v>#REF!</v>
      </c>
    </row>
    <row r="3841" spans="1:11" ht="33.75" hidden="1" customHeight="1" x14ac:dyDescent="0.2">
      <c r="A3841" s="339" t="s">
        <v>3571</v>
      </c>
      <c r="B3841" s="26"/>
      <c r="C3841" s="47" t="s">
        <v>8989</v>
      </c>
      <c r="D3841" s="42"/>
      <c r="E3841" s="44"/>
      <c r="F3841" s="44">
        <f>F2394</f>
        <v>0</v>
      </c>
      <c r="G3841" s="44">
        <f>G2394</f>
        <v>0</v>
      </c>
      <c r="H3841" s="44">
        <f>H2394</f>
        <v>0</v>
      </c>
      <c r="I3841" s="44">
        <f>I2394</f>
        <v>0</v>
      </c>
      <c r="J3841" s="94"/>
      <c r="K3841" s="317" t="e">
        <f>#REF!-#REF!</f>
        <v>#REF!</v>
      </c>
    </row>
    <row r="3842" spans="1:11" ht="45" x14ac:dyDescent="0.2">
      <c r="A3842" s="337" t="s">
        <v>6014</v>
      </c>
      <c r="B3842" s="26"/>
      <c r="C3842" s="47" t="s">
        <v>8990</v>
      </c>
      <c r="D3842" s="42"/>
      <c r="E3842" s="44"/>
      <c r="F3842" s="44">
        <f>F57+F2395</f>
        <v>0</v>
      </c>
      <c r="G3842" s="44">
        <f>G57+G2395</f>
        <v>0</v>
      </c>
      <c r="H3842" s="44">
        <f>H57+H2395</f>
        <v>0</v>
      </c>
      <c r="I3842" s="44">
        <f>I57+I2395</f>
        <v>0</v>
      </c>
      <c r="J3842" s="94"/>
      <c r="K3842" s="317" t="e">
        <f>#REF!-#REF!</f>
        <v>#REF!</v>
      </c>
    </row>
    <row r="3843" spans="1:11" ht="12" hidden="1" customHeight="1" x14ac:dyDescent="0.2">
      <c r="A3843" s="25" t="s">
        <v>3930</v>
      </c>
      <c r="B3843" s="26"/>
      <c r="C3843" s="47" t="s">
        <v>4198</v>
      </c>
      <c r="D3843" s="42"/>
      <c r="E3843" s="364"/>
      <c r="F3843" s="82"/>
      <c r="G3843" s="42"/>
      <c r="H3843" s="42"/>
      <c r="I3843" s="83"/>
      <c r="J3843" s="94" t="e">
        <f>#REF!-#REF!</f>
        <v>#REF!</v>
      </c>
      <c r="K3843" s="317" t="e">
        <f>#REF!-#REF!</f>
        <v>#REF!</v>
      </c>
    </row>
    <row r="3844" spans="1:11" ht="22.5" hidden="1" customHeight="1" x14ac:dyDescent="0.2">
      <c r="A3844" s="25" t="s">
        <v>6845</v>
      </c>
      <c r="B3844" s="26"/>
      <c r="C3844" s="47" t="s">
        <v>4199</v>
      </c>
      <c r="D3844" s="42"/>
      <c r="E3844" s="364"/>
      <c r="F3844" s="82"/>
      <c r="G3844" s="42"/>
      <c r="H3844" s="42"/>
      <c r="I3844" s="83"/>
      <c r="J3844" s="94" t="e">
        <f>#REF!-#REF!</f>
        <v>#REF!</v>
      </c>
      <c r="K3844" s="317" t="e">
        <f>#REF!-#REF!</f>
        <v>#REF!</v>
      </c>
    </row>
    <row r="3845" spans="1:11" x14ac:dyDescent="0.2">
      <c r="A3845" s="48" t="s">
        <v>4682</v>
      </c>
      <c r="B3845" s="49"/>
      <c r="C3845" s="50"/>
      <c r="D3845" s="50"/>
      <c r="E3845" s="365"/>
      <c r="F3845" s="87">
        <f>F3795+F3832</f>
        <v>8500</v>
      </c>
      <c r="G3845" s="51">
        <f>G3795+G3831+G1303</f>
        <v>5740720</v>
      </c>
      <c r="H3845" s="51">
        <f>H3795+H3832</f>
        <v>8500</v>
      </c>
      <c r="I3845" s="88">
        <f>I3795+I3831</f>
        <v>1254034.6200000001</v>
      </c>
      <c r="J3845" s="94" t="e">
        <f>#REF!-#REF!</f>
        <v>#REF!</v>
      </c>
      <c r="K3845" s="317" t="e">
        <f>#REF!-#REF!</f>
        <v>#REF!</v>
      </c>
    </row>
    <row r="3846" spans="1:11" ht="13.5" thickBot="1" x14ac:dyDescent="0.25">
      <c r="A3846" s="52" t="s">
        <v>3600</v>
      </c>
      <c r="B3846" s="53"/>
      <c r="C3846" s="53"/>
      <c r="D3846" s="53"/>
      <c r="E3846" s="366"/>
      <c r="F3846" s="89">
        <v>4577318</v>
      </c>
      <c r="G3846" s="90">
        <v>5572718</v>
      </c>
      <c r="H3846" s="90">
        <v>1072700</v>
      </c>
      <c r="I3846" s="91">
        <v>1244809.3899999999</v>
      </c>
      <c r="J3846" s="94" t="e">
        <f>#REF!-#REF!</f>
        <v>#REF!</v>
      </c>
      <c r="K3846" s="317" t="e">
        <f>#REF!-#REF!</f>
        <v>#REF!</v>
      </c>
    </row>
    <row r="3847" spans="1:11" ht="12.75" hidden="1" customHeight="1" x14ac:dyDescent="0.2">
      <c r="A3847" s="54" t="s">
        <v>8505</v>
      </c>
      <c r="B3847" s="55"/>
      <c r="C3847" s="55"/>
      <c r="D3847" s="55"/>
      <c r="E3847" s="56"/>
      <c r="F3847" s="55"/>
      <c r="G3847" s="55"/>
      <c r="H3847" s="55"/>
      <c r="I3847" s="55"/>
      <c r="J3847" s="94" t="e">
        <f>#REF!-#REF!</f>
        <v>#REF!</v>
      </c>
      <c r="K3847" s="317" t="e">
        <f>#REF!-#REF!</f>
        <v>#REF!</v>
      </c>
    </row>
    <row r="3848" spans="1:11" ht="12.75" hidden="1" customHeight="1" x14ac:dyDescent="0.2">
      <c r="A3848" s="54" t="s">
        <v>2461</v>
      </c>
      <c r="B3848" s="55"/>
      <c r="C3848" s="55"/>
      <c r="D3848" s="55"/>
      <c r="E3848" s="56"/>
      <c r="F3848" s="55"/>
      <c r="G3848" s="55"/>
      <c r="H3848" s="55"/>
      <c r="I3848" s="55"/>
      <c r="J3848" s="94" t="e">
        <f>#REF!-#REF!</f>
        <v>#REF!</v>
      </c>
      <c r="K3848" s="317" t="e">
        <f>#REF!-#REF!</f>
        <v>#REF!</v>
      </c>
    </row>
    <row r="3849" spans="1:11" ht="25.5" hidden="1" customHeight="1" x14ac:dyDescent="0.2">
      <c r="A3849" s="54" t="s">
        <v>3089</v>
      </c>
      <c r="B3849" s="55"/>
      <c r="C3849" s="55"/>
      <c r="D3849" s="55"/>
      <c r="E3849" s="56"/>
      <c r="F3849" s="55"/>
      <c r="G3849" s="55"/>
      <c r="H3849" s="55"/>
      <c r="I3849" s="55"/>
      <c r="J3849" s="94" t="e">
        <f>#REF!-#REF!</f>
        <v>#REF!</v>
      </c>
      <c r="K3849" s="317" t="e">
        <f>#REF!-#REF!</f>
        <v>#REF!</v>
      </c>
    </row>
    <row r="3850" spans="1:11" ht="12.75" hidden="1" customHeight="1" x14ac:dyDescent="0.2">
      <c r="A3850" s="54" t="s">
        <v>1748</v>
      </c>
      <c r="B3850" s="55"/>
      <c r="C3850" s="55"/>
      <c r="D3850" s="55"/>
      <c r="E3850" s="56"/>
      <c r="F3850" s="55"/>
      <c r="G3850" s="55"/>
      <c r="H3850" s="55"/>
      <c r="I3850" s="55"/>
      <c r="J3850" s="94" t="e">
        <f>#REF!-#REF!</f>
        <v>#REF!</v>
      </c>
      <c r="K3850" s="317" t="e">
        <f>#REF!-#REF!</f>
        <v>#REF!</v>
      </c>
    </row>
    <row r="3851" spans="1:11" ht="11.25" hidden="1" customHeight="1" x14ac:dyDescent="0.2">
      <c r="A3851" s="66" t="s">
        <v>195</v>
      </c>
      <c r="B3851" s="9"/>
      <c r="C3851" s="10"/>
      <c r="D3851" s="10"/>
      <c r="E3851" s="11"/>
      <c r="F3851" s="11"/>
      <c r="G3851" s="11"/>
      <c r="H3851" s="11"/>
      <c r="I3851" s="11"/>
      <c r="J3851" s="94" t="e">
        <f>#REF!-#REF!</f>
        <v>#REF!</v>
      </c>
      <c r="K3851" s="317" t="e">
        <f>#REF!-#REF!</f>
        <v>#REF!</v>
      </c>
    </row>
    <row r="3852" spans="1:11" ht="17.100000000000001" customHeight="1" x14ac:dyDescent="0.25">
      <c r="A3852" s="57" t="s">
        <v>9003</v>
      </c>
      <c r="B3852" s="27"/>
      <c r="C3852" s="142"/>
      <c r="D3852" s="143"/>
      <c r="E3852" s="11"/>
      <c r="F3852" s="11"/>
      <c r="G3852" s="11" t="b">
        <f>G3853=G3869</f>
        <v>1</v>
      </c>
      <c r="H3852" s="11"/>
      <c r="I3852" s="11">
        <f>I98</f>
        <v>172145.65</v>
      </c>
      <c r="J3852" s="94" t="e">
        <f>#REF!-#REF!</f>
        <v>#REF!</v>
      </c>
      <c r="K3852" s="317" t="e">
        <f>#REF!-#REF!</f>
        <v>#REF!</v>
      </c>
    </row>
    <row r="3853" spans="1:11" s="154" customFormat="1" ht="17.25" customHeight="1" x14ac:dyDescent="0.2">
      <c r="A3853" s="96" t="s">
        <v>9001</v>
      </c>
      <c r="B3853" s="36" t="s">
        <v>1354</v>
      </c>
      <c r="C3853" s="152"/>
      <c r="D3853" s="152"/>
      <c r="E3853" s="367"/>
      <c r="F3853" s="153"/>
      <c r="G3853" s="93">
        <f>G168+G95</f>
        <v>2998900</v>
      </c>
      <c r="H3853" s="153"/>
      <c r="I3853" s="93">
        <f>I168+I95</f>
        <v>719777.16999999993</v>
      </c>
      <c r="J3853" s="94" t="e">
        <f>#REF!-#REF!</f>
        <v>#REF!</v>
      </c>
      <c r="K3853" s="317" t="e">
        <f>#REF!-#REF!</f>
        <v>#REF!</v>
      </c>
    </row>
    <row r="3854" spans="1:11" s="234" customFormat="1" ht="17.100000000000001" customHeight="1" x14ac:dyDescent="0.2">
      <c r="A3854" s="229">
        <v>211</v>
      </c>
      <c r="B3854" s="230" t="s">
        <v>6743</v>
      </c>
      <c r="C3854" s="231"/>
      <c r="D3854" s="231"/>
      <c r="E3854" s="368"/>
      <c r="F3854" s="232"/>
      <c r="G3854" s="233">
        <f>G171+G98+G124+G205</f>
        <v>1505400.0000000002</v>
      </c>
      <c r="H3854" s="233"/>
      <c r="I3854" s="233">
        <f>I171+I98+I124+I205</f>
        <v>350454.98000000004</v>
      </c>
      <c r="J3854" s="94" t="e">
        <f>#REF!-#REF!</f>
        <v>#REF!</v>
      </c>
      <c r="K3854" s="317" t="e">
        <f>#REF!-#REF!</f>
        <v>#REF!</v>
      </c>
    </row>
    <row r="3855" spans="1:11" s="213" customFormat="1" ht="17.100000000000001" customHeight="1" x14ac:dyDescent="0.2">
      <c r="A3855" s="235" t="s">
        <v>1671</v>
      </c>
      <c r="B3855" s="236"/>
      <c r="C3855" s="216"/>
      <c r="D3855" s="216"/>
      <c r="E3855" s="369"/>
      <c r="F3855" s="211"/>
      <c r="G3855" s="212">
        <f>G98+G124</f>
        <v>708900</v>
      </c>
      <c r="H3855" s="212"/>
      <c r="I3855" s="212">
        <f>I98+I124</f>
        <v>177266.74</v>
      </c>
      <c r="J3855" s="94" t="e">
        <f>#REF!-#REF!</f>
        <v>#REF!</v>
      </c>
      <c r="K3855" s="317" t="e">
        <f>#REF!-#REF!</f>
        <v>#REF!</v>
      </c>
    </row>
    <row r="3856" spans="1:11" s="213" customFormat="1" ht="17.100000000000001" customHeight="1" x14ac:dyDescent="0.2">
      <c r="A3856" s="239" t="s">
        <v>2641</v>
      </c>
      <c r="B3856" s="236"/>
      <c r="C3856" s="216"/>
      <c r="D3856" s="216"/>
      <c r="E3856" s="369"/>
      <c r="F3856" s="211"/>
      <c r="G3856" s="45">
        <v>423000</v>
      </c>
      <c r="H3856" s="211"/>
      <c r="I3856" s="45">
        <v>94035.04</v>
      </c>
      <c r="J3856" s="94" t="e">
        <f>#REF!-#REF!</f>
        <v>#REF!</v>
      </c>
      <c r="K3856" s="317" t="e">
        <f>#REF!-#REF!</f>
        <v>#REF!</v>
      </c>
    </row>
    <row r="3857" spans="1:24" s="213" customFormat="1" ht="17.100000000000001" customHeight="1" x14ac:dyDescent="0.2">
      <c r="A3857" s="235" t="s">
        <v>7496</v>
      </c>
      <c r="B3857" s="236"/>
      <c r="C3857" s="216"/>
      <c r="D3857" s="216"/>
      <c r="E3857" s="370"/>
      <c r="F3857" s="211"/>
      <c r="G3857" s="212">
        <f>G3854-G3856-G3855</f>
        <v>373500.00000000023</v>
      </c>
      <c r="H3857" s="211"/>
      <c r="I3857" s="212">
        <f>I3854-I3856-I3855</f>
        <v>79153.20000000007</v>
      </c>
      <c r="J3857" s="94" t="e">
        <f>#REF!-#REF!</f>
        <v>#REF!</v>
      </c>
      <c r="K3857" s="317" t="e">
        <f>#REF!-#REF!</f>
        <v>#REF!</v>
      </c>
    </row>
    <row r="3858" spans="1:24" s="234" customFormat="1" ht="17.100000000000001" customHeight="1" x14ac:dyDescent="0.2">
      <c r="A3858" s="229">
        <v>213</v>
      </c>
      <c r="B3858" s="230" t="s">
        <v>5676</v>
      </c>
      <c r="C3858" s="231"/>
      <c r="D3858" s="231"/>
      <c r="E3858" s="233"/>
      <c r="F3858" s="233"/>
      <c r="G3858" s="233">
        <f>G100+G175+G206</f>
        <v>454600</v>
      </c>
      <c r="H3858" s="233"/>
      <c r="I3858" s="233">
        <f>I100+I175+I206</f>
        <v>104290.82999999999</v>
      </c>
      <c r="J3858" s="94" t="e">
        <f>#REF!-#REF!</f>
        <v>#REF!</v>
      </c>
      <c r="K3858" s="317" t="e">
        <f>#REF!-#REF!</f>
        <v>#REF!</v>
      </c>
    </row>
    <row r="3859" spans="1:24" s="213" customFormat="1" ht="17.100000000000001" customHeight="1" x14ac:dyDescent="0.2">
      <c r="A3859" s="235" t="s">
        <v>1671</v>
      </c>
      <c r="B3859" s="236"/>
      <c r="C3859" s="216"/>
      <c r="D3859" s="216"/>
      <c r="E3859" s="369"/>
      <c r="F3859" s="211"/>
      <c r="G3859" s="212">
        <f>G100+G206</f>
        <v>214100</v>
      </c>
      <c r="H3859" s="212"/>
      <c r="I3859" s="212">
        <f>I100+I206</f>
        <v>51987.99</v>
      </c>
      <c r="J3859" s="94" t="e">
        <f>#REF!-#REF!</f>
        <v>#REF!</v>
      </c>
      <c r="K3859" s="317" t="e">
        <f>#REF!-#REF!</f>
        <v>#REF!</v>
      </c>
    </row>
    <row r="3860" spans="1:24" s="213" customFormat="1" ht="17.100000000000001" customHeight="1" x14ac:dyDescent="0.2">
      <c r="A3860" s="239" t="s">
        <v>2641</v>
      </c>
      <c r="B3860" s="236"/>
      <c r="C3860" s="216"/>
      <c r="D3860" s="216"/>
      <c r="E3860" s="369"/>
      <c r="F3860" s="211"/>
      <c r="G3860" s="45">
        <v>128000</v>
      </c>
      <c r="H3860" s="211"/>
      <c r="I3860" s="45">
        <v>28398.58</v>
      </c>
      <c r="J3860" s="94" t="e">
        <f>#REF!-#REF!</f>
        <v>#REF!</v>
      </c>
      <c r="K3860" s="317" t="e">
        <f>#REF!-#REF!</f>
        <v>#REF!</v>
      </c>
    </row>
    <row r="3861" spans="1:24" s="213" customFormat="1" ht="17.100000000000001" customHeight="1" x14ac:dyDescent="0.2">
      <c r="A3861" s="235" t="s">
        <v>7496</v>
      </c>
      <c r="B3861" s="236"/>
      <c r="C3861" s="216"/>
      <c r="D3861" s="216"/>
      <c r="E3861" s="370"/>
      <c r="F3861" s="211"/>
      <c r="G3861" s="212">
        <f>G3858-G3860-G3859</f>
        <v>112500</v>
      </c>
      <c r="H3861" s="211"/>
      <c r="I3861" s="212">
        <f>I3858-I3860-I3859</f>
        <v>23904.259999999987</v>
      </c>
      <c r="J3861" s="94" t="e">
        <f>#REF!-#REF!</f>
        <v>#REF!</v>
      </c>
      <c r="K3861" s="317" t="e">
        <f>#REF!-#REF!</f>
        <v>#REF!</v>
      </c>
    </row>
    <row r="3862" spans="1:24" s="213" customFormat="1" ht="17.100000000000001" customHeight="1" x14ac:dyDescent="0.2">
      <c r="A3862" s="240" t="s">
        <v>1187</v>
      </c>
      <c r="B3862" s="236"/>
      <c r="C3862" s="216"/>
      <c r="D3862" s="216"/>
      <c r="E3862" s="212"/>
      <c r="F3862" s="212">
        <f>F172+F179</f>
        <v>0</v>
      </c>
      <c r="G3862" s="212">
        <f>G172+G179</f>
        <v>0</v>
      </c>
      <c r="H3862" s="212">
        <f>H172+H179</f>
        <v>0</v>
      </c>
      <c r="I3862" s="212">
        <f>I172+I179</f>
        <v>0</v>
      </c>
      <c r="J3862" s="94" t="e">
        <f>#REF!-#REF!</f>
        <v>#REF!</v>
      </c>
      <c r="K3862" s="317" t="e">
        <f>#REF!-#REF!</f>
        <v>#REF!</v>
      </c>
    </row>
    <row r="3863" spans="1:24" s="213" customFormat="1" ht="17.100000000000001" hidden="1" customHeight="1" x14ac:dyDescent="0.2">
      <c r="A3863" s="240">
        <v>266</v>
      </c>
      <c r="B3863" s="236"/>
      <c r="C3863" s="216"/>
      <c r="D3863" s="216"/>
      <c r="E3863" s="212"/>
      <c r="F3863" s="212">
        <f>F124+F205+F206</f>
        <v>0</v>
      </c>
      <c r="G3863" s="212">
        <f>G124+G205+G206</f>
        <v>5121.09</v>
      </c>
      <c r="H3863" s="212">
        <f>H124+H205+H206</f>
        <v>0</v>
      </c>
      <c r="I3863" s="212">
        <f>I124+I205+I206</f>
        <v>5121.09</v>
      </c>
      <c r="J3863" s="94"/>
      <c r="K3863" s="317" t="e">
        <f>#REF!-#REF!</f>
        <v>#REF!</v>
      </c>
    </row>
    <row r="3864" spans="1:24" s="213" customFormat="1" ht="17.100000000000001" hidden="1" customHeight="1" x14ac:dyDescent="0.2">
      <c r="A3864" s="235" t="s">
        <v>1671</v>
      </c>
      <c r="B3864" s="236"/>
      <c r="C3864" s="216"/>
      <c r="D3864" s="216"/>
      <c r="E3864" s="212"/>
      <c r="F3864" s="212"/>
      <c r="G3864" s="212">
        <f>G124</f>
        <v>5121.09</v>
      </c>
      <c r="H3864" s="212"/>
      <c r="I3864" s="212">
        <f>I124</f>
        <v>5121.09</v>
      </c>
      <c r="J3864" s="94"/>
      <c r="K3864" s="317" t="e">
        <f>#REF!-#REF!</f>
        <v>#REF!</v>
      </c>
    </row>
    <row r="3865" spans="1:24" s="213" customFormat="1" ht="17.100000000000001" hidden="1" customHeight="1" x14ac:dyDescent="0.2">
      <c r="A3865" s="239" t="s">
        <v>2641</v>
      </c>
      <c r="B3865" s="236"/>
      <c r="C3865" s="216"/>
      <c r="D3865" s="216"/>
      <c r="E3865" s="212"/>
      <c r="F3865" s="212"/>
      <c r="G3865" s="45"/>
      <c r="H3865" s="212"/>
      <c r="I3865" s="45"/>
      <c r="J3865" s="94"/>
      <c r="K3865" s="317" t="e">
        <f>#REF!-#REF!</f>
        <v>#REF!</v>
      </c>
    </row>
    <row r="3866" spans="1:24" s="213" customFormat="1" ht="17.100000000000001" hidden="1" customHeight="1" x14ac:dyDescent="0.2">
      <c r="A3866" s="235" t="s">
        <v>7496</v>
      </c>
      <c r="B3866" s="236"/>
      <c r="C3866" s="216"/>
      <c r="D3866" s="216"/>
      <c r="E3866" s="212"/>
      <c r="F3866" s="212"/>
      <c r="G3866" s="212">
        <f>G205+G206-G3865</f>
        <v>0</v>
      </c>
      <c r="H3866" s="212"/>
      <c r="I3866" s="212">
        <f>I205+I206-I3865</f>
        <v>0</v>
      </c>
      <c r="J3866" s="94"/>
      <c r="K3866" s="317" t="e">
        <f>#REF!-#REF!</f>
        <v>#REF!</v>
      </c>
    </row>
    <row r="3867" spans="1:24" ht="39.75" hidden="1" customHeight="1" x14ac:dyDescent="0.2">
      <c r="A3867" s="188" t="s">
        <v>2129</v>
      </c>
      <c r="B3867" s="180" t="s">
        <v>2723</v>
      </c>
      <c r="C3867" s="10"/>
      <c r="D3867" s="10"/>
      <c r="E3867" s="61"/>
      <c r="F3867" s="11"/>
      <c r="G3867" s="207">
        <f>G570</f>
        <v>163000</v>
      </c>
      <c r="H3867" s="11"/>
      <c r="I3867" s="44">
        <f>I570</f>
        <v>40700</v>
      </c>
      <c r="J3867" s="94" t="e">
        <f>#REF!-#REF!</f>
        <v>#REF!</v>
      </c>
      <c r="K3867" s="317" t="e">
        <f>#REF!-#REF!</f>
        <v>#REF!</v>
      </c>
      <c r="L3867" s="151"/>
      <c r="M3867" s="151"/>
      <c r="N3867" s="151"/>
      <c r="O3867" s="151"/>
      <c r="P3867" s="151"/>
      <c r="Q3867" s="151"/>
      <c r="R3867" s="151"/>
      <c r="S3867" s="151"/>
      <c r="T3867" s="151"/>
      <c r="U3867" s="151"/>
      <c r="V3867" s="151"/>
      <c r="W3867" s="151"/>
      <c r="X3867" s="151"/>
    </row>
    <row r="3868" spans="1:24" ht="11.25" hidden="1" customHeight="1" x14ac:dyDescent="0.2">
      <c r="A3868" s="177" t="s">
        <v>2130</v>
      </c>
      <c r="B3868" s="27"/>
      <c r="C3868" s="10"/>
      <c r="D3868" s="10"/>
      <c r="E3868" s="115"/>
      <c r="F3868" s="11"/>
      <c r="G3868" s="208">
        <f>G570+G3053</f>
        <v>163000</v>
      </c>
      <c r="H3868" s="11"/>
      <c r="I3868" s="46">
        <f>I570+I3053</f>
        <v>40700</v>
      </c>
      <c r="J3868" s="94" t="e">
        <f>#REF!-#REF!</f>
        <v>#REF!</v>
      </c>
      <c r="K3868" s="317" t="e">
        <f>#REF!-#REF!</f>
        <v>#REF!</v>
      </c>
      <c r="L3868" s="151"/>
      <c r="M3868" s="151"/>
      <c r="N3868" s="151"/>
      <c r="O3868" s="151"/>
      <c r="P3868" s="151"/>
      <c r="Q3868" s="151"/>
      <c r="R3868" s="151"/>
      <c r="S3868" s="151"/>
      <c r="T3868" s="151"/>
      <c r="U3868" s="151"/>
      <c r="V3868" s="151"/>
      <c r="W3868" s="151"/>
      <c r="X3868" s="151"/>
    </row>
    <row r="3869" spans="1:24" ht="33.75" x14ac:dyDescent="0.2">
      <c r="A3869" s="176" t="s">
        <v>4808</v>
      </c>
      <c r="B3869" s="206" t="s">
        <v>6723</v>
      </c>
      <c r="C3869" s="257" t="s">
        <v>8953</v>
      </c>
      <c r="D3869" s="10"/>
      <c r="E3869" s="370"/>
      <c r="F3869" s="11"/>
      <c r="G3869" s="46">
        <f>G95+G168</f>
        <v>2998900</v>
      </c>
      <c r="H3869" s="11"/>
      <c r="I3869" s="46">
        <f>I95+I168</f>
        <v>719777.16999999993</v>
      </c>
      <c r="J3869" s="94" t="e">
        <f>#REF!-#REF!</f>
        <v>#REF!</v>
      </c>
      <c r="K3869" s="317" t="e">
        <f>#REF!-#REF!</f>
        <v>#REF!</v>
      </c>
      <c r="L3869" s="151"/>
      <c r="M3869" s="151"/>
      <c r="N3869" s="151"/>
      <c r="O3869" s="151"/>
      <c r="P3869" s="151"/>
      <c r="Q3869" s="151"/>
      <c r="R3869" s="151"/>
      <c r="S3869" s="151"/>
      <c r="T3869" s="151"/>
      <c r="U3869" s="151"/>
      <c r="V3869" s="151"/>
      <c r="W3869" s="151"/>
      <c r="X3869" s="151"/>
    </row>
    <row r="3870" spans="1:24" ht="33.75" x14ac:dyDescent="0.2">
      <c r="A3870" s="178" t="s">
        <v>2722</v>
      </c>
      <c r="B3870" s="187" t="s">
        <v>8148</v>
      </c>
      <c r="C3870" s="262">
        <v>211</v>
      </c>
      <c r="D3870" s="10"/>
      <c r="E3870" s="369"/>
      <c r="F3870" s="11"/>
      <c r="G3870" s="46">
        <f>G98+G101+G171+G174+G124</f>
        <v>1505400.0000000002</v>
      </c>
      <c r="H3870" s="11"/>
      <c r="I3870" s="46">
        <f>I98+I101+I171+I174+I124</f>
        <v>350454.98000000004</v>
      </c>
      <c r="J3870" s="94" t="e">
        <f>#REF!-#REF!</f>
        <v>#REF!</v>
      </c>
      <c r="K3870" s="317" t="e">
        <f>#REF!-#REF!</f>
        <v>#REF!</v>
      </c>
      <c r="L3870" s="151"/>
      <c r="M3870" s="151"/>
      <c r="N3870" s="151"/>
      <c r="O3870" s="151"/>
      <c r="P3870" s="151"/>
      <c r="Q3870" s="151"/>
      <c r="R3870" s="151"/>
      <c r="S3870" s="151"/>
      <c r="T3870" s="151"/>
      <c r="U3870" s="151"/>
      <c r="V3870" s="151"/>
      <c r="W3870" s="151"/>
      <c r="X3870" s="151"/>
    </row>
    <row r="3871" spans="1:24" ht="56.25" x14ac:dyDescent="0.2">
      <c r="A3871" s="178" t="s">
        <v>4433</v>
      </c>
      <c r="B3871" s="187" t="s">
        <v>4432</v>
      </c>
      <c r="C3871" s="262">
        <v>212</v>
      </c>
      <c r="D3871" s="10"/>
      <c r="E3871" s="369"/>
      <c r="F3871" s="11"/>
      <c r="G3871" s="46">
        <f>G172</f>
        <v>0</v>
      </c>
      <c r="H3871" s="11"/>
      <c r="I3871" s="46">
        <f>I172</f>
        <v>0</v>
      </c>
      <c r="J3871" s="94" t="e">
        <f>#REF!-#REF!</f>
        <v>#REF!</v>
      </c>
      <c r="K3871" s="317" t="e">
        <f>#REF!-#REF!</f>
        <v>#REF!</v>
      </c>
      <c r="L3871" s="151"/>
      <c r="M3871" s="151"/>
      <c r="N3871" s="151"/>
      <c r="O3871" s="151"/>
      <c r="P3871" s="151"/>
      <c r="Q3871" s="151"/>
      <c r="R3871" s="151"/>
      <c r="S3871" s="151"/>
      <c r="T3871" s="151"/>
      <c r="U3871" s="151"/>
      <c r="V3871" s="151"/>
      <c r="W3871" s="151"/>
      <c r="X3871" s="151"/>
    </row>
    <row r="3872" spans="1:24" ht="42.75" customHeight="1" x14ac:dyDescent="0.2">
      <c r="A3872" s="179" t="s">
        <v>3662</v>
      </c>
      <c r="B3872" s="184" t="s">
        <v>3128</v>
      </c>
      <c r="C3872" s="262">
        <v>213</v>
      </c>
      <c r="D3872" s="10"/>
      <c r="E3872" s="369"/>
      <c r="F3872" s="11"/>
      <c r="G3872" s="46">
        <f>G100+G175</f>
        <v>454600</v>
      </c>
      <c r="H3872" s="46">
        <f>H100+H175</f>
        <v>0</v>
      </c>
      <c r="I3872" s="46">
        <f>I100+I175</f>
        <v>104290.82999999999</v>
      </c>
      <c r="J3872" s="94" t="e">
        <f>#REF!-#REF!</f>
        <v>#REF!</v>
      </c>
      <c r="K3872" s="317" t="e">
        <f>#REF!-#REF!</f>
        <v>#REF!</v>
      </c>
      <c r="L3872" s="151"/>
      <c r="M3872" s="151"/>
      <c r="N3872" s="151"/>
      <c r="O3872" s="151"/>
      <c r="P3872" s="151"/>
      <c r="Q3872" s="151"/>
      <c r="R3872" s="151"/>
      <c r="S3872" s="151"/>
      <c r="T3872" s="151"/>
      <c r="U3872" s="151"/>
      <c r="V3872" s="151"/>
      <c r="W3872" s="151"/>
      <c r="X3872" s="151"/>
    </row>
    <row r="3873" spans="1:11" ht="46.5" hidden="1" customHeight="1" x14ac:dyDescent="0.2">
      <c r="A3873" s="185" t="s">
        <v>5830</v>
      </c>
      <c r="B3873" s="186" t="s">
        <v>5831</v>
      </c>
      <c r="C3873" s="257"/>
      <c r="D3873" s="10"/>
      <c r="E3873" s="361"/>
      <c r="F3873" s="11"/>
      <c r="G3873" s="46"/>
      <c r="H3873" s="11"/>
      <c r="I3873" s="46"/>
      <c r="J3873" s="94" t="e">
        <f>#REF!-#REF!</f>
        <v>#REF!</v>
      </c>
      <c r="K3873" s="317" t="e">
        <f>#REF!-#REF!</f>
        <v>#REF!</v>
      </c>
    </row>
    <row r="3874" spans="1:11" ht="17.25" hidden="1" customHeight="1" x14ac:dyDescent="0.2">
      <c r="A3874" s="177" t="s">
        <v>2950</v>
      </c>
      <c r="B3874" s="27"/>
      <c r="C3874" s="257"/>
      <c r="D3874" s="10"/>
      <c r="E3874" s="61"/>
      <c r="F3874" s="11"/>
      <c r="G3874" s="46">
        <f>G1607</f>
        <v>0</v>
      </c>
      <c r="H3874" s="11"/>
      <c r="I3874" s="46">
        <f>I1607</f>
        <v>0</v>
      </c>
      <c r="J3874" s="94" t="e">
        <f>#REF!-#REF!</f>
        <v>#REF!</v>
      </c>
      <c r="K3874" s="317" t="e">
        <f>#REF!-#REF!</f>
        <v>#REF!</v>
      </c>
    </row>
    <row r="3875" spans="1:11" ht="45.75" hidden="1" customHeight="1" collapsed="1" x14ac:dyDescent="0.2">
      <c r="A3875" s="178" t="s">
        <v>2081</v>
      </c>
      <c r="B3875" s="181" t="s">
        <v>2082</v>
      </c>
      <c r="C3875" s="257"/>
      <c r="D3875" s="10"/>
      <c r="E3875" s="361"/>
      <c r="F3875" s="11"/>
      <c r="G3875" s="46"/>
      <c r="H3875" s="44"/>
      <c r="I3875" s="46"/>
      <c r="J3875" s="94" t="e">
        <f>#REF!-#REF!</f>
        <v>#REF!</v>
      </c>
      <c r="K3875" s="317" t="e">
        <f>#REF!-#REF!</f>
        <v>#REF!</v>
      </c>
    </row>
    <row r="3876" spans="1:11" ht="54.75" hidden="1" customHeight="1" outlineLevel="1" x14ac:dyDescent="0.2">
      <c r="A3876" s="178" t="s">
        <v>3152</v>
      </c>
      <c r="B3876" s="181" t="s">
        <v>3153</v>
      </c>
      <c r="C3876" s="257"/>
      <c r="D3876" s="10"/>
      <c r="E3876" s="361"/>
      <c r="F3876" s="11"/>
      <c r="G3876" s="46"/>
      <c r="H3876" s="44"/>
      <c r="I3876" s="46"/>
      <c r="J3876" s="94" t="e">
        <f>#REF!-#REF!</f>
        <v>#REF!</v>
      </c>
      <c r="K3876" s="317" t="e">
        <f>#REF!-#REF!</f>
        <v>#REF!</v>
      </c>
    </row>
    <row r="3877" spans="1:11" ht="42.75" hidden="1" customHeight="1" outlineLevel="1" x14ac:dyDescent="0.2">
      <c r="A3877" s="179" t="s">
        <v>1203</v>
      </c>
      <c r="B3877" s="181" t="s">
        <v>4610</v>
      </c>
      <c r="C3877" s="257"/>
      <c r="D3877" s="10"/>
      <c r="E3877" s="361"/>
      <c r="F3877" s="11"/>
      <c r="G3877" s="46"/>
      <c r="H3877" s="11"/>
      <c r="I3877" s="46"/>
      <c r="J3877" s="94" t="e">
        <f>#REF!-#REF!</f>
        <v>#REF!</v>
      </c>
      <c r="K3877" s="317" t="e">
        <f>#REF!-#REF!</f>
        <v>#REF!</v>
      </c>
    </row>
    <row r="3878" spans="1:11" ht="69.75" hidden="1" customHeight="1" outlineLevel="1" x14ac:dyDescent="0.2">
      <c r="A3878" s="188" t="s">
        <v>666</v>
      </c>
      <c r="B3878" s="189" t="s">
        <v>667</v>
      </c>
      <c r="C3878" s="257"/>
      <c r="D3878" s="10"/>
      <c r="E3878" s="361"/>
      <c r="F3878" s="11"/>
      <c r="G3878" s="46" t="s">
        <v>8638</v>
      </c>
      <c r="H3878" s="11"/>
      <c r="I3878" s="46" t="s">
        <v>8638</v>
      </c>
      <c r="J3878" s="94" t="e">
        <f>#REF!-#REF!</f>
        <v>#REF!</v>
      </c>
      <c r="K3878" s="317" t="e">
        <f>#REF!-#REF!</f>
        <v>#REF!</v>
      </c>
    </row>
    <row r="3879" spans="1:11" ht="10.5" hidden="1" customHeight="1" outlineLevel="1" x14ac:dyDescent="0.2">
      <c r="A3879" s="190" t="s">
        <v>668</v>
      </c>
      <c r="B3879" s="27"/>
      <c r="C3879" s="257"/>
      <c r="D3879" s="10"/>
      <c r="E3879" s="361"/>
      <c r="F3879" s="11"/>
      <c r="G3879" s="46"/>
      <c r="H3879" s="11"/>
      <c r="I3879" s="46"/>
      <c r="J3879" s="94" t="e">
        <f>#REF!-#REF!</f>
        <v>#REF!</v>
      </c>
      <c r="K3879" s="317" t="e">
        <f>#REF!-#REF!</f>
        <v>#REF!</v>
      </c>
    </row>
    <row r="3880" spans="1:11" ht="33" hidden="1" customHeight="1" outlineLevel="1" x14ac:dyDescent="0.2">
      <c r="A3880" s="178" t="s">
        <v>2081</v>
      </c>
      <c r="B3880" s="181" t="s">
        <v>669</v>
      </c>
      <c r="C3880" s="257" t="s">
        <v>1221</v>
      </c>
      <c r="D3880" s="10"/>
      <c r="E3880" s="361"/>
      <c r="F3880" s="11"/>
      <c r="G3880" s="46"/>
      <c r="H3880" s="11"/>
      <c r="I3880" s="46"/>
      <c r="J3880" s="94" t="e">
        <f>#REF!-#REF!</f>
        <v>#REF!</v>
      </c>
      <c r="K3880" s="317" t="e">
        <f>#REF!-#REF!</f>
        <v>#REF!</v>
      </c>
    </row>
    <row r="3881" spans="1:11" ht="57" hidden="1" customHeight="1" x14ac:dyDescent="0.2">
      <c r="A3881" s="179" t="s">
        <v>5312</v>
      </c>
      <c r="B3881" s="186" t="s">
        <v>5313</v>
      </c>
      <c r="C3881" s="257"/>
      <c r="D3881" s="10"/>
      <c r="E3881" s="361"/>
      <c r="F3881" s="11"/>
      <c r="G3881" s="46"/>
      <c r="H3881" s="11"/>
      <c r="I3881" s="46"/>
      <c r="J3881" s="94" t="e">
        <f>#REF!-#REF!</f>
        <v>#REF!</v>
      </c>
      <c r="K3881" s="317" t="e">
        <f>#REF!-#REF!</f>
        <v>#REF!</v>
      </c>
    </row>
    <row r="3882" spans="1:11" ht="41.25" customHeight="1" x14ac:dyDescent="0.2">
      <c r="A3882" s="277" t="s">
        <v>7254</v>
      </c>
      <c r="B3882" s="181" t="s">
        <v>3129</v>
      </c>
      <c r="C3882" s="257" t="s">
        <v>7255</v>
      </c>
      <c r="D3882" s="10"/>
      <c r="E3882" s="369"/>
      <c r="F3882" s="11"/>
      <c r="G3882" s="46">
        <f>G680</f>
        <v>163000</v>
      </c>
      <c r="H3882" s="11"/>
      <c r="I3882" s="46">
        <f>I680</f>
        <v>40700</v>
      </c>
      <c r="J3882" s="94" t="e">
        <f>#REF!-#REF!</f>
        <v>#REF!</v>
      </c>
      <c r="K3882" s="317" t="e">
        <f>#REF!-#REF!</f>
        <v>#REF!</v>
      </c>
    </row>
    <row r="3883" spans="1:11" ht="17.25" customHeight="1" x14ac:dyDescent="0.2">
      <c r="A3883" s="278" t="s">
        <v>8224</v>
      </c>
      <c r="B3883" s="181"/>
      <c r="C3883" s="257"/>
      <c r="D3883" s="10"/>
      <c r="E3883" s="361"/>
      <c r="F3883" s="11"/>
      <c r="G3883" s="46"/>
      <c r="H3883" s="11"/>
      <c r="I3883" s="46"/>
      <c r="J3883" s="94" t="e">
        <f>#REF!-#REF!</f>
        <v>#REF!</v>
      </c>
      <c r="K3883" s="317" t="e">
        <f>#REF!-#REF!</f>
        <v>#REF!</v>
      </c>
    </row>
    <row r="3884" spans="1:11" ht="38.25" customHeight="1" x14ac:dyDescent="0.2">
      <c r="A3884" s="279" t="s">
        <v>8445</v>
      </c>
      <c r="B3884" s="181" t="s">
        <v>3130</v>
      </c>
      <c r="C3884" s="257" t="s">
        <v>8446</v>
      </c>
      <c r="D3884" s="10"/>
      <c r="E3884" s="369"/>
      <c r="F3884" s="11"/>
      <c r="G3884" s="46">
        <f>G683+G686</f>
        <v>115200</v>
      </c>
      <c r="H3884" s="11"/>
      <c r="I3884" s="46">
        <f>I683+I686</f>
        <v>27650</v>
      </c>
      <c r="J3884" s="94" t="e">
        <f>#REF!-#REF!</f>
        <v>#REF!</v>
      </c>
      <c r="K3884" s="317" t="e">
        <f>#REF!-#REF!</f>
        <v>#REF!</v>
      </c>
    </row>
    <row r="3885" spans="1:11" ht="57" customHeight="1" x14ac:dyDescent="0.2">
      <c r="A3885" s="279" t="s">
        <v>93</v>
      </c>
      <c r="B3885" s="181"/>
      <c r="C3885" s="257" t="s">
        <v>1985</v>
      </c>
      <c r="D3885" s="10"/>
      <c r="E3885" s="369"/>
      <c r="F3885" s="11"/>
      <c r="G3885" s="46"/>
      <c r="H3885" s="11"/>
      <c r="I3885" s="46"/>
      <c r="J3885" s="94" t="e">
        <f>#REF!-#REF!</f>
        <v>#REF!</v>
      </c>
      <c r="K3885" s="317" t="e">
        <f>#REF!-#REF!</f>
        <v>#REF!</v>
      </c>
    </row>
    <row r="3886" spans="1:11" ht="69.75" customHeight="1" x14ac:dyDescent="0.2">
      <c r="A3886" s="280" t="s">
        <v>1850</v>
      </c>
      <c r="B3886" s="181" t="s">
        <v>3131</v>
      </c>
      <c r="C3886" s="257" t="s">
        <v>1870</v>
      </c>
      <c r="D3886" s="10"/>
      <c r="E3886" s="369"/>
      <c r="F3886" s="11"/>
      <c r="G3886" s="46">
        <f>G687</f>
        <v>34800</v>
      </c>
      <c r="H3886" s="11"/>
      <c r="I3886" s="46">
        <f>I687</f>
        <v>8350</v>
      </c>
      <c r="J3886" s="94" t="e">
        <f>#REF!-#REF!</f>
        <v>#REF!</v>
      </c>
      <c r="K3886" s="317" t="e">
        <f>#REF!-#REF!</f>
        <v>#REF!</v>
      </c>
    </row>
    <row r="3887" spans="1:11" ht="37.5" customHeight="1" x14ac:dyDescent="0.2">
      <c r="A3887" s="191" t="s">
        <v>281</v>
      </c>
      <c r="B3887" s="189" t="s">
        <v>1703</v>
      </c>
      <c r="C3887" s="257" t="s">
        <v>1222</v>
      </c>
      <c r="D3887" s="10"/>
      <c r="E3887" s="369"/>
      <c r="F3887" s="11"/>
      <c r="G3887" s="46">
        <f>G680</f>
        <v>163000</v>
      </c>
      <c r="H3887" s="11"/>
      <c r="I3887" s="46">
        <f>I680</f>
        <v>40700</v>
      </c>
      <c r="J3887" s="94" t="e">
        <f>#REF!-#REF!</f>
        <v>#REF!</v>
      </c>
      <c r="K3887" s="317" t="e">
        <f>#REF!-#REF!</f>
        <v>#REF!</v>
      </c>
    </row>
    <row r="3888" spans="1:11" ht="33.75" customHeight="1" x14ac:dyDescent="0.2">
      <c r="A3888" s="176" t="s">
        <v>5810</v>
      </c>
      <c r="B3888" s="192" t="s">
        <v>3408</v>
      </c>
      <c r="C3888" s="258" t="s">
        <v>7005</v>
      </c>
      <c r="D3888" s="14"/>
      <c r="E3888" s="369"/>
      <c r="F3888" s="11"/>
      <c r="G3888" s="46">
        <f>G1498</f>
        <v>0</v>
      </c>
      <c r="H3888" s="46">
        <f>H1498</f>
        <v>0</v>
      </c>
      <c r="I3888" s="46">
        <f>I1498</f>
        <v>0</v>
      </c>
      <c r="J3888" s="94" t="e">
        <f>#REF!-#REF!</f>
        <v>#REF!</v>
      </c>
      <c r="K3888" s="317" t="e">
        <f>#REF!-#REF!</f>
        <v>#REF!</v>
      </c>
    </row>
    <row r="3889" spans="1:21" ht="21.75" customHeight="1" x14ac:dyDescent="0.2">
      <c r="A3889" s="191" t="s">
        <v>3044</v>
      </c>
      <c r="B3889" s="183" t="s">
        <v>469</v>
      </c>
      <c r="C3889" s="257" t="s">
        <v>1281</v>
      </c>
      <c r="D3889" s="10"/>
      <c r="E3889" s="369"/>
      <c r="F3889" s="94" t="e">
        <f>#REF!-#REF!</f>
        <v>#REF!</v>
      </c>
      <c r="G3889" s="46">
        <f>G1501</f>
        <v>381600</v>
      </c>
      <c r="H3889" s="11"/>
      <c r="I3889" s="46">
        <f>I1501</f>
        <v>65000</v>
      </c>
      <c r="J3889" s="94" t="e">
        <f>#REF!-#REF!</f>
        <v>#REF!</v>
      </c>
      <c r="K3889" s="317" t="e">
        <f>#REF!-#REF!</f>
        <v>#REF!</v>
      </c>
    </row>
    <row r="3890" spans="1:21" s="92" customFormat="1" ht="17.100000000000001" customHeight="1" x14ac:dyDescent="0.2">
      <c r="A3890" s="193" t="s">
        <v>668</v>
      </c>
      <c r="B3890" s="41"/>
      <c r="C3890" s="258"/>
      <c r="D3890" s="14"/>
      <c r="E3890" s="115"/>
      <c r="F3890" s="94"/>
      <c r="G3890" s="46"/>
      <c r="H3890" s="46"/>
      <c r="I3890" s="46"/>
      <c r="J3890" s="94" t="e">
        <f>#REF!-#REF!</f>
        <v>#REF!</v>
      </c>
      <c r="K3890" s="317" t="e">
        <f>#REF!-#REF!</f>
        <v>#REF!</v>
      </c>
    </row>
    <row r="3891" spans="1:21" ht="33.75" hidden="1" customHeight="1" x14ac:dyDescent="0.2">
      <c r="A3891" s="191" t="s">
        <v>2035</v>
      </c>
      <c r="B3891" s="186" t="s">
        <v>2036</v>
      </c>
      <c r="C3891" s="257"/>
      <c r="D3891" s="10"/>
      <c r="E3891" s="361"/>
      <c r="F3891" s="94" t="e">
        <f>#REF!-#REF!</f>
        <v>#REF!</v>
      </c>
      <c r="G3891" s="46"/>
      <c r="H3891" s="46"/>
      <c r="I3891" s="46"/>
      <c r="J3891" s="94" t="e">
        <f>#REF!-#REF!</f>
        <v>#REF!</v>
      </c>
      <c r="K3891" s="317" t="e">
        <f>#REF!-#REF!</f>
        <v>#REF!</v>
      </c>
      <c r="L3891" s="151"/>
      <c r="M3891" s="151"/>
      <c r="N3891" s="151"/>
      <c r="O3891" s="151"/>
      <c r="P3891" s="151"/>
      <c r="Q3891" s="151"/>
      <c r="R3891" s="151"/>
      <c r="S3891" s="151"/>
      <c r="T3891" s="151"/>
      <c r="U3891" s="151"/>
    </row>
    <row r="3892" spans="1:21" ht="32.25" hidden="1" customHeight="1" x14ac:dyDescent="0.2">
      <c r="A3892" s="191" t="s">
        <v>1641</v>
      </c>
      <c r="B3892" s="186" t="s">
        <v>1642</v>
      </c>
      <c r="C3892" s="257"/>
      <c r="D3892" s="10"/>
      <c r="E3892" s="361"/>
      <c r="F3892" s="94" t="e">
        <f>#REF!-#REF!</f>
        <v>#REF!</v>
      </c>
      <c r="G3892" s="44"/>
      <c r="H3892" s="11"/>
      <c r="I3892" s="44"/>
      <c r="J3892" s="94" t="e">
        <f>#REF!-#REF!</f>
        <v>#REF!</v>
      </c>
      <c r="K3892" s="317" t="e">
        <f>#REF!-#REF!</f>
        <v>#REF!</v>
      </c>
      <c r="L3892" s="151"/>
      <c r="M3892" s="151"/>
      <c r="N3892" s="151"/>
      <c r="O3892" s="151"/>
      <c r="P3892" s="151"/>
      <c r="Q3892" s="151"/>
      <c r="R3892" s="151"/>
      <c r="S3892" s="151"/>
      <c r="T3892" s="151"/>
      <c r="U3892" s="151"/>
    </row>
    <row r="3893" spans="1:21" ht="37.5" hidden="1" customHeight="1" x14ac:dyDescent="0.2">
      <c r="A3893" s="179" t="s">
        <v>7241</v>
      </c>
      <c r="B3893" s="186" t="s">
        <v>7242</v>
      </c>
      <c r="C3893" s="259" t="s">
        <v>1282</v>
      </c>
      <c r="D3893" s="10"/>
      <c r="E3893" s="369"/>
      <c r="F3893" s="94" t="e">
        <f>#REF!-#REF!</f>
        <v>#REF!</v>
      </c>
      <c r="G3893" s="98">
        <f>G1513</f>
        <v>0</v>
      </c>
      <c r="H3893" s="11" t="s">
        <v>3783</v>
      </c>
      <c r="I3893" s="98">
        <f>I1513</f>
        <v>0</v>
      </c>
      <c r="J3893" s="94" t="e">
        <f>#REF!-#REF!</f>
        <v>#REF!</v>
      </c>
      <c r="K3893" s="317" t="e">
        <f>#REF!-#REF!</f>
        <v>#REF!</v>
      </c>
      <c r="L3893" s="151"/>
      <c r="M3893" s="151"/>
      <c r="N3893" s="151"/>
      <c r="O3893" s="151"/>
      <c r="P3893" s="151"/>
      <c r="Q3893" s="151"/>
      <c r="R3893" s="151"/>
      <c r="S3893" s="151"/>
      <c r="T3893" s="151"/>
      <c r="U3893" s="151"/>
    </row>
    <row r="3894" spans="1:21" ht="37.5" hidden="1" customHeight="1" x14ac:dyDescent="0.2">
      <c r="A3894" s="191" t="s">
        <v>2347</v>
      </c>
      <c r="B3894" s="186" t="s">
        <v>2348</v>
      </c>
      <c r="C3894" s="259"/>
      <c r="D3894" s="10"/>
      <c r="E3894" s="371"/>
      <c r="F3894" s="94" t="e">
        <f>#REF!-#REF!</f>
        <v>#REF!</v>
      </c>
      <c r="G3894" s="98"/>
      <c r="H3894" s="11"/>
      <c r="I3894" s="98"/>
      <c r="J3894" s="94" t="e">
        <f>#REF!-#REF!</f>
        <v>#REF!</v>
      </c>
      <c r="K3894" s="317" t="e">
        <f>#REF!-#REF!</f>
        <v>#REF!</v>
      </c>
      <c r="L3894" s="151"/>
      <c r="M3894" s="151"/>
      <c r="N3894" s="151"/>
      <c r="O3894" s="151"/>
      <c r="P3894" s="151"/>
      <c r="Q3894" s="151"/>
      <c r="R3894" s="151"/>
      <c r="S3894" s="151"/>
      <c r="T3894" s="151"/>
      <c r="U3894" s="151"/>
    </row>
    <row r="3895" spans="1:21" ht="37.5" customHeight="1" x14ac:dyDescent="0.2">
      <c r="A3895" s="179" t="s">
        <v>8731</v>
      </c>
      <c r="B3895" s="186" t="s">
        <v>470</v>
      </c>
      <c r="C3895" s="259" t="s">
        <v>1283</v>
      </c>
      <c r="D3895" s="10"/>
      <c r="E3895" s="371"/>
      <c r="F3895" s="94" t="e">
        <f>#REF!-#REF!</f>
        <v>#REF!</v>
      </c>
      <c r="G3895" s="45"/>
      <c r="H3895" s="11"/>
      <c r="I3895" s="45"/>
      <c r="J3895" s="94" t="e">
        <f>#REF!-#REF!</f>
        <v>#REF!</v>
      </c>
      <c r="K3895" s="317" t="e">
        <f>#REF!-#REF!</f>
        <v>#REF!</v>
      </c>
      <c r="L3895" s="151"/>
      <c r="M3895" s="151"/>
      <c r="N3895" s="151"/>
      <c r="O3895" s="151"/>
      <c r="P3895" s="151"/>
      <c r="Q3895" s="151"/>
      <c r="R3895" s="151"/>
      <c r="S3895" s="151"/>
      <c r="T3895" s="151"/>
      <c r="U3895" s="151"/>
    </row>
    <row r="3896" spans="1:21" s="92" customFormat="1" ht="29.25" customHeight="1" x14ac:dyDescent="0.2">
      <c r="A3896" s="179" t="s">
        <v>4630</v>
      </c>
      <c r="B3896" s="186" t="s">
        <v>4297</v>
      </c>
      <c r="C3896" s="259" t="s">
        <v>1283</v>
      </c>
      <c r="D3896" s="14"/>
      <c r="E3896" s="371"/>
      <c r="F3896" s="94" t="e">
        <f>#REF!-#REF!</f>
        <v>#REF!</v>
      </c>
      <c r="G3896" s="46">
        <f>G3889-G3895</f>
        <v>381600</v>
      </c>
      <c r="H3896" s="65"/>
      <c r="I3896" s="46">
        <f>I3889-I3895</f>
        <v>65000</v>
      </c>
      <c r="J3896" s="94" t="e">
        <f>#REF!-#REF!</f>
        <v>#REF!</v>
      </c>
      <c r="K3896" s="317" t="e">
        <f>#REF!-#REF!</f>
        <v>#REF!</v>
      </c>
    </row>
    <row r="3897" spans="1:21" ht="17.100000000000001" hidden="1" customHeight="1" x14ac:dyDescent="0.2">
      <c r="A3897" s="176" t="s">
        <v>3400</v>
      </c>
      <c r="B3897" s="183" t="s">
        <v>3409</v>
      </c>
      <c r="C3897" s="260" t="s">
        <v>1520</v>
      </c>
      <c r="D3897" s="14"/>
      <c r="E3897" s="370"/>
      <c r="F3897" s="11"/>
      <c r="G3897" s="228"/>
      <c r="H3897" s="11"/>
      <c r="I3897" s="228"/>
      <c r="J3897" s="94" t="e">
        <f>#REF!-#REF!</f>
        <v>#REF!</v>
      </c>
      <c r="K3897" s="317" t="e">
        <f>#REF!-#REF!</f>
        <v>#REF!</v>
      </c>
    </row>
    <row r="3898" spans="1:21" ht="68.25" hidden="1" customHeight="1" x14ac:dyDescent="0.2">
      <c r="A3898" s="292" t="s">
        <v>7446</v>
      </c>
      <c r="B3898" s="295" t="s">
        <v>4632</v>
      </c>
      <c r="C3898" s="293"/>
      <c r="D3898" s="10"/>
      <c r="E3898" s="212"/>
      <c r="F3898" s="44"/>
      <c r="G3898" s="59">
        <f>G3900+G3901+G3903</f>
        <v>0</v>
      </c>
      <c r="H3898" s="44"/>
      <c r="I3898" s="59">
        <f>I3900+I3901+I3903</f>
        <v>0</v>
      </c>
      <c r="J3898" s="94" t="e">
        <f>#REF!-#REF!</f>
        <v>#REF!</v>
      </c>
      <c r="K3898" s="317" t="e">
        <f>#REF!-#REF!</f>
        <v>#REF!</v>
      </c>
    </row>
    <row r="3899" spans="1:21" ht="11.25" hidden="1" customHeight="1" x14ac:dyDescent="0.2">
      <c r="A3899" s="297" t="s">
        <v>2828</v>
      </c>
      <c r="B3899" s="298"/>
      <c r="C3899" s="293"/>
      <c r="D3899" s="10"/>
      <c r="E3899" s="370"/>
      <c r="F3899" s="11"/>
      <c r="G3899" s="44"/>
      <c r="H3899" s="44"/>
      <c r="I3899" s="44"/>
      <c r="J3899" s="94" t="e">
        <f>#REF!-#REF!</f>
        <v>#REF!</v>
      </c>
      <c r="K3899" s="317" t="e">
        <f>#REF!-#REF!</f>
        <v>#REF!</v>
      </c>
    </row>
    <row r="3900" spans="1:21" ht="23.25" hidden="1" customHeight="1" x14ac:dyDescent="0.2">
      <c r="A3900" s="299" t="s">
        <v>8961</v>
      </c>
      <c r="B3900" s="300" t="s">
        <v>8962</v>
      </c>
      <c r="C3900" s="296" t="s">
        <v>4631</v>
      </c>
      <c r="D3900" s="10"/>
      <c r="E3900" s="370"/>
      <c r="F3900" s="11"/>
      <c r="G3900" s="209"/>
      <c r="H3900" s="11"/>
      <c r="I3900" s="209"/>
      <c r="J3900" s="94" t="e">
        <f>#REF!-#REF!</f>
        <v>#REF!</v>
      </c>
      <c r="K3900" s="317" t="e">
        <f>#REF!-#REF!</f>
        <v>#REF!</v>
      </c>
    </row>
    <row r="3901" spans="1:21" ht="32.25" hidden="1" customHeight="1" x14ac:dyDescent="0.2">
      <c r="A3901" s="299" t="s">
        <v>8963</v>
      </c>
      <c r="B3901" s="301" t="s">
        <v>4733</v>
      </c>
      <c r="C3901" s="293"/>
      <c r="D3901" s="10"/>
      <c r="E3901" s="370"/>
      <c r="F3901" s="11"/>
      <c r="G3901" s="209">
        <f>G3925</f>
        <v>0</v>
      </c>
      <c r="H3901" s="11"/>
      <c r="I3901" s="209">
        <f>I3925</f>
        <v>0</v>
      </c>
      <c r="J3901" s="94" t="e">
        <f>#REF!-#REF!</f>
        <v>#REF!</v>
      </c>
      <c r="K3901" s="317" t="e">
        <f>#REF!-#REF!</f>
        <v>#REF!</v>
      </c>
    </row>
    <row r="3902" spans="1:21" ht="33" hidden="1" customHeight="1" x14ac:dyDescent="0.2">
      <c r="A3902" s="299" t="s">
        <v>3027</v>
      </c>
      <c r="B3902" s="302" t="s">
        <v>4734</v>
      </c>
      <c r="C3902" s="293"/>
      <c r="D3902" s="10"/>
      <c r="E3902" s="370"/>
      <c r="F3902" s="11" t="e">
        <f>#REF!</f>
        <v>#REF!</v>
      </c>
      <c r="G3902" s="46"/>
      <c r="H3902" s="11"/>
      <c r="I3902" s="46"/>
      <c r="J3902" s="94" t="e">
        <f>#REF!-#REF!</f>
        <v>#REF!</v>
      </c>
      <c r="K3902" s="317" t="e">
        <f>#REF!-#REF!</f>
        <v>#REF!</v>
      </c>
    </row>
    <row r="3903" spans="1:21" ht="42.75" hidden="1" customHeight="1" x14ac:dyDescent="0.2">
      <c r="A3903" s="299" t="s">
        <v>6163</v>
      </c>
      <c r="B3903" s="300" t="s">
        <v>4735</v>
      </c>
      <c r="C3903" s="293"/>
      <c r="D3903" s="10"/>
      <c r="E3903" s="370"/>
      <c r="F3903" s="11" t="e">
        <f>#REF!</f>
        <v>#REF!</v>
      </c>
      <c r="G3903" s="45"/>
      <c r="H3903" s="11"/>
      <c r="I3903" s="45"/>
      <c r="J3903" s="94" t="e">
        <f>#REF!-#REF!</f>
        <v>#REF!</v>
      </c>
      <c r="K3903" s="317" t="e">
        <f>#REF!-#REF!</f>
        <v>#REF!</v>
      </c>
    </row>
    <row r="3904" spans="1:21" ht="82.5" hidden="1" customHeight="1" x14ac:dyDescent="0.2">
      <c r="A3904" s="303" t="s">
        <v>8117</v>
      </c>
      <c r="B3904" s="301" t="s">
        <v>8118</v>
      </c>
      <c r="C3904" s="293"/>
      <c r="D3904" s="10"/>
      <c r="E3904" s="370"/>
      <c r="F3904" s="11"/>
      <c r="G3904" s="46">
        <f>G3919+G3925+G3927</f>
        <v>0</v>
      </c>
      <c r="H3904" s="11"/>
      <c r="I3904" s="46">
        <f>I3919+I3925+I3927</f>
        <v>0</v>
      </c>
      <c r="J3904" s="94" t="e">
        <f>#REF!-#REF!</f>
        <v>#REF!</v>
      </c>
      <c r="K3904" s="317" t="e">
        <f>#REF!-#REF!</f>
        <v>#REF!</v>
      </c>
    </row>
    <row r="3905" spans="1:11" ht="12.75" hidden="1" customHeight="1" x14ac:dyDescent="0.2">
      <c r="A3905" s="256" t="s">
        <v>668</v>
      </c>
      <c r="B3905" s="186"/>
      <c r="C3905" s="258"/>
      <c r="D3905" s="14"/>
      <c r="E3905" s="370"/>
      <c r="F3905" s="11"/>
      <c r="G3905" s="46"/>
      <c r="H3905" s="11"/>
      <c r="I3905" s="46"/>
      <c r="J3905" s="94" t="e">
        <f>#REF!-#REF!</f>
        <v>#REF!</v>
      </c>
      <c r="K3905" s="317" t="e">
        <f>#REF!-#REF!</f>
        <v>#REF!</v>
      </c>
    </row>
    <row r="3906" spans="1:11" ht="55.5" hidden="1" customHeight="1" x14ac:dyDescent="0.2">
      <c r="A3906" s="256" t="s">
        <v>7184</v>
      </c>
      <c r="B3906" s="183" t="s">
        <v>3410</v>
      </c>
      <c r="C3906" s="258"/>
      <c r="D3906" s="14"/>
      <c r="E3906" s="370"/>
      <c r="F3906" s="11"/>
      <c r="G3906" s="46"/>
      <c r="H3906" s="11"/>
      <c r="I3906" s="46"/>
      <c r="J3906" s="94" t="e">
        <f>#REF!-#REF!</f>
        <v>#REF!</v>
      </c>
      <c r="K3906" s="317" t="e">
        <f>#REF!-#REF!</f>
        <v>#REF!</v>
      </c>
    </row>
    <row r="3907" spans="1:11" ht="64.5" hidden="1" customHeight="1" x14ac:dyDescent="0.2">
      <c r="A3907" s="176" t="s">
        <v>7446</v>
      </c>
      <c r="B3907" s="183" t="s">
        <v>4298</v>
      </c>
      <c r="C3907" s="257"/>
      <c r="D3907" s="10"/>
      <c r="E3907" s="370"/>
      <c r="F3907" s="11"/>
      <c r="G3907" s="46"/>
      <c r="H3907" s="11"/>
      <c r="I3907" s="46"/>
      <c r="J3907" s="94" t="e">
        <f>#REF!-#REF!</f>
        <v>#REF!</v>
      </c>
      <c r="K3907" s="317" t="e">
        <f>#REF!-#REF!</f>
        <v>#REF!</v>
      </c>
    </row>
    <row r="3908" spans="1:11" ht="126" hidden="1" customHeight="1" x14ac:dyDescent="0.2">
      <c r="A3908" s="306" t="s">
        <v>8577</v>
      </c>
      <c r="B3908" s="186" t="s">
        <v>4299</v>
      </c>
      <c r="C3908" s="257"/>
      <c r="D3908" s="10"/>
      <c r="E3908" s="370"/>
      <c r="F3908" s="11"/>
      <c r="G3908" s="46"/>
      <c r="H3908" s="11"/>
      <c r="I3908" s="46"/>
      <c r="J3908" s="94" t="e">
        <f>#REF!-#REF!</f>
        <v>#REF!</v>
      </c>
      <c r="K3908" s="317" t="e">
        <f>#REF!-#REF!</f>
        <v>#REF!</v>
      </c>
    </row>
    <row r="3909" spans="1:11" ht="28.5" hidden="1" customHeight="1" x14ac:dyDescent="0.2">
      <c r="A3909" s="254" t="s">
        <v>8961</v>
      </c>
      <c r="B3909" s="181" t="s">
        <v>4211</v>
      </c>
      <c r="C3909" s="258"/>
      <c r="D3909" s="294"/>
      <c r="E3909" s="370"/>
      <c r="F3909" s="11"/>
      <c r="G3909" s="46"/>
      <c r="H3909" s="11"/>
      <c r="I3909" s="46"/>
      <c r="J3909" s="94" t="e">
        <f>#REF!-#REF!</f>
        <v>#REF!</v>
      </c>
      <c r="K3909" s="317" t="e">
        <f>#REF!-#REF!</f>
        <v>#REF!</v>
      </c>
    </row>
    <row r="3910" spans="1:11" ht="27" hidden="1" customHeight="1" x14ac:dyDescent="0.2">
      <c r="A3910" s="254" t="s">
        <v>8963</v>
      </c>
      <c r="B3910" s="186" t="s">
        <v>4300</v>
      </c>
      <c r="C3910" s="257"/>
      <c r="D3910" s="10"/>
      <c r="E3910" s="371"/>
      <c r="F3910" s="11"/>
      <c r="G3910" s="46"/>
      <c r="H3910" s="11"/>
      <c r="I3910" s="46"/>
      <c r="J3910" s="94" t="e">
        <f>#REF!-#REF!</f>
        <v>#REF!</v>
      </c>
      <c r="K3910" s="317" t="e">
        <f>#REF!-#REF!</f>
        <v>#REF!</v>
      </c>
    </row>
    <row r="3911" spans="1:11" ht="45.75" hidden="1" customHeight="1" x14ac:dyDescent="0.2">
      <c r="A3911" s="254" t="s">
        <v>3027</v>
      </c>
      <c r="B3911" s="196" t="s">
        <v>4734</v>
      </c>
      <c r="C3911" s="257"/>
      <c r="D3911" s="10"/>
      <c r="E3911" s="371"/>
      <c r="F3911" s="11"/>
      <c r="G3911" s="46"/>
      <c r="H3911" s="11"/>
      <c r="I3911" s="46"/>
      <c r="J3911" s="94" t="e">
        <f>#REF!-#REF!</f>
        <v>#REF!</v>
      </c>
      <c r="K3911" s="317" t="e">
        <f>#REF!-#REF!</f>
        <v>#REF!</v>
      </c>
    </row>
    <row r="3912" spans="1:11" ht="47.25" hidden="1" customHeight="1" x14ac:dyDescent="0.2">
      <c r="A3912" s="254" t="s">
        <v>6163</v>
      </c>
      <c r="B3912" s="181" t="s">
        <v>4735</v>
      </c>
      <c r="C3912" s="257"/>
      <c r="D3912" s="10"/>
      <c r="E3912" s="371"/>
      <c r="F3912" s="11"/>
      <c r="G3912" s="46"/>
      <c r="H3912" s="11"/>
      <c r="I3912" s="46"/>
      <c r="J3912" s="94" t="e">
        <f>#REF!-#REF!</f>
        <v>#REF!</v>
      </c>
      <c r="K3912" s="317" t="e">
        <f>#REF!-#REF!</f>
        <v>#REF!</v>
      </c>
    </row>
    <row r="3913" spans="1:11" ht="23.25" hidden="1" customHeight="1" x14ac:dyDescent="0.2">
      <c r="A3913" s="255" t="s">
        <v>2783</v>
      </c>
      <c r="B3913" s="181" t="s">
        <v>3166</v>
      </c>
      <c r="C3913" s="257"/>
      <c r="D3913" s="10"/>
      <c r="E3913" s="371"/>
      <c r="F3913" s="11"/>
      <c r="G3913" s="46"/>
      <c r="H3913" s="11"/>
      <c r="I3913" s="46"/>
      <c r="J3913" s="94" t="e">
        <f>#REF!-#REF!</f>
        <v>#REF!</v>
      </c>
      <c r="K3913" s="317" t="e">
        <f>#REF!-#REF!</f>
        <v>#REF!</v>
      </c>
    </row>
    <row r="3914" spans="1:11" ht="12" hidden="1" customHeight="1" x14ac:dyDescent="0.2">
      <c r="A3914" s="254" t="s">
        <v>668</v>
      </c>
      <c r="B3914" s="424" t="s">
        <v>3167</v>
      </c>
      <c r="C3914" s="257"/>
      <c r="D3914" s="10"/>
      <c r="E3914" s="371"/>
      <c r="F3914" s="11"/>
      <c r="G3914" s="46"/>
      <c r="H3914" s="11"/>
      <c r="I3914" s="46"/>
      <c r="J3914" s="94" t="e">
        <f>#REF!-#REF!</f>
        <v>#REF!</v>
      </c>
      <c r="K3914" s="317" t="e">
        <f>#REF!-#REF!</f>
        <v>#REF!</v>
      </c>
    </row>
    <row r="3915" spans="1:11" ht="60" hidden="1" customHeight="1" x14ac:dyDescent="0.2">
      <c r="A3915" s="254" t="s">
        <v>4260</v>
      </c>
      <c r="B3915" s="425"/>
      <c r="C3915" s="257"/>
      <c r="D3915" s="10"/>
      <c r="E3915" s="371"/>
      <c r="F3915" s="11"/>
      <c r="G3915" s="46"/>
      <c r="H3915" s="11"/>
      <c r="I3915" s="46"/>
      <c r="J3915" s="94" t="e">
        <f>#REF!-#REF!</f>
        <v>#REF!</v>
      </c>
      <c r="K3915" s="317" t="e">
        <f>#REF!-#REF!</f>
        <v>#REF!</v>
      </c>
    </row>
    <row r="3916" spans="1:11" ht="56.25" hidden="1" customHeight="1" x14ac:dyDescent="0.2">
      <c r="A3916" s="254" t="s">
        <v>3165</v>
      </c>
      <c r="B3916" s="181" t="s">
        <v>3168</v>
      </c>
      <c r="C3916" s="257"/>
      <c r="D3916" s="10"/>
      <c r="E3916" s="371"/>
      <c r="F3916" s="11"/>
      <c r="G3916" s="46"/>
      <c r="H3916" s="11"/>
      <c r="I3916" s="46"/>
      <c r="J3916" s="94" t="e">
        <f>#REF!-#REF!</f>
        <v>#REF!</v>
      </c>
      <c r="K3916" s="317" t="e">
        <f>#REF!-#REF!</f>
        <v>#REF!</v>
      </c>
    </row>
    <row r="3917" spans="1:11" ht="82.5" hidden="1" customHeight="1" x14ac:dyDescent="0.2">
      <c r="A3917" s="253" t="s">
        <v>8117</v>
      </c>
      <c r="B3917" s="186" t="s">
        <v>4301</v>
      </c>
      <c r="C3917" s="257"/>
      <c r="D3917" s="10"/>
      <c r="E3917" s="371"/>
      <c r="F3917" s="11"/>
      <c r="G3917" s="46"/>
      <c r="H3917" s="11"/>
      <c r="I3917" s="46"/>
      <c r="J3917" s="94" t="e">
        <f>#REF!-#REF!</f>
        <v>#REF!</v>
      </c>
      <c r="K3917" s="317" t="e">
        <f>#REF!-#REF!</f>
        <v>#REF!</v>
      </c>
    </row>
    <row r="3918" spans="1:11" ht="21.75" hidden="1" customHeight="1" x14ac:dyDescent="0.2">
      <c r="A3918" s="194" t="s">
        <v>2828</v>
      </c>
      <c r="B3918" s="181"/>
      <c r="C3918" s="257"/>
      <c r="D3918" s="10"/>
      <c r="E3918" s="371"/>
      <c r="F3918" s="11"/>
      <c r="G3918" s="46"/>
      <c r="H3918" s="11"/>
      <c r="I3918" s="46"/>
      <c r="J3918" s="94" t="e">
        <f>#REF!-#REF!</f>
        <v>#REF!</v>
      </c>
      <c r="K3918" s="317" t="e">
        <f>#REF!-#REF!</f>
        <v>#REF!</v>
      </c>
    </row>
    <row r="3919" spans="1:11" s="92" customFormat="1" ht="21.75" hidden="1" customHeight="1" x14ac:dyDescent="0.2">
      <c r="A3919" s="195" t="s">
        <v>8961</v>
      </c>
      <c r="B3919" s="181" t="s">
        <v>4302</v>
      </c>
      <c r="C3919" s="260" t="s">
        <v>4631</v>
      </c>
      <c r="D3919" s="14"/>
      <c r="E3919" s="370"/>
      <c r="F3919" s="65"/>
      <c r="G3919" s="46">
        <f>G1618</f>
        <v>0</v>
      </c>
      <c r="H3919" s="65"/>
      <c r="I3919" s="46">
        <f>I1618</f>
        <v>0</v>
      </c>
      <c r="J3919" s="94" t="e">
        <f>#REF!-#REF!</f>
        <v>#REF!</v>
      </c>
      <c r="K3919" s="317" t="e">
        <f>#REF!-#REF!</f>
        <v>#REF!</v>
      </c>
    </row>
    <row r="3920" spans="1:11" s="92" customFormat="1" ht="92.25" customHeight="1" x14ac:dyDescent="0.2">
      <c r="A3920" s="409" t="s">
        <v>7446</v>
      </c>
      <c r="B3920" s="410" t="s">
        <v>4298</v>
      </c>
      <c r="C3920" s="260" t="s">
        <v>9240</v>
      </c>
      <c r="D3920" s="14"/>
      <c r="E3920" s="59">
        <f>E3921+E3923</f>
        <v>0</v>
      </c>
      <c r="F3920" s="59">
        <f>F3921+F3923</f>
        <v>0</v>
      </c>
      <c r="G3920" s="59">
        <f>G3921+G3923</f>
        <v>0</v>
      </c>
      <c r="H3920" s="59">
        <f>H3921+H3923</f>
        <v>0</v>
      </c>
      <c r="I3920" s="59">
        <f>I3921+I3923</f>
        <v>0</v>
      </c>
      <c r="J3920" s="94"/>
      <c r="K3920" s="317"/>
    </row>
    <row r="3921" spans="1:11" s="92" customFormat="1" ht="111.75" customHeight="1" x14ac:dyDescent="0.2">
      <c r="A3921" s="409" t="s">
        <v>8577</v>
      </c>
      <c r="B3921" s="410" t="s">
        <v>4299</v>
      </c>
      <c r="D3921" s="14"/>
      <c r="E3921" s="212">
        <f>E3922</f>
        <v>0</v>
      </c>
      <c r="F3921" s="212">
        <f>F3922</f>
        <v>0</v>
      </c>
      <c r="G3921" s="212">
        <f>G3922</f>
        <v>0</v>
      </c>
      <c r="H3921" s="212">
        <f>H3922</f>
        <v>0</v>
      </c>
      <c r="I3921" s="212">
        <f>I3922</f>
        <v>0</v>
      </c>
      <c r="J3921" s="94"/>
      <c r="K3921" s="317"/>
    </row>
    <row r="3922" spans="1:11" s="92" customFormat="1" ht="51" customHeight="1" x14ac:dyDescent="0.2">
      <c r="A3922" s="409" t="s">
        <v>9237</v>
      </c>
      <c r="B3922" s="410" t="s">
        <v>4300</v>
      </c>
      <c r="C3922" s="260" t="s">
        <v>9241</v>
      </c>
      <c r="D3922" s="14"/>
      <c r="E3922" s="370"/>
      <c r="F3922" s="65"/>
      <c r="G3922" s="46"/>
      <c r="H3922" s="65"/>
      <c r="I3922" s="46"/>
      <c r="J3922" s="94"/>
      <c r="K3922" s="317"/>
    </row>
    <row r="3923" spans="1:11" s="92" customFormat="1" ht="135.75" customHeight="1" x14ac:dyDescent="0.2">
      <c r="A3923" s="409" t="s">
        <v>8117</v>
      </c>
      <c r="B3923" s="410" t="s">
        <v>4301</v>
      </c>
      <c r="C3923" s="260"/>
      <c r="D3923" s="14"/>
      <c r="E3923" s="212">
        <f>E3924+E3925</f>
        <v>0</v>
      </c>
      <c r="F3923" s="212">
        <f>F3924+F3925</f>
        <v>0</v>
      </c>
      <c r="G3923" s="212">
        <f>G3924+G3925</f>
        <v>0</v>
      </c>
      <c r="H3923" s="212">
        <f>H3924+H3925</f>
        <v>0</v>
      </c>
      <c r="I3923" s="212">
        <f>I3924+I3925</f>
        <v>0</v>
      </c>
      <c r="J3923" s="94"/>
      <c r="K3923" s="317"/>
    </row>
    <row r="3924" spans="1:11" s="92" customFormat="1" ht="40.5" customHeight="1" x14ac:dyDescent="0.2">
      <c r="A3924" s="409" t="s">
        <v>9238</v>
      </c>
      <c r="B3924" s="410" t="s">
        <v>9239</v>
      </c>
      <c r="C3924" s="260" t="s">
        <v>9242</v>
      </c>
      <c r="D3924" s="14"/>
      <c r="E3924" s="370"/>
      <c r="F3924" s="65"/>
      <c r="G3924" s="46"/>
      <c r="H3924" s="65"/>
      <c r="I3924" s="46"/>
      <c r="J3924" s="94"/>
      <c r="K3924" s="317"/>
    </row>
    <row r="3925" spans="1:11" ht="49.5" customHeight="1" x14ac:dyDescent="0.2">
      <c r="A3925" s="409" t="s">
        <v>9237</v>
      </c>
      <c r="B3925" s="410" t="s">
        <v>2186</v>
      </c>
      <c r="C3925" s="257" t="s">
        <v>9243</v>
      </c>
      <c r="D3925" s="10"/>
      <c r="E3925" s="370"/>
      <c r="F3925" s="11"/>
      <c r="G3925" s="46">
        <f>G1636</f>
        <v>0</v>
      </c>
      <c r="H3925" s="65"/>
      <c r="I3925" s="46">
        <f>I1636</f>
        <v>0</v>
      </c>
      <c r="J3925" s="94" t="e">
        <f>#REF!-#REF!</f>
        <v>#REF!</v>
      </c>
      <c r="K3925" s="317" t="e">
        <f>#REF!-#REF!</f>
        <v>#REF!</v>
      </c>
    </row>
    <row r="3926" spans="1:11" ht="38.25" hidden="1" customHeight="1" x14ac:dyDescent="0.2">
      <c r="A3926" s="195" t="s">
        <v>3027</v>
      </c>
      <c r="B3926" s="186" t="s">
        <v>8119</v>
      </c>
      <c r="C3926" s="257"/>
      <c r="D3926" s="10"/>
      <c r="E3926" s="115"/>
      <c r="F3926" s="11"/>
      <c r="G3926" s="46"/>
      <c r="H3926" s="11"/>
      <c r="I3926" s="46"/>
      <c r="J3926" s="94" t="e">
        <f>#REF!-#REF!</f>
        <v>#REF!</v>
      </c>
      <c r="K3926" s="317" t="e">
        <f>#REF!-#REF!</f>
        <v>#REF!</v>
      </c>
    </row>
    <row r="3927" spans="1:11" ht="42" hidden="1" customHeight="1" x14ac:dyDescent="0.2">
      <c r="A3927" s="195" t="s">
        <v>6163</v>
      </c>
      <c r="B3927" s="181" t="s">
        <v>4212</v>
      </c>
      <c r="C3927" s="258"/>
      <c r="D3927" s="14"/>
      <c r="E3927" s="370"/>
      <c r="F3927" s="11"/>
      <c r="G3927" s="46"/>
      <c r="H3927" s="11"/>
      <c r="I3927" s="46"/>
      <c r="J3927" s="94" t="e">
        <f>#REF!-#REF!</f>
        <v>#REF!</v>
      </c>
      <c r="K3927" s="317" t="e">
        <f>#REF!-#REF!</f>
        <v>#REF!</v>
      </c>
    </row>
    <row r="3928" spans="1:11" ht="30.75" customHeight="1" x14ac:dyDescent="0.2">
      <c r="A3928" s="176" t="s">
        <v>8286</v>
      </c>
      <c r="B3928" s="183" t="s">
        <v>7279</v>
      </c>
      <c r="C3928" s="259" t="s">
        <v>6309</v>
      </c>
      <c r="D3928" s="10"/>
      <c r="E3928" s="370"/>
      <c r="F3928" s="11"/>
      <c r="G3928" s="46">
        <f>G1642</f>
        <v>0</v>
      </c>
      <c r="H3928" s="11"/>
      <c r="I3928" s="46">
        <f>I1642</f>
        <v>0</v>
      </c>
      <c r="J3928" s="94" t="e">
        <f>#REF!-#REF!</f>
        <v>#REF!</v>
      </c>
      <c r="K3928" s="317" t="e">
        <f>#REF!-#REF!</f>
        <v>#REF!</v>
      </c>
    </row>
    <row r="3929" spans="1:11" ht="21.75" customHeight="1" x14ac:dyDescent="0.2">
      <c r="A3929" s="197" t="s">
        <v>8998</v>
      </c>
      <c r="B3929" s="189" t="s">
        <v>7280</v>
      </c>
      <c r="C3929" s="257" t="s">
        <v>4492</v>
      </c>
      <c r="D3929" s="10"/>
      <c r="E3929" s="370"/>
      <c r="F3929" s="11"/>
      <c r="G3929" s="46">
        <f>G2913</f>
        <v>209500</v>
      </c>
      <c r="H3929" s="11"/>
      <c r="I3929" s="46">
        <f>I2913</f>
        <v>53446.2</v>
      </c>
      <c r="J3929" s="94" t="e">
        <f>#REF!-#REF!</f>
        <v>#REF!</v>
      </c>
      <c r="K3929" s="317" t="e">
        <f>#REF!-#REF!</f>
        <v>#REF!</v>
      </c>
    </row>
    <row r="3930" spans="1:11" s="92" customFormat="1" ht="42.75" customHeight="1" x14ac:dyDescent="0.2">
      <c r="A3930" s="176" t="s">
        <v>5205</v>
      </c>
      <c r="B3930" s="189" t="s">
        <v>1889</v>
      </c>
      <c r="C3930" s="261" t="s">
        <v>1194</v>
      </c>
      <c r="D3930" s="14"/>
      <c r="E3930" s="370"/>
      <c r="F3930" s="65"/>
      <c r="G3930" s="46"/>
      <c r="H3930" s="65"/>
      <c r="I3930" s="46">
        <f>I442</f>
        <v>0</v>
      </c>
      <c r="J3930" s="94" t="e">
        <f>#REF!-#REF!</f>
        <v>#REF!</v>
      </c>
      <c r="K3930" s="317" t="e">
        <f>#REF!-#REF!</f>
        <v>#REF!</v>
      </c>
    </row>
    <row r="3931" spans="1:11" s="92" customFormat="1" ht="51.75" customHeight="1" x14ac:dyDescent="0.2">
      <c r="A3931" s="176" t="s">
        <v>7401</v>
      </c>
      <c r="B3931" s="189" t="s">
        <v>1401</v>
      </c>
      <c r="C3931" s="261"/>
      <c r="D3931" s="14"/>
      <c r="E3931" s="370"/>
      <c r="F3931" s="65"/>
      <c r="G3931" s="46"/>
      <c r="H3931" s="65"/>
      <c r="I3931" s="46"/>
      <c r="J3931" s="94" t="e">
        <f>#REF!-#REF!</f>
        <v>#REF!</v>
      </c>
      <c r="K3931" s="317" t="e">
        <f>#REF!-#REF!</f>
        <v>#REF!</v>
      </c>
    </row>
    <row r="3932" spans="1:11" ht="21.75" customHeight="1" x14ac:dyDescent="0.2">
      <c r="A3932" s="176" t="s">
        <v>183</v>
      </c>
      <c r="B3932" s="183" t="s">
        <v>1195</v>
      </c>
      <c r="C3932" s="257" t="s">
        <v>1280</v>
      </c>
      <c r="D3932" s="10"/>
      <c r="E3932" s="370"/>
      <c r="F3932" s="11"/>
      <c r="G3932" s="46">
        <f>G8</f>
        <v>5740720</v>
      </c>
      <c r="H3932" s="11"/>
      <c r="I3932" s="46">
        <f>I8</f>
        <v>1254034.6199999999</v>
      </c>
      <c r="J3932" s="94" t="e">
        <f>#REF!-#REF!</f>
        <v>#REF!</v>
      </c>
      <c r="K3932" s="317" t="e">
        <f>#REF!-#REF!</f>
        <v>#REF!</v>
      </c>
    </row>
    <row r="3933" spans="1:11" ht="21.75" customHeight="1" x14ac:dyDescent="0.2">
      <c r="A3933" s="195" t="s">
        <v>668</v>
      </c>
      <c r="B3933" s="181"/>
      <c r="C3933" s="257"/>
      <c r="D3933" s="10"/>
      <c r="E3933" s="115"/>
      <c r="F3933" s="11"/>
      <c r="G3933" s="46"/>
      <c r="H3933" s="11"/>
      <c r="I3933" s="46"/>
      <c r="J3933" s="94" t="e">
        <f>#REF!-#REF!</f>
        <v>#REF!</v>
      </c>
      <c r="K3933" s="317" t="e">
        <f>#REF!-#REF!</f>
        <v>#REF!</v>
      </c>
    </row>
    <row r="3934" spans="1:11" ht="21.75" customHeight="1" x14ac:dyDescent="0.2">
      <c r="A3934" s="195" t="s">
        <v>8727</v>
      </c>
      <c r="B3934" s="304">
        <v>101010000000</v>
      </c>
      <c r="C3934" s="259" t="s">
        <v>6088</v>
      </c>
      <c r="D3934" s="10"/>
      <c r="E3934" s="370"/>
      <c r="F3934" s="11"/>
      <c r="G3934" s="46">
        <f>G1783</f>
        <v>0</v>
      </c>
      <c r="H3934" s="11"/>
      <c r="I3934" s="46">
        <f>I1783</f>
        <v>0</v>
      </c>
      <c r="J3934" s="94" t="e">
        <f>#REF!-#REF!</f>
        <v>#REF!</v>
      </c>
      <c r="K3934" s="317" t="e">
        <f>#REF!-#REF!</f>
        <v>#REF!</v>
      </c>
    </row>
    <row r="3935" spans="1:11" ht="33.75" customHeight="1" x14ac:dyDescent="0.2">
      <c r="A3935" s="195" t="s">
        <v>4560</v>
      </c>
      <c r="B3935" s="184" t="s">
        <v>1196</v>
      </c>
      <c r="C3935" s="257" t="s">
        <v>1222</v>
      </c>
      <c r="D3935" s="10"/>
      <c r="E3935" s="370"/>
      <c r="F3935" s="11"/>
      <c r="G3935" s="46">
        <f>G680</f>
        <v>163000</v>
      </c>
      <c r="H3935" s="11"/>
      <c r="I3935" s="46">
        <f>I680</f>
        <v>40700</v>
      </c>
      <c r="J3935" s="94" t="e">
        <f>#REF!-#REF!</f>
        <v>#REF!</v>
      </c>
      <c r="K3935" s="317" t="e">
        <f>#REF!-#REF!</f>
        <v>#REF!</v>
      </c>
    </row>
    <row r="3936" spans="1:11" ht="79.5" hidden="1" customHeight="1" x14ac:dyDescent="0.2">
      <c r="A3936" s="191" t="s">
        <v>1961</v>
      </c>
      <c r="B3936" s="182" t="s">
        <v>1962</v>
      </c>
      <c r="C3936" s="257"/>
      <c r="D3936" s="10"/>
      <c r="E3936" s="115"/>
      <c r="F3936" s="11"/>
      <c r="G3936" s="98"/>
      <c r="H3936" s="11"/>
      <c r="I3936" s="98"/>
      <c r="J3936" s="94" t="e">
        <f>#REF!-#REF!</f>
        <v>#REF!</v>
      </c>
      <c r="K3936" s="317" t="e">
        <f>#REF!-#REF!</f>
        <v>#REF!</v>
      </c>
    </row>
    <row r="3937" spans="1:14" ht="25.5" hidden="1" customHeight="1" x14ac:dyDescent="0.2">
      <c r="A3937" s="198" t="s">
        <v>1963</v>
      </c>
      <c r="B3937" s="183" t="s">
        <v>1964</v>
      </c>
      <c r="C3937" s="257"/>
      <c r="D3937" s="10"/>
      <c r="E3937" s="115"/>
      <c r="F3937" s="11"/>
      <c r="G3937" s="46"/>
      <c r="H3937" s="11"/>
      <c r="I3937" s="46"/>
      <c r="J3937" s="94" t="e">
        <f>#REF!-#REF!</f>
        <v>#REF!</v>
      </c>
      <c r="K3937" s="317" t="e">
        <f>#REF!-#REF!</f>
        <v>#REF!</v>
      </c>
    </row>
    <row r="3938" spans="1:14" ht="21.75" hidden="1" customHeight="1" x14ac:dyDescent="0.2">
      <c r="A3938" s="195" t="s">
        <v>668</v>
      </c>
      <c r="B3938" s="184"/>
      <c r="C3938" s="257"/>
      <c r="D3938" s="10"/>
      <c r="E3938" s="115"/>
      <c r="F3938" s="11"/>
      <c r="G3938" s="46"/>
      <c r="H3938" s="11"/>
      <c r="I3938" s="46"/>
      <c r="J3938" s="94" t="e">
        <f>#REF!-#REF!</f>
        <v>#REF!</v>
      </c>
      <c r="K3938" s="317" t="e">
        <f>#REF!-#REF!</f>
        <v>#REF!</v>
      </c>
    </row>
    <row r="3939" spans="1:14" ht="21.75" hidden="1" customHeight="1" x14ac:dyDescent="0.2">
      <c r="A3939" s="195" t="s">
        <v>1965</v>
      </c>
      <c r="B3939" s="181" t="s">
        <v>1966</v>
      </c>
      <c r="C3939" s="257"/>
      <c r="D3939" s="10"/>
      <c r="E3939" s="115"/>
      <c r="F3939" s="11"/>
      <c r="G3939" s="46"/>
      <c r="H3939" s="11"/>
      <c r="I3939" s="46"/>
      <c r="J3939" s="94" t="e">
        <f>#REF!-#REF!</f>
        <v>#REF!</v>
      </c>
      <c r="K3939" s="317" t="e">
        <f>#REF!-#REF!</f>
        <v>#REF!</v>
      </c>
    </row>
    <row r="3940" spans="1:14" ht="21.75" customHeight="1" x14ac:dyDescent="0.2">
      <c r="A3940" s="199" t="s">
        <v>4222</v>
      </c>
      <c r="B3940" s="183" t="s">
        <v>1197</v>
      </c>
      <c r="C3940" s="262">
        <v>310</v>
      </c>
      <c r="D3940" s="10"/>
      <c r="E3940" s="370"/>
      <c r="F3940" s="11"/>
      <c r="G3940" s="46">
        <f>G3832</f>
        <v>0</v>
      </c>
      <c r="H3940" s="46">
        <f>H3832</f>
        <v>0</v>
      </c>
      <c r="I3940" s="46">
        <f>I3832</f>
        <v>0</v>
      </c>
      <c r="J3940" s="94" t="e">
        <f>#REF!-#REF!</f>
        <v>#REF!</v>
      </c>
      <c r="K3940" s="317" t="e">
        <f>#REF!-#REF!</f>
        <v>#REF!</v>
      </c>
    </row>
    <row r="3941" spans="1:14" ht="171.75" customHeight="1" x14ac:dyDescent="0.2">
      <c r="A3941" s="307" t="s">
        <v>7970</v>
      </c>
      <c r="B3941" s="201" t="s">
        <v>1198</v>
      </c>
      <c r="C3941" s="259" t="s">
        <v>2039</v>
      </c>
      <c r="D3941" s="10"/>
      <c r="E3941" s="370"/>
      <c r="F3941" s="11"/>
      <c r="G3941" s="46">
        <f>G221</f>
        <v>0</v>
      </c>
      <c r="H3941" s="46">
        <f>H221</f>
        <v>0</v>
      </c>
      <c r="I3941" s="46">
        <f>I221</f>
        <v>0</v>
      </c>
      <c r="J3941" s="94" t="e">
        <f>#REF!-#REF!</f>
        <v>#REF!</v>
      </c>
      <c r="K3941" s="317" t="e">
        <f>#REF!-#REF!</f>
        <v>#REF!</v>
      </c>
      <c r="L3941" s="94"/>
    </row>
    <row r="3942" spans="1:14" ht="45" customHeight="1" x14ac:dyDescent="0.2">
      <c r="A3942" s="200" t="s">
        <v>5761</v>
      </c>
      <c r="B3942" s="201" t="s">
        <v>7146</v>
      </c>
      <c r="C3942" s="259" t="s">
        <v>2040</v>
      </c>
      <c r="D3942" s="10"/>
      <c r="E3942" s="370"/>
      <c r="F3942" s="11"/>
      <c r="G3942" s="46">
        <f>G2386</f>
        <v>0</v>
      </c>
      <c r="H3942" s="11"/>
      <c r="I3942" s="46">
        <f>I2386</f>
        <v>0</v>
      </c>
      <c r="J3942" s="94" t="e">
        <f>#REF!-#REF!</f>
        <v>#REF!</v>
      </c>
      <c r="K3942" s="317" t="e">
        <f>#REF!-#REF!</f>
        <v>#REF!</v>
      </c>
      <c r="M3942" s="94"/>
    </row>
    <row r="3943" spans="1:14" ht="21.75" customHeight="1" x14ac:dyDescent="0.2">
      <c r="A3943" s="200" t="s">
        <v>6311</v>
      </c>
      <c r="B3943" s="201" t="s">
        <v>5170</v>
      </c>
      <c r="C3943" s="257"/>
      <c r="D3943" s="10"/>
      <c r="E3943" s="370"/>
      <c r="F3943" s="11"/>
      <c r="G3943" s="98">
        <f>G4770+G4771</f>
        <v>0</v>
      </c>
      <c r="H3943" s="98">
        <f>H4770+H4771</f>
        <v>0</v>
      </c>
      <c r="I3943" s="98">
        <f>I4770+I4771</f>
        <v>0</v>
      </c>
      <c r="J3943" s="94" t="e">
        <f>#REF!-#REF!</f>
        <v>#REF!</v>
      </c>
      <c r="K3943" s="317" t="e">
        <f>#REF!-#REF!</f>
        <v>#REF!</v>
      </c>
    </row>
    <row r="3944" spans="1:14" ht="45.75" customHeight="1" x14ac:dyDescent="0.2">
      <c r="A3944" s="281" t="s">
        <v>3326</v>
      </c>
      <c r="B3944" s="282" t="s">
        <v>2882</v>
      </c>
      <c r="C3944" s="257"/>
      <c r="D3944" s="10"/>
      <c r="E3944" s="370"/>
      <c r="F3944" s="11"/>
      <c r="G3944" s="97">
        <f>G3940-G3941-G3942-G3943</f>
        <v>0</v>
      </c>
      <c r="H3944" s="98">
        <f>H3940-H3941-H3942-H3943</f>
        <v>0</v>
      </c>
      <c r="I3944" s="98">
        <f>I3940-I3941-I3942-I3943</f>
        <v>0</v>
      </c>
      <c r="J3944" s="94" t="e">
        <f>#REF!-#REF!</f>
        <v>#REF!</v>
      </c>
      <c r="K3944" s="317" t="e">
        <f>#REF!-#REF!</f>
        <v>#REF!</v>
      </c>
    </row>
    <row r="3945" spans="1:14" ht="21.75" customHeight="1" x14ac:dyDescent="0.25">
      <c r="A3945" s="199" t="s">
        <v>6312</v>
      </c>
      <c r="B3945" s="202" t="s">
        <v>6724</v>
      </c>
      <c r="C3945" s="257" t="s">
        <v>1284</v>
      </c>
      <c r="D3945" s="10"/>
      <c r="E3945" s="370"/>
      <c r="F3945" s="11"/>
      <c r="G3945" s="45"/>
      <c r="H3945" s="11"/>
      <c r="I3945" s="45"/>
      <c r="J3945" s="94" t="e">
        <f>#REF!-#REF!</f>
        <v>#REF!</v>
      </c>
      <c r="K3945" s="317" t="e">
        <f>#REF!-#REF!</f>
        <v>#REF!</v>
      </c>
      <c r="M3945" s="354" t="s">
        <v>1781</v>
      </c>
      <c r="N3945" s="354"/>
    </row>
    <row r="3946" spans="1:14" ht="21.75" customHeight="1" x14ac:dyDescent="0.2">
      <c r="A3946" s="193" t="s">
        <v>2828</v>
      </c>
      <c r="B3946" s="184"/>
      <c r="C3946" s="257"/>
      <c r="D3946" s="10"/>
      <c r="E3946" s="115"/>
      <c r="F3946" s="11"/>
      <c r="G3946" s="46"/>
      <c r="H3946" s="11"/>
      <c r="I3946" s="46"/>
      <c r="J3946" s="94" t="e">
        <f>#REF!-#REF!</f>
        <v>#REF!</v>
      </c>
      <c r="K3946" s="317" t="e">
        <f>#REF!-#REF!</f>
        <v>#REF!</v>
      </c>
    </row>
    <row r="3947" spans="1:14" ht="62.25" hidden="1" customHeight="1" x14ac:dyDescent="0.2">
      <c r="A3947" s="200" t="s">
        <v>8834</v>
      </c>
      <c r="B3947" s="201" t="s">
        <v>6725</v>
      </c>
      <c r="C3947" s="257"/>
      <c r="D3947" s="10"/>
      <c r="E3947" s="370"/>
      <c r="F3947" s="11"/>
      <c r="G3947" s="45"/>
      <c r="H3947" s="11"/>
      <c r="I3947" s="45"/>
      <c r="J3947" s="94" t="e">
        <f>#REF!-#REF!</f>
        <v>#REF!</v>
      </c>
      <c r="K3947" s="317" t="e">
        <f>#REF!-#REF!</f>
        <v>#REF!</v>
      </c>
    </row>
    <row r="3948" spans="1:14" ht="37.5" hidden="1" customHeight="1" x14ac:dyDescent="0.2">
      <c r="A3948" s="200" t="s">
        <v>948</v>
      </c>
      <c r="B3948" s="201" t="s">
        <v>5674</v>
      </c>
      <c r="C3948" s="257"/>
      <c r="D3948" s="10"/>
      <c r="E3948" s="370"/>
      <c r="F3948" s="11"/>
      <c r="G3948" s="45"/>
      <c r="H3948" s="11"/>
      <c r="I3948" s="45"/>
      <c r="J3948" s="94" t="e">
        <f>#REF!-#REF!</f>
        <v>#REF!</v>
      </c>
      <c r="K3948" s="317" t="e">
        <f>#REF!-#REF!</f>
        <v>#REF!</v>
      </c>
    </row>
    <row r="3949" spans="1:14" ht="53.25" customHeight="1" x14ac:dyDescent="0.2">
      <c r="A3949" s="281" t="s">
        <v>5601</v>
      </c>
      <c r="B3949" s="201" t="s">
        <v>5675</v>
      </c>
      <c r="C3949" s="257"/>
      <c r="D3949" s="10"/>
      <c r="E3949" s="370"/>
      <c r="F3949" s="11"/>
      <c r="G3949" s="45"/>
      <c r="H3949" s="11"/>
      <c r="I3949" s="45"/>
      <c r="J3949" s="94" t="e">
        <f>#REF!-#REF!</f>
        <v>#REF!</v>
      </c>
      <c r="K3949" s="317" t="e">
        <f>#REF!-#REF!</f>
        <v>#REF!</v>
      </c>
    </row>
    <row r="3950" spans="1:14" ht="53.25" customHeight="1" x14ac:dyDescent="0.2">
      <c r="A3950" s="203" t="s">
        <v>4583</v>
      </c>
      <c r="B3950" s="183" t="s">
        <v>4936</v>
      </c>
      <c r="C3950" s="257"/>
      <c r="D3950" s="10"/>
      <c r="E3950" s="370"/>
      <c r="F3950" s="11"/>
      <c r="G3950" s="46">
        <f>G3953+G3954</f>
        <v>575200</v>
      </c>
      <c r="H3950" s="11"/>
      <c r="I3950" s="46">
        <f>I3953+I3954</f>
        <v>136951.95000000001</v>
      </c>
      <c r="J3950" s="94" t="e">
        <f>#REF!-#REF!</f>
        <v>#REF!</v>
      </c>
      <c r="K3950" s="317" t="e">
        <f>#REF!-#REF!</f>
        <v>#REF!</v>
      </c>
    </row>
    <row r="3951" spans="1:14" ht="12.75" customHeight="1" x14ac:dyDescent="0.2">
      <c r="A3951" s="193" t="s">
        <v>2828</v>
      </c>
      <c r="B3951" s="201"/>
      <c r="C3951" s="257"/>
      <c r="D3951" s="10"/>
      <c r="E3951" s="370"/>
      <c r="F3951" s="11"/>
      <c r="G3951" s="46"/>
      <c r="H3951" s="11"/>
      <c r="I3951" s="46"/>
      <c r="J3951" s="94" t="e">
        <f>#REF!-#REF!</f>
        <v>#REF!</v>
      </c>
      <c r="K3951" s="317" t="e">
        <f>#REF!-#REF!</f>
        <v>#REF!</v>
      </c>
    </row>
    <row r="3952" spans="1:14" ht="15" customHeight="1" x14ac:dyDescent="0.2">
      <c r="A3952" s="204" t="s">
        <v>5136</v>
      </c>
      <c r="B3952" s="181" t="s">
        <v>5137</v>
      </c>
      <c r="C3952" s="263" t="s">
        <v>5138</v>
      </c>
      <c r="D3952" s="10"/>
      <c r="E3952" s="370"/>
      <c r="F3952" s="11"/>
      <c r="G3952" s="46"/>
      <c r="H3952" s="11"/>
      <c r="I3952" s="46"/>
      <c r="J3952" s="94" t="e">
        <f>#REF!-#REF!</f>
        <v>#REF!</v>
      </c>
      <c r="K3952" s="317" t="e">
        <f>#REF!-#REF!</f>
        <v>#REF!</v>
      </c>
    </row>
    <row r="3953" spans="1:11" ht="14.25" customHeight="1" x14ac:dyDescent="0.2">
      <c r="A3953" s="176" t="s">
        <v>912</v>
      </c>
      <c r="B3953" s="186" t="s">
        <v>5568</v>
      </c>
      <c r="C3953" s="264" t="s">
        <v>509</v>
      </c>
      <c r="D3953" s="10"/>
      <c r="E3953" s="370"/>
      <c r="F3953" s="11"/>
      <c r="G3953" s="46">
        <f>G2352+G2355+G2432</f>
        <v>575200</v>
      </c>
      <c r="H3953" s="46">
        <f>H2352+H2355+H2432</f>
        <v>0</v>
      </c>
      <c r="I3953" s="46">
        <f>I2352+I2355+I2432</f>
        <v>136951.95000000001</v>
      </c>
      <c r="J3953" s="94" t="e">
        <f>#REF!-#REF!</f>
        <v>#REF!</v>
      </c>
      <c r="K3953" s="317" t="e">
        <f>#REF!-#REF!</f>
        <v>#REF!</v>
      </c>
    </row>
    <row r="3954" spans="1:11" ht="12" customHeight="1" x14ac:dyDescent="0.2">
      <c r="A3954" s="176" t="s">
        <v>8488</v>
      </c>
      <c r="B3954" s="186" t="s">
        <v>5193</v>
      </c>
      <c r="C3954" s="257" t="s">
        <v>1903</v>
      </c>
      <c r="D3954" s="10"/>
      <c r="E3954" s="370"/>
      <c r="F3954" s="11"/>
      <c r="G3954" s="46">
        <f>G515+G545</f>
        <v>0</v>
      </c>
      <c r="H3954" s="46">
        <f>H515+H545</f>
        <v>0</v>
      </c>
      <c r="I3954" s="46">
        <f>I515+I545</f>
        <v>0</v>
      </c>
      <c r="J3954" s="94" t="e">
        <f>#REF!-#REF!</f>
        <v>#REF!</v>
      </c>
      <c r="K3954" s="317" t="e">
        <f>#REF!-#REF!</f>
        <v>#REF!</v>
      </c>
    </row>
    <row r="3955" spans="1:11" ht="42.75" customHeight="1" x14ac:dyDescent="0.2">
      <c r="A3955" s="176" t="s">
        <v>322</v>
      </c>
      <c r="B3955" s="183" t="s">
        <v>5194</v>
      </c>
      <c r="C3955" s="257"/>
      <c r="D3955" s="10"/>
      <c r="E3955" s="370"/>
      <c r="F3955" s="11"/>
      <c r="G3955" s="46">
        <f>G3957+G3958+G3959</f>
        <v>173700</v>
      </c>
      <c r="H3955" s="11"/>
      <c r="I3955" s="46">
        <f>I3957+I3958+I3959</f>
        <v>41402.07</v>
      </c>
      <c r="J3955" s="94" t="e">
        <f>#REF!-#REF!</f>
        <v>#REF!</v>
      </c>
      <c r="K3955" s="317" t="e">
        <f>#REF!-#REF!</f>
        <v>#REF!</v>
      </c>
    </row>
    <row r="3956" spans="1:11" ht="11.25" customHeight="1" x14ac:dyDescent="0.2">
      <c r="A3956" s="176" t="s">
        <v>2828</v>
      </c>
      <c r="B3956" s="183"/>
      <c r="C3956" s="257"/>
      <c r="D3956" s="10"/>
      <c r="E3956" s="115"/>
      <c r="F3956" s="11"/>
      <c r="G3956" s="46"/>
      <c r="H3956" s="11"/>
      <c r="I3956" s="46"/>
      <c r="J3956" s="94" t="e">
        <f>#REF!-#REF!</f>
        <v>#REF!</v>
      </c>
      <c r="K3956" s="317" t="e">
        <f>#REF!-#REF!</f>
        <v>#REF!</v>
      </c>
    </row>
    <row r="3957" spans="1:11" ht="14.25" customHeight="1" x14ac:dyDescent="0.2">
      <c r="A3957" s="204" t="s">
        <v>323</v>
      </c>
      <c r="B3957" s="181" t="s">
        <v>3387</v>
      </c>
      <c r="C3957" s="263" t="s">
        <v>5138</v>
      </c>
      <c r="D3957" s="10"/>
      <c r="E3957" s="115"/>
      <c r="F3957" s="11"/>
      <c r="G3957" s="46"/>
      <c r="H3957" s="11"/>
      <c r="I3957" s="46"/>
      <c r="J3957" s="94" t="e">
        <f>#REF!-#REF!</f>
        <v>#REF!</v>
      </c>
      <c r="K3957" s="317" t="e">
        <f>#REF!-#REF!</f>
        <v>#REF!</v>
      </c>
    </row>
    <row r="3958" spans="1:11" ht="13.5" customHeight="1" x14ac:dyDescent="0.2">
      <c r="A3958" s="176" t="s">
        <v>912</v>
      </c>
      <c r="B3958" s="186" t="s">
        <v>5195</v>
      </c>
      <c r="C3958" s="264" t="s">
        <v>2063</v>
      </c>
      <c r="D3958" s="10"/>
      <c r="E3958" s="115"/>
      <c r="F3958" s="11"/>
      <c r="G3958" s="46">
        <f>G2405+G2433</f>
        <v>173700</v>
      </c>
      <c r="H3958" s="46">
        <f>H2405+H2433</f>
        <v>0</v>
      </c>
      <c r="I3958" s="46">
        <f>I2405+I2433</f>
        <v>41402.07</v>
      </c>
      <c r="J3958" s="94" t="e">
        <f>#REF!-#REF!</f>
        <v>#REF!</v>
      </c>
      <c r="K3958" s="317" t="e">
        <f>#REF!-#REF!</f>
        <v>#REF!</v>
      </c>
    </row>
    <row r="3959" spans="1:11" ht="12" customHeight="1" x14ac:dyDescent="0.2">
      <c r="A3959" s="176" t="s">
        <v>8488</v>
      </c>
      <c r="B3959" s="186" t="s">
        <v>5130</v>
      </c>
      <c r="C3959" s="259" t="s">
        <v>1904</v>
      </c>
      <c r="D3959" s="10"/>
      <c r="E3959" s="115"/>
      <c r="F3959" s="11"/>
      <c r="G3959" s="46">
        <f>G519+G546</f>
        <v>0</v>
      </c>
      <c r="H3959" s="46">
        <f>H519+H546</f>
        <v>0</v>
      </c>
      <c r="I3959" s="46">
        <f>I519+I546</f>
        <v>0</v>
      </c>
      <c r="J3959" s="94" t="e">
        <f>#REF!-#REF!</f>
        <v>#REF!</v>
      </c>
      <c r="K3959" s="317" t="e">
        <f>#REF!-#REF!</f>
        <v>#REF!</v>
      </c>
    </row>
    <row r="3960" spans="1:11" ht="21.75" customHeight="1" x14ac:dyDescent="0.2">
      <c r="A3960" s="25" t="s">
        <v>8490</v>
      </c>
      <c r="B3960" s="202" t="s">
        <v>5131</v>
      </c>
      <c r="C3960" s="257" t="s">
        <v>8458</v>
      </c>
      <c r="D3960" s="10"/>
      <c r="E3960" s="115"/>
      <c r="F3960" s="11"/>
      <c r="G3960" s="46">
        <f>G3816</f>
        <v>8500</v>
      </c>
      <c r="H3960" s="11"/>
      <c r="I3960" s="46">
        <f>I3816</f>
        <v>8500</v>
      </c>
      <c r="J3960" s="94" t="e">
        <f>#REF!-#REF!</f>
        <v>#REF!</v>
      </c>
      <c r="K3960" s="317" t="e">
        <f>#REF!-#REF!</f>
        <v>#REF!</v>
      </c>
    </row>
    <row r="3961" spans="1:11" s="92" customFormat="1" ht="42" hidden="1" customHeight="1" x14ac:dyDescent="0.2">
      <c r="A3961" s="210" t="s">
        <v>1956</v>
      </c>
      <c r="B3961" s="421" t="s">
        <v>4999</v>
      </c>
      <c r="C3961" s="422"/>
      <c r="D3961" s="422"/>
      <c r="E3961" s="422"/>
      <c r="F3961" s="422"/>
      <c r="G3961" s="422"/>
      <c r="H3961" s="422"/>
      <c r="I3961" s="422"/>
      <c r="J3961" s="94" t="e">
        <f>#REF!-#REF!</f>
        <v>#REF!</v>
      </c>
      <c r="K3961" s="317" t="e">
        <f>#REF!-#REF!</f>
        <v>#REF!</v>
      </c>
    </row>
    <row r="3962" spans="1:11" s="92" customFormat="1" ht="79.5" hidden="1" customHeight="1" x14ac:dyDescent="0.2">
      <c r="A3962" s="214" t="s">
        <v>7745</v>
      </c>
      <c r="B3962" s="215" t="s">
        <v>7746</v>
      </c>
      <c r="C3962" s="216"/>
      <c r="D3962" s="216"/>
      <c r="E3962" s="370"/>
      <c r="F3962" s="211"/>
      <c r="G3962" s="212"/>
      <c r="H3962" s="211"/>
      <c r="I3962" s="212"/>
      <c r="J3962" s="94" t="e">
        <f>#REF!-#REF!</f>
        <v>#REF!</v>
      </c>
      <c r="K3962" s="317" t="e">
        <f>#REF!-#REF!</f>
        <v>#REF!</v>
      </c>
    </row>
    <row r="3963" spans="1:11" s="92" customFormat="1" ht="23.25" customHeight="1" x14ac:dyDescent="0.2">
      <c r="A3963" s="217" t="s">
        <v>6573</v>
      </c>
      <c r="B3963" s="218" t="s">
        <v>5132</v>
      </c>
      <c r="C3963" s="216"/>
      <c r="D3963" s="216"/>
      <c r="E3963" s="370"/>
      <c r="F3963" s="211"/>
      <c r="G3963" s="212">
        <f>G3966+G3967</f>
        <v>575200</v>
      </c>
      <c r="H3963" s="211"/>
      <c r="I3963" s="212">
        <f>I3966+I3967</f>
        <v>136951.95000000001</v>
      </c>
      <c r="J3963" s="94" t="e">
        <f>#REF!-#REF!</f>
        <v>#REF!</v>
      </c>
      <c r="K3963" s="317" t="e">
        <f>#REF!-#REF!</f>
        <v>#REF!</v>
      </c>
    </row>
    <row r="3964" spans="1:11" s="92" customFormat="1" ht="12" customHeight="1" x14ac:dyDescent="0.2">
      <c r="A3964" s="219" t="s">
        <v>2828</v>
      </c>
      <c r="B3964" s="220"/>
      <c r="C3964" s="216"/>
      <c r="D3964" s="216"/>
      <c r="E3964" s="370"/>
      <c r="F3964" s="211"/>
      <c r="G3964" s="212"/>
      <c r="H3964" s="211"/>
      <c r="I3964" s="212"/>
      <c r="J3964" s="94" t="e">
        <f>#REF!-#REF!</f>
        <v>#REF!</v>
      </c>
      <c r="K3964" s="317" t="e">
        <f>#REF!-#REF!</f>
        <v>#REF!</v>
      </c>
    </row>
    <row r="3965" spans="1:11" s="92" customFormat="1" ht="12" customHeight="1" x14ac:dyDescent="0.2">
      <c r="A3965" s="221" t="s">
        <v>323</v>
      </c>
      <c r="B3965" s="222" t="s">
        <v>6574</v>
      </c>
      <c r="C3965" s="223" t="s">
        <v>5138</v>
      </c>
      <c r="D3965" s="216"/>
      <c r="E3965" s="370"/>
      <c r="F3965" s="211"/>
      <c r="G3965" s="212"/>
      <c r="H3965" s="211"/>
      <c r="I3965" s="212"/>
      <c r="J3965" s="94" t="e">
        <f>#REF!-#REF!</f>
        <v>#REF!</v>
      </c>
      <c r="K3965" s="317" t="e">
        <f>#REF!-#REF!</f>
        <v>#REF!</v>
      </c>
    </row>
    <row r="3966" spans="1:11" s="92" customFormat="1" ht="14.25" customHeight="1" x14ac:dyDescent="0.2">
      <c r="A3966" s="221" t="s">
        <v>912</v>
      </c>
      <c r="B3966" s="224" t="s">
        <v>5133</v>
      </c>
      <c r="C3966" s="225" t="s">
        <v>913</v>
      </c>
      <c r="D3966" s="216"/>
      <c r="E3966" s="115"/>
      <c r="F3966" s="211"/>
      <c r="G3966" s="212">
        <f>G2352+G2355+G2432</f>
        <v>575200</v>
      </c>
      <c r="H3966" s="212">
        <f>H2352+H2355+H2432</f>
        <v>0</v>
      </c>
      <c r="I3966" s="212">
        <f>I2352+I2355+I2432</f>
        <v>136951.95000000001</v>
      </c>
      <c r="J3966" s="94" t="e">
        <f>#REF!-#REF!</f>
        <v>#REF!</v>
      </c>
      <c r="K3966" s="317" t="e">
        <f>#REF!-#REF!</f>
        <v>#REF!</v>
      </c>
    </row>
    <row r="3967" spans="1:11" s="92" customFormat="1" ht="14.25" customHeight="1" x14ac:dyDescent="0.2">
      <c r="A3967" s="226" t="s">
        <v>8488</v>
      </c>
      <c r="B3967" s="224" t="s">
        <v>4609</v>
      </c>
      <c r="C3967" s="227"/>
      <c r="D3967" s="216"/>
      <c r="E3967" s="115"/>
      <c r="F3967" s="211"/>
      <c r="G3967" s="212">
        <f>G515+G545</f>
        <v>0</v>
      </c>
      <c r="H3967" s="212">
        <f>H515+H545</f>
        <v>0</v>
      </c>
      <c r="I3967" s="212">
        <f>I515+I545</f>
        <v>0</v>
      </c>
      <c r="J3967" s="94" t="e">
        <f>#REF!-#REF!</f>
        <v>#REF!</v>
      </c>
      <c r="K3967" s="317" t="e">
        <f>#REF!-#REF!</f>
        <v>#REF!</v>
      </c>
    </row>
    <row r="3968" spans="1:11" s="92" customFormat="1" ht="46.5" customHeight="1" x14ac:dyDescent="0.2">
      <c r="A3968" s="217" t="s">
        <v>322</v>
      </c>
      <c r="B3968" s="218" t="s">
        <v>7897</v>
      </c>
      <c r="C3968" s="227"/>
      <c r="D3968" s="216"/>
      <c r="E3968" s="370"/>
      <c r="F3968" s="211"/>
      <c r="G3968" s="212">
        <f>G3971+G3972</f>
        <v>173700</v>
      </c>
      <c r="H3968" s="211"/>
      <c r="I3968" s="212">
        <f>I3971+I3972</f>
        <v>41402.07</v>
      </c>
      <c r="J3968" s="94" t="e">
        <f>#REF!-#REF!</f>
        <v>#REF!</v>
      </c>
      <c r="K3968" s="317" t="e">
        <f>#REF!-#REF!</f>
        <v>#REF!</v>
      </c>
    </row>
    <row r="3969" spans="1:11" s="92" customFormat="1" ht="14.25" customHeight="1" x14ac:dyDescent="0.2">
      <c r="A3969" s="219" t="s">
        <v>2828</v>
      </c>
      <c r="B3969" s="224"/>
      <c r="C3969" s="227"/>
      <c r="D3969" s="216"/>
      <c r="E3969" s="370"/>
      <c r="F3969" s="211"/>
      <c r="G3969" s="212"/>
      <c r="H3969" s="211"/>
      <c r="I3969" s="212"/>
      <c r="J3969" s="94" t="e">
        <f>#REF!-#REF!</f>
        <v>#REF!</v>
      </c>
      <c r="K3969" s="317" t="e">
        <f>#REF!-#REF!</f>
        <v>#REF!</v>
      </c>
    </row>
    <row r="3970" spans="1:11" s="92" customFormat="1" ht="14.25" customHeight="1" x14ac:dyDescent="0.2">
      <c r="A3970" s="226" t="s">
        <v>323</v>
      </c>
      <c r="B3970" s="222" t="s">
        <v>1882</v>
      </c>
      <c r="C3970" s="223" t="s">
        <v>5138</v>
      </c>
      <c r="D3970" s="216"/>
      <c r="E3970" s="370"/>
      <c r="F3970" s="211"/>
      <c r="G3970" s="212"/>
      <c r="H3970" s="211"/>
      <c r="I3970" s="212"/>
      <c r="J3970" s="94" t="e">
        <f>#REF!-#REF!</f>
        <v>#REF!</v>
      </c>
      <c r="K3970" s="317" t="e">
        <f>#REF!-#REF!</f>
        <v>#REF!</v>
      </c>
    </row>
    <row r="3971" spans="1:11" s="92" customFormat="1" ht="14.25" customHeight="1" x14ac:dyDescent="0.2">
      <c r="A3971" s="226" t="s">
        <v>912</v>
      </c>
      <c r="B3971" s="222" t="s">
        <v>1352</v>
      </c>
      <c r="C3971" s="223" t="s">
        <v>913</v>
      </c>
      <c r="D3971" s="216"/>
      <c r="E3971" s="115"/>
      <c r="F3971" s="211"/>
      <c r="G3971" s="212">
        <f>G2405+G2433</f>
        <v>173700</v>
      </c>
      <c r="H3971" s="212">
        <f>H2405+H2433</f>
        <v>0</v>
      </c>
      <c r="I3971" s="212">
        <f>I2405+I2433</f>
        <v>41402.07</v>
      </c>
      <c r="J3971" s="94" t="e">
        <f>#REF!-#REF!</f>
        <v>#REF!</v>
      </c>
      <c r="K3971" s="317" t="e">
        <f>#REF!-#REF!</f>
        <v>#REF!</v>
      </c>
    </row>
    <row r="3972" spans="1:11" s="92" customFormat="1" ht="14.25" customHeight="1" x14ac:dyDescent="0.2">
      <c r="A3972" s="226" t="s">
        <v>8488</v>
      </c>
      <c r="B3972" s="224" t="s">
        <v>1353</v>
      </c>
      <c r="C3972" s="227"/>
      <c r="D3972" s="216"/>
      <c r="E3972" s="115"/>
      <c r="F3972" s="211"/>
      <c r="G3972" s="212">
        <f>G519+G546</f>
        <v>0</v>
      </c>
      <c r="H3972" s="212">
        <f>H519+H546</f>
        <v>0</v>
      </c>
      <c r="I3972" s="212">
        <f>I519+I546</f>
        <v>0</v>
      </c>
      <c r="J3972" s="94" t="e">
        <f>#REF!-#REF!</f>
        <v>#REF!</v>
      </c>
      <c r="K3972" s="317" t="e">
        <f>#REF!-#REF!</f>
        <v>#REF!</v>
      </c>
    </row>
    <row r="3973" spans="1:11" ht="14.25" customHeight="1" x14ac:dyDescent="0.2">
      <c r="A3973" s="193"/>
      <c r="B3973" s="205"/>
      <c r="C3973" s="193"/>
      <c r="D3973" s="10"/>
      <c r="E3973" s="115"/>
      <c r="F3973" s="11"/>
      <c r="G3973" s="115"/>
      <c r="H3973" s="11"/>
      <c r="I3973" s="115"/>
      <c r="K3973" s="317" t="e">
        <f>#REF!-#REF!</f>
        <v>#REF!</v>
      </c>
    </row>
    <row r="3974" spans="1:11" ht="15.75" x14ac:dyDescent="0.25">
      <c r="A3974" s="57" t="s">
        <v>1614</v>
      </c>
      <c r="B3974" s="27"/>
      <c r="C3974" s="10"/>
      <c r="D3974" s="10"/>
      <c r="E3974" s="11"/>
      <c r="F3974" s="65"/>
      <c r="G3974" s="11"/>
      <c r="H3974" s="11"/>
      <c r="I3974" s="11"/>
      <c r="K3974" s="317" t="e">
        <f>#REF!-#REF!</f>
        <v>#REF!</v>
      </c>
    </row>
    <row r="3975" spans="1:11" ht="15.75" x14ac:dyDescent="0.25">
      <c r="A3975" s="57" t="s">
        <v>7368</v>
      </c>
      <c r="B3975" s="27"/>
      <c r="C3975" s="10"/>
      <c r="D3975" s="10"/>
      <c r="E3975" s="61"/>
      <c r="F3975" s="11"/>
      <c r="G3975" s="44">
        <f>G3788</f>
        <v>-168002</v>
      </c>
      <c r="H3975" s="11"/>
      <c r="I3975" s="44">
        <f>I3788</f>
        <v>-9225.2299999999814</v>
      </c>
      <c r="K3975" s="317" t="e">
        <f>#REF!-#REF!</f>
        <v>#REF!</v>
      </c>
    </row>
    <row r="3976" spans="1:11" ht="45" x14ac:dyDescent="0.2">
      <c r="A3976" s="60" t="s">
        <v>7648</v>
      </c>
      <c r="B3976" s="27" t="s">
        <v>7412</v>
      </c>
      <c r="C3976" s="10"/>
      <c r="D3976" s="10"/>
      <c r="E3976" s="137"/>
      <c r="F3976" s="11"/>
      <c r="G3976" s="44"/>
      <c r="H3976" s="11"/>
      <c r="I3976" s="44"/>
      <c r="K3976" s="317" t="e">
        <f>#REF!-#REF!</f>
        <v>#REF!</v>
      </c>
    </row>
    <row r="3977" spans="1:11" ht="32.25" customHeight="1" x14ac:dyDescent="0.2">
      <c r="A3977" s="60" t="s">
        <v>3321</v>
      </c>
      <c r="B3977" s="27" t="s">
        <v>7413</v>
      </c>
      <c r="C3977" s="10"/>
      <c r="D3977" s="10"/>
      <c r="E3977" s="137"/>
      <c r="F3977" s="11"/>
      <c r="G3977" s="44"/>
      <c r="H3977" s="11"/>
      <c r="I3977" s="44"/>
      <c r="K3977" s="317" t="e">
        <f>#REF!-#REF!</f>
        <v>#REF!</v>
      </c>
    </row>
    <row r="3978" spans="1:11" ht="29.25" customHeight="1" x14ac:dyDescent="0.2">
      <c r="A3978" s="60" t="s">
        <v>3619</v>
      </c>
      <c r="B3978" s="27" t="s">
        <v>7414</v>
      </c>
      <c r="C3978" s="10"/>
      <c r="D3978" s="10"/>
      <c r="E3978" s="137"/>
      <c r="F3978" s="65"/>
      <c r="G3978" s="46"/>
      <c r="H3978" s="11"/>
      <c r="I3978" s="44"/>
      <c r="K3978" s="317" t="e">
        <f>#REF!-#REF!</f>
        <v>#REF!</v>
      </c>
    </row>
    <row r="3979" spans="1:11" x14ac:dyDescent="0.2">
      <c r="A3979" s="60" t="s">
        <v>1615</v>
      </c>
      <c r="B3979" s="95" t="s">
        <v>8320</v>
      </c>
      <c r="C3979" s="10"/>
      <c r="D3979" s="10"/>
      <c r="E3979" s="28"/>
      <c r="F3979" s="28">
        <f>-(F3846+F3976+F3977)</f>
        <v>-4577318</v>
      </c>
      <c r="G3979" s="28">
        <f>-(G3846+G3976+G3977)</f>
        <v>-5572718</v>
      </c>
      <c r="H3979" s="28">
        <f>-(H3846+H3976+H3977)</f>
        <v>-1072700</v>
      </c>
      <c r="I3979" s="28">
        <f>-(I3846+I3976+I3977)</f>
        <v>-1244809.3899999999</v>
      </c>
      <c r="J3979" s="94" t="e">
        <f>#REF!-#REF!</f>
        <v>#REF!</v>
      </c>
      <c r="K3979" s="317" t="e">
        <f>#REF!-#REF!</f>
        <v>#REF!</v>
      </c>
    </row>
    <row r="3980" spans="1:11" x14ac:dyDescent="0.2">
      <c r="A3980" s="60" t="s">
        <v>3364</v>
      </c>
      <c r="B3980" s="95" t="s">
        <v>8321</v>
      </c>
      <c r="C3980" s="10"/>
      <c r="D3980" s="10"/>
      <c r="E3980" s="28"/>
      <c r="F3980" s="28">
        <f>F8+(-F3978)</f>
        <v>8500</v>
      </c>
      <c r="G3980" s="28">
        <f>G8+(-G3978)</f>
        <v>5740720</v>
      </c>
      <c r="H3980" s="28">
        <f>H8+(-H3978)</f>
        <v>8500</v>
      </c>
      <c r="I3980" s="28">
        <f>I8+(-I3978)</f>
        <v>1254034.6199999999</v>
      </c>
      <c r="J3980" s="94" t="e">
        <f>#REF!-#REF!</f>
        <v>#REF!</v>
      </c>
      <c r="K3980" s="317" t="e">
        <f>#REF!-#REF!</f>
        <v>#REF!</v>
      </c>
    </row>
    <row r="3981" spans="1:11" s="146" customFormat="1" x14ac:dyDescent="0.2">
      <c r="A3981" s="66"/>
      <c r="B3981" s="147"/>
      <c r="C3981" s="145"/>
      <c r="D3981" s="145"/>
      <c r="E3981" s="67" t="e">
        <f>E3983-E98-E102-E171-E175</f>
        <v>#REF!</v>
      </c>
      <c r="F3981" s="67">
        <f>F3983-F98-F102-F171-F175</f>
        <v>0</v>
      </c>
      <c r="G3981" s="67">
        <f>G3983-G98-G102-G171-G175</f>
        <v>-310778.91000000003</v>
      </c>
      <c r="H3981" s="67">
        <f>H3983-H98-H102-H171-H175</f>
        <v>0</v>
      </c>
      <c r="I3981" s="67">
        <f>I3983-I98-I102-I171-I175</f>
        <v>-397636.73</v>
      </c>
      <c r="K3981" s="317" t="e">
        <f>#REF!-#REF!</f>
        <v>#REF!</v>
      </c>
    </row>
    <row r="3982" spans="1:11" s="146" customFormat="1" ht="22.5" x14ac:dyDescent="0.2">
      <c r="A3982" s="148" t="s">
        <v>2047</v>
      </c>
      <c r="B3982" s="147"/>
      <c r="C3982" s="145"/>
      <c r="D3982" s="145"/>
      <c r="E3982" s="67"/>
      <c r="F3982" s="67"/>
      <c r="G3982" s="67">
        <f>G3792</f>
        <v>203013.15999999997</v>
      </c>
      <c r="H3982" s="67"/>
      <c r="I3982" s="67"/>
      <c r="K3982" s="317" t="e">
        <f>#REF!-#REF!</f>
        <v>#REF!</v>
      </c>
    </row>
    <row r="3983" spans="1:11" s="322" customFormat="1" ht="22.5" x14ac:dyDescent="0.2">
      <c r="A3983" s="318" t="s">
        <v>8506</v>
      </c>
      <c r="B3983" s="319"/>
      <c r="C3983" s="320"/>
      <c r="D3983" s="320"/>
      <c r="E3983" s="321"/>
      <c r="F3983" s="321"/>
      <c r="G3983" s="326">
        <v>1430000</v>
      </c>
      <c r="H3983" s="321"/>
      <c r="I3983" s="321"/>
      <c r="K3983" s="317" t="e">
        <f>#REF!-#REF!</f>
        <v>#REF!</v>
      </c>
    </row>
    <row r="3984" spans="1:11" x14ac:dyDescent="0.2">
      <c r="A3984" s="8" t="s">
        <v>5201</v>
      </c>
      <c r="B3984" s="9"/>
      <c r="C3984" s="10"/>
      <c r="D3984" s="10"/>
      <c r="E3984" s="11"/>
      <c r="F3984" s="11"/>
      <c r="G3984" s="11" t="b">
        <f>G3983&gt;=G3856+G3860+G3855+G3859</f>
        <v>0</v>
      </c>
      <c r="H3984" s="11"/>
      <c r="I3984" s="11"/>
      <c r="K3984" s="317" t="e">
        <f>#REF!-#REF!</f>
        <v>#REF!</v>
      </c>
    </row>
    <row r="3985" spans="1:11" s="394" customFormat="1" ht="19.5" customHeight="1" x14ac:dyDescent="0.3">
      <c r="A3985" s="390" t="s">
        <v>1640</v>
      </c>
      <c r="B3985" s="391"/>
      <c r="C3985" s="392"/>
      <c r="D3985" s="392"/>
      <c r="E3985" s="393"/>
      <c r="F3985" s="393"/>
      <c r="G3985" s="393">
        <f>G3983-G3855-G3856-G3859-G3860</f>
        <v>-44000</v>
      </c>
      <c r="H3985" s="393">
        <f>H3983-H3855-H3856-H3859-H3860</f>
        <v>0</v>
      </c>
      <c r="I3985" s="393">
        <f>I3983-I3855-I3856-I3859-I3860</f>
        <v>-351688.35</v>
      </c>
      <c r="K3985" s="395" t="e">
        <f>#REF!-#REF!</f>
        <v>#REF!</v>
      </c>
    </row>
    <row r="3986" spans="1:11" ht="11.25" hidden="1" customHeight="1" x14ac:dyDescent="0.2">
      <c r="A3986" s="8"/>
      <c r="B3986" s="9"/>
      <c r="C3986" s="10"/>
      <c r="D3986" s="10"/>
      <c r="E3986" s="11"/>
      <c r="F3986" s="11"/>
      <c r="G3986" s="11" t="b">
        <f>G3985&gt;=G3857+G3861</f>
        <v>0</v>
      </c>
      <c r="H3986" s="11"/>
      <c r="I3986" s="11"/>
      <c r="K3986" s="317" t="e">
        <f>#REF!-#REF!</f>
        <v>#REF!</v>
      </c>
    </row>
    <row r="3987" spans="1:11" s="172" customFormat="1" ht="11.25" hidden="1" customHeight="1" x14ac:dyDescent="0.2">
      <c r="A3987" s="323"/>
      <c r="B3987" s="324"/>
      <c r="C3987" s="325"/>
      <c r="D3987" s="325"/>
      <c r="E3987" s="326"/>
      <c r="F3987" s="326"/>
      <c r="G3987" s="326">
        <v>1077000</v>
      </c>
      <c r="H3987" s="326"/>
      <c r="I3987" s="326"/>
      <c r="K3987" s="317" t="e">
        <f>#REF!-#REF!</f>
        <v>#REF!</v>
      </c>
    </row>
    <row r="3988" spans="1:11" ht="11.25" hidden="1" customHeight="1" x14ac:dyDescent="0.2">
      <c r="A3988" s="8"/>
      <c r="B3988" s="9"/>
      <c r="C3988" s="10"/>
      <c r="D3988" s="10"/>
      <c r="E3988" s="11"/>
      <c r="F3988" s="11"/>
      <c r="G3988" s="11" t="b">
        <f>G3987&gt;=G3854+G3858</f>
        <v>0</v>
      </c>
      <c r="H3988" s="11"/>
      <c r="I3988" s="11"/>
      <c r="K3988" s="317" t="e">
        <f>#REF!-#REF!</f>
        <v>#REF!</v>
      </c>
    </row>
    <row r="3989" spans="1:11" ht="12" hidden="1" customHeight="1" x14ac:dyDescent="0.2">
      <c r="A3989" s="8"/>
      <c r="B3989" s="9"/>
      <c r="C3989" s="10"/>
      <c r="D3989" s="10"/>
      <c r="E3989" s="11"/>
      <c r="F3989" s="67" t="s">
        <v>2492</v>
      </c>
      <c r="G3989" s="11"/>
      <c r="H3989" s="11"/>
      <c r="I3989" s="11"/>
      <c r="K3989" s="317" t="e">
        <f>#REF!-#REF!</f>
        <v>#REF!</v>
      </c>
    </row>
    <row r="3990" spans="1:11" ht="11.25" hidden="1" customHeight="1" x14ac:dyDescent="0.2">
      <c r="A3990" s="8"/>
      <c r="B3990" s="9"/>
      <c r="C3990" s="10"/>
      <c r="D3990" s="10"/>
      <c r="E3990" s="44"/>
      <c r="F3990" s="44"/>
      <c r="G3990" s="44" t="b">
        <f>G3992=G680</f>
        <v>0</v>
      </c>
      <c r="H3990" s="44"/>
      <c r="I3990" s="44" t="b">
        <f>I3992=I680</f>
        <v>0</v>
      </c>
      <c r="K3990" s="317" t="e">
        <f>#REF!-#REF!</f>
        <v>#REF!</v>
      </c>
    </row>
    <row r="3991" spans="1:11" ht="11.25" hidden="1" customHeight="1" x14ac:dyDescent="0.2">
      <c r="A3991" s="100" t="s">
        <v>3812</v>
      </c>
      <c r="B3991" s="101" t="s">
        <v>2448</v>
      </c>
      <c r="C3991" s="102" t="s">
        <v>5142</v>
      </c>
      <c r="E3991" s="59"/>
      <c r="F3991" s="97" t="e">
        <f>F3995+F3999+F4003+F4007+F4011+F4015+F4047+F4051+F4115+F4219+F4231+F4235+F4239+F4243+F4299+F4367+F4459+F4467+F4463</f>
        <v>#REF!</v>
      </c>
      <c r="G3991" s="97" t="e">
        <f>G3995+G3999+G4003+G4007+G4011+G4015+G4047+G4051+G4115+G4219+G4231+G4235+G4239+G4243+G4299+G4367+G4459+G4467+G4463</f>
        <v>#REF!</v>
      </c>
      <c r="H3991" s="97" t="e">
        <f>H3995+H3999+H4003+H4007+H4011+H4015+H4047+H4051+H4115+H4219+H4231+H4235+H4239+H4243+H4299+H4367+H4459+H4467+H4463</f>
        <v>#REF!</v>
      </c>
      <c r="I3991" s="97" t="e">
        <f>I3995+I3999+I4003+I4007+I4011+I4015+I4047+I4051+I4115+I4219+I4231+I4235+I4239+I4243+I4299+I4367+I4459+I4467+I4463</f>
        <v>#REF!</v>
      </c>
      <c r="K3991" s="317" t="e">
        <f>#REF!-#REF!</f>
        <v>#REF!</v>
      </c>
    </row>
    <row r="3992" spans="1:11" ht="22.5" hidden="1" customHeight="1" x14ac:dyDescent="0.2">
      <c r="A3992" s="103" t="s">
        <v>3481</v>
      </c>
      <c r="B3992" s="101" t="s">
        <v>2598</v>
      </c>
      <c r="C3992" s="102" t="s">
        <v>8128</v>
      </c>
      <c r="D3992" s="10"/>
      <c r="E3992" s="59"/>
      <c r="F3992" s="44">
        <f>F3996+F4000+F4004+F4008+F4012+F4016+F4048+F4052+F4116+F4220+F4232+F4236+F4240+F4244+F4300+F4368+F4468</f>
        <v>0</v>
      </c>
      <c r="G3992" s="44">
        <f>G3996+G4000+G4004+G4008+G4012+G4016+G4048+G4052+G4116+G4220+G4232+G4236+G4240+G4244+G4300+G4368+G4468</f>
        <v>128200</v>
      </c>
      <c r="H3992" s="44">
        <f>H3996+H4000+H4004+H4008+H4012+H4016+H4048+H4052+H4116+H4220+H4232+H4236+H4240+H4244+H4300+H4368+H4468</f>
        <v>0</v>
      </c>
      <c r="I3992" s="44">
        <f>I3996+I4000+I4004+I4008+I4012+I4016+I4048+I4052+I4116+I4220+I4232+I4236+I4240+I4244+I4300+I4368+I4468</f>
        <v>32350</v>
      </c>
      <c r="K3992" s="317" t="e">
        <f>#REF!-#REF!</f>
        <v>#REF!</v>
      </c>
    </row>
    <row r="3993" spans="1:11" ht="22.5" hidden="1" customHeight="1" x14ac:dyDescent="0.2">
      <c r="A3993" s="103" t="s">
        <v>5091</v>
      </c>
      <c r="B3993" s="101" t="s">
        <v>1149</v>
      </c>
      <c r="C3993" s="102" t="s">
        <v>1150</v>
      </c>
      <c r="D3993" s="10"/>
      <c r="E3993" s="59"/>
      <c r="F3993" s="44"/>
      <c r="G3993" s="44"/>
      <c r="H3993" s="44"/>
      <c r="I3993" s="44"/>
      <c r="K3993" s="317" t="e">
        <f>#REF!-#REF!</f>
        <v>#REF!</v>
      </c>
    </row>
    <row r="3994" spans="1:11" ht="11.25" hidden="1" customHeight="1" x14ac:dyDescent="0.2">
      <c r="A3994" s="103" t="s">
        <v>5092</v>
      </c>
      <c r="B3994" s="101" t="s">
        <v>5089</v>
      </c>
      <c r="C3994" s="102" t="s">
        <v>5090</v>
      </c>
      <c r="D3994" s="10"/>
      <c r="E3994" s="59"/>
      <c r="F3994" s="97"/>
      <c r="G3994" s="97" t="e">
        <f>G3991-G3992</f>
        <v>#REF!</v>
      </c>
      <c r="H3994" s="97" t="e">
        <f>H3991-H3992</f>
        <v>#REF!</v>
      </c>
      <c r="I3994" s="97" t="e">
        <f>I3991-I3992</f>
        <v>#REF!</v>
      </c>
      <c r="K3994" s="317" t="e">
        <f>#REF!-#REF!</f>
        <v>#REF!</v>
      </c>
    </row>
    <row r="3995" spans="1:11" ht="11.25" hidden="1" customHeight="1" x14ac:dyDescent="0.2">
      <c r="A3995" s="99" t="s">
        <v>3811</v>
      </c>
      <c r="B3995" s="101" t="s">
        <v>2343</v>
      </c>
      <c r="C3995" s="102" t="s">
        <v>2196</v>
      </c>
      <c r="D3995" s="10"/>
      <c r="E3995" s="59"/>
      <c r="F3995" s="93">
        <f>F3996+F3997+F3998</f>
        <v>0</v>
      </c>
      <c r="G3995" s="93">
        <f>G3996+G3997+G3998</f>
        <v>2190678.91</v>
      </c>
      <c r="H3995" s="93">
        <f>H3996+H3997+H3998</f>
        <v>0</v>
      </c>
      <c r="I3995" s="93">
        <f>I3996+I3997+I3998</f>
        <v>509935.84</v>
      </c>
      <c r="K3995" s="317" t="e">
        <f>#REF!-#REF!</f>
        <v>#REF!</v>
      </c>
    </row>
    <row r="3996" spans="1:11" ht="22.5" hidden="1" customHeight="1" x14ac:dyDescent="0.2">
      <c r="A3996" s="103" t="s">
        <v>3481</v>
      </c>
      <c r="B3996" s="101" t="s">
        <v>861</v>
      </c>
      <c r="C3996" s="102" t="s">
        <v>8813</v>
      </c>
      <c r="D3996" s="10"/>
      <c r="E3996" s="59"/>
      <c r="F3996" s="44">
        <f>F573</f>
        <v>0</v>
      </c>
      <c r="G3996" s="44">
        <f>G573</f>
        <v>115200</v>
      </c>
      <c r="H3996" s="44">
        <f>H573</f>
        <v>0</v>
      </c>
      <c r="I3996" s="44">
        <f>I573</f>
        <v>27650</v>
      </c>
      <c r="K3996" s="317" t="e">
        <f>#REF!-#REF!</f>
        <v>#REF!</v>
      </c>
    </row>
    <row r="3997" spans="1:11" ht="22.5" hidden="1" customHeight="1" x14ac:dyDescent="0.2">
      <c r="A3997" s="103" t="s">
        <v>5091</v>
      </c>
      <c r="B3997" s="101" t="s">
        <v>4480</v>
      </c>
      <c r="C3997" s="102" t="s">
        <v>4481</v>
      </c>
      <c r="D3997" s="10"/>
      <c r="E3997" s="59"/>
      <c r="F3997" s="44"/>
      <c r="G3997" s="44"/>
      <c r="H3997" s="44"/>
      <c r="I3997" s="44"/>
      <c r="K3997" s="317" t="e">
        <f>#REF!-#REF!</f>
        <v>#REF!</v>
      </c>
    </row>
    <row r="3998" spans="1:11" ht="11.25" hidden="1" customHeight="1" x14ac:dyDescent="0.2">
      <c r="A3998" s="103" t="s">
        <v>5092</v>
      </c>
      <c r="B3998" s="101" t="s">
        <v>4002</v>
      </c>
      <c r="C3998" s="102" t="s">
        <v>5913</v>
      </c>
      <c r="D3998" s="10"/>
      <c r="E3998" s="59"/>
      <c r="F3998" s="44">
        <f>F12+F2002+F2352</f>
        <v>0</v>
      </c>
      <c r="G3998" s="44">
        <f>G12+G2002+G2352</f>
        <v>2075478.9100000001</v>
      </c>
      <c r="H3998" s="44">
        <f>H12+H2002+H2352</f>
        <v>0</v>
      </c>
      <c r="I3998" s="44">
        <f>I12+I2002+I2352</f>
        <v>482285.84</v>
      </c>
      <c r="K3998" s="317" t="e">
        <f>#REF!-#REF!</f>
        <v>#REF!</v>
      </c>
    </row>
    <row r="3999" spans="1:11" ht="11.25" hidden="1" customHeight="1" x14ac:dyDescent="0.2">
      <c r="A3999" s="99" t="s">
        <v>1499</v>
      </c>
      <c r="B3999" s="101" t="s">
        <v>5914</v>
      </c>
      <c r="C3999" s="102" t="s">
        <v>8231</v>
      </c>
      <c r="D3999" s="10"/>
      <c r="E3999" s="59"/>
      <c r="F3999" s="93">
        <f>F4000+F4001+F4002</f>
        <v>0</v>
      </c>
      <c r="G3999" s="93">
        <f>G4000+G4001+G4002</f>
        <v>0</v>
      </c>
      <c r="H3999" s="93">
        <f>H4000+H4001+H4002</f>
        <v>0</v>
      </c>
      <c r="I3999" s="93">
        <f>I4000+I4001+I4002</f>
        <v>0</v>
      </c>
      <c r="K3999" s="317" t="e">
        <f>#REF!-#REF!</f>
        <v>#REF!</v>
      </c>
    </row>
    <row r="4000" spans="1:11" ht="22.5" hidden="1" customHeight="1" x14ac:dyDescent="0.2">
      <c r="A4000" s="103" t="s">
        <v>3481</v>
      </c>
      <c r="B4000" s="101" t="s">
        <v>8232</v>
      </c>
      <c r="C4000" s="102" t="s">
        <v>1500</v>
      </c>
      <c r="D4000" s="10"/>
      <c r="E4000" s="59"/>
      <c r="F4000" s="44">
        <f>F684</f>
        <v>0</v>
      </c>
      <c r="G4000" s="44">
        <f>G684</f>
        <v>0</v>
      </c>
      <c r="H4000" s="44">
        <f>H684</f>
        <v>0</v>
      </c>
      <c r="I4000" s="44">
        <f>I684</f>
        <v>0</v>
      </c>
      <c r="K4000" s="317" t="e">
        <f>#REF!-#REF!</f>
        <v>#REF!</v>
      </c>
    </row>
    <row r="4001" spans="1:11" ht="22.5" hidden="1" customHeight="1" x14ac:dyDescent="0.2">
      <c r="A4001" s="103" t="s">
        <v>5091</v>
      </c>
      <c r="B4001" s="101" t="s">
        <v>6675</v>
      </c>
      <c r="C4001" s="102" t="s">
        <v>6676</v>
      </c>
      <c r="D4001" s="10"/>
      <c r="E4001" s="59"/>
      <c r="F4001" s="44"/>
      <c r="G4001" s="44"/>
      <c r="H4001" s="44"/>
      <c r="I4001" s="44"/>
      <c r="K4001" s="317" t="e">
        <f>#REF!-#REF!</f>
        <v>#REF!</v>
      </c>
    </row>
    <row r="4002" spans="1:11" ht="11.25" hidden="1" customHeight="1" x14ac:dyDescent="0.2">
      <c r="A4002" s="103" t="s">
        <v>5092</v>
      </c>
      <c r="B4002" s="101" t="s">
        <v>3303</v>
      </c>
      <c r="C4002" s="102" t="s">
        <v>3304</v>
      </c>
      <c r="D4002" s="10"/>
      <c r="E4002" s="59"/>
      <c r="F4002" s="44">
        <f>F13+F2003+F2353</f>
        <v>0</v>
      </c>
      <c r="G4002" s="44">
        <f>G13+G2003+G2353</f>
        <v>0</v>
      </c>
      <c r="H4002" s="44">
        <f>H13+H2003+H2353</f>
        <v>0</v>
      </c>
      <c r="I4002" s="44">
        <f>I13+I2003+I2353</f>
        <v>0</v>
      </c>
      <c r="K4002" s="317" t="e">
        <f>#REF!-#REF!</f>
        <v>#REF!</v>
      </c>
    </row>
    <row r="4003" spans="1:11" ht="11.25" hidden="1" customHeight="1" x14ac:dyDescent="0.2">
      <c r="A4003" s="99" t="s">
        <v>6368</v>
      </c>
      <c r="B4003" s="101" t="s">
        <v>3305</v>
      </c>
      <c r="C4003" s="102" t="s">
        <v>3306</v>
      </c>
      <c r="D4003" s="10"/>
      <c r="E4003" s="59"/>
      <c r="F4003" s="93">
        <f>F4004+F4005+F4006</f>
        <v>0</v>
      </c>
      <c r="G4003" s="93">
        <f>G4004+G4005+G4006</f>
        <v>173700</v>
      </c>
      <c r="H4003" s="93">
        <f>H4004+H4005+H4006</f>
        <v>0</v>
      </c>
      <c r="I4003" s="93">
        <f>I4004+I4005+I4006</f>
        <v>41402.07</v>
      </c>
      <c r="K4003" s="317" t="e">
        <f>#REF!-#REF!</f>
        <v>#REF!</v>
      </c>
    </row>
    <row r="4004" spans="1:11" ht="22.5" hidden="1" customHeight="1" x14ac:dyDescent="0.2">
      <c r="A4004" s="103" t="s">
        <v>3481</v>
      </c>
      <c r="B4004" s="101" t="s">
        <v>3307</v>
      </c>
      <c r="C4004" s="102" t="s">
        <v>6369</v>
      </c>
      <c r="D4004" s="10"/>
      <c r="E4004" s="59"/>
      <c r="F4004" s="44">
        <f>F685</f>
        <v>0</v>
      </c>
      <c r="G4004" s="44">
        <f>G685</f>
        <v>0</v>
      </c>
      <c r="H4004" s="44">
        <f>H685</f>
        <v>0</v>
      </c>
      <c r="I4004" s="44">
        <f>I685</f>
        <v>0</v>
      </c>
      <c r="K4004" s="317" t="e">
        <f>#REF!-#REF!</f>
        <v>#REF!</v>
      </c>
    </row>
    <row r="4005" spans="1:11" ht="22.5" hidden="1" customHeight="1" x14ac:dyDescent="0.2">
      <c r="A4005" s="103" t="s">
        <v>5091</v>
      </c>
      <c r="B4005" s="101" t="s">
        <v>1620</v>
      </c>
      <c r="C4005" s="102" t="s">
        <v>1621</v>
      </c>
      <c r="D4005" s="10"/>
      <c r="E4005" s="59"/>
      <c r="F4005" s="44"/>
      <c r="G4005" s="44"/>
      <c r="H4005" s="44"/>
      <c r="I4005" s="44"/>
      <c r="K4005" s="317" t="e">
        <f>#REF!-#REF!</f>
        <v>#REF!</v>
      </c>
    </row>
    <row r="4006" spans="1:11" ht="11.25" hidden="1" customHeight="1" x14ac:dyDescent="0.2">
      <c r="A4006" s="103" t="s">
        <v>5092</v>
      </c>
      <c r="B4006" s="101" t="s">
        <v>5123</v>
      </c>
      <c r="C4006" s="102" t="s">
        <v>7</v>
      </c>
      <c r="D4006" s="10"/>
      <c r="E4006" s="59"/>
      <c r="F4006" s="44">
        <f>F15+F2004+F2354</f>
        <v>0</v>
      </c>
      <c r="G4006" s="44">
        <f>G15+G2004+G2354</f>
        <v>173700</v>
      </c>
      <c r="H4006" s="44">
        <f>H15+H2004+H2354</f>
        <v>0</v>
      </c>
      <c r="I4006" s="44">
        <f>I15+I2004+I2354</f>
        <v>41402.07</v>
      </c>
      <c r="K4006" s="317" t="e">
        <f>#REF!-#REF!</f>
        <v>#REF!</v>
      </c>
    </row>
    <row r="4007" spans="1:11" ht="11.25" hidden="1" customHeight="1" x14ac:dyDescent="0.2">
      <c r="A4007" s="99" t="s">
        <v>6370</v>
      </c>
      <c r="B4007" s="101" t="s">
        <v>8</v>
      </c>
      <c r="C4007" s="102" t="s">
        <v>3886</v>
      </c>
      <c r="D4007" s="10"/>
      <c r="E4007" s="59"/>
      <c r="F4007" s="93">
        <f>F4008+F4009+F4010</f>
        <v>0</v>
      </c>
      <c r="G4007" s="93">
        <f>G4008+G4009+G4010</f>
        <v>63200</v>
      </c>
      <c r="H4007" s="93">
        <f>H4008+H4009+H4010</f>
        <v>0</v>
      </c>
      <c r="I4007" s="93">
        <f>I4008+I4009+I4010</f>
        <v>11724</v>
      </c>
      <c r="K4007" s="317" t="e">
        <f>#REF!-#REF!</f>
        <v>#REF!</v>
      </c>
    </row>
    <row r="4008" spans="1:11" ht="22.5" hidden="1" customHeight="1" x14ac:dyDescent="0.2">
      <c r="A4008" s="103" t="s">
        <v>3481</v>
      </c>
      <c r="B4008" s="101" t="s">
        <v>3887</v>
      </c>
      <c r="C4008" s="102" t="s">
        <v>8390</v>
      </c>
      <c r="D4008" s="10"/>
      <c r="E4008" s="59"/>
      <c r="F4008" s="44">
        <f>F579</f>
        <v>0</v>
      </c>
      <c r="G4008" s="44">
        <f>G579</f>
        <v>2000</v>
      </c>
      <c r="H4008" s="44">
        <f>H579</f>
        <v>0</v>
      </c>
      <c r="I4008" s="44">
        <f>I579</f>
        <v>0</v>
      </c>
      <c r="K4008" s="317" t="e">
        <f>#REF!-#REF!</f>
        <v>#REF!</v>
      </c>
    </row>
    <row r="4009" spans="1:11" ht="22.5" hidden="1" customHeight="1" x14ac:dyDescent="0.2">
      <c r="A4009" s="103" t="s">
        <v>5091</v>
      </c>
      <c r="B4009" s="101" t="s">
        <v>1205</v>
      </c>
      <c r="C4009" s="102" t="s">
        <v>1206</v>
      </c>
      <c r="D4009" s="10"/>
      <c r="E4009" s="59"/>
      <c r="F4009" s="42"/>
      <c r="G4009" s="42"/>
      <c r="H4009" s="42"/>
      <c r="I4009" s="42"/>
      <c r="K4009" s="317" t="e">
        <f>#REF!-#REF!</f>
        <v>#REF!</v>
      </c>
    </row>
    <row r="4010" spans="1:11" ht="11.25" hidden="1" customHeight="1" x14ac:dyDescent="0.2">
      <c r="A4010" s="103" t="s">
        <v>5092</v>
      </c>
      <c r="B4010" s="101" t="s">
        <v>181</v>
      </c>
      <c r="C4010" s="102" t="s">
        <v>8587</v>
      </c>
      <c r="D4010" s="10"/>
      <c r="E4010" s="59"/>
      <c r="F4010" s="44">
        <f>F18+F2006+F2358</f>
        <v>0</v>
      </c>
      <c r="G4010" s="44">
        <f>G18+G2006+G2358</f>
        <v>61200</v>
      </c>
      <c r="H4010" s="44">
        <f>H18+H2006+H2358</f>
        <v>0</v>
      </c>
      <c r="I4010" s="44">
        <f>I18+I2006+I2358</f>
        <v>11724</v>
      </c>
      <c r="K4010" s="317" t="e">
        <f>#REF!-#REF!</f>
        <v>#REF!</v>
      </c>
    </row>
    <row r="4011" spans="1:11" ht="11.25" hidden="1" customHeight="1" x14ac:dyDescent="0.2">
      <c r="A4011" s="99" t="s">
        <v>7595</v>
      </c>
      <c r="B4011" s="101" t="s">
        <v>8588</v>
      </c>
      <c r="C4011" s="102" t="s">
        <v>8589</v>
      </c>
      <c r="D4011" s="10"/>
      <c r="E4011" s="59"/>
      <c r="F4011" s="93">
        <f>F4012+F4013+F4014</f>
        <v>0</v>
      </c>
      <c r="G4011" s="93">
        <f>G4012+G4013+G4014</f>
        <v>0</v>
      </c>
      <c r="H4011" s="93">
        <f>H4012+H4013+H4014</f>
        <v>0</v>
      </c>
      <c r="I4011" s="93">
        <f>I4012+I4013+I4014</f>
        <v>0</v>
      </c>
      <c r="K4011" s="317" t="e">
        <f>#REF!-#REF!</f>
        <v>#REF!</v>
      </c>
    </row>
    <row r="4012" spans="1:11" ht="22.5" hidden="1" customHeight="1" x14ac:dyDescent="0.2">
      <c r="A4012" s="103" t="s">
        <v>3481</v>
      </c>
      <c r="B4012" s="101" t="s">
        <v>8590</v>
      </c>
      <c r="C4012" s="102" t="s">
        <v>3174</v>
      </c>
      <c r="D4012" s="10"/>
      <c r="E4012" s="59"/>
      <c r="F4012" s="44">
        <f>F580</f>
        <v>0</v>
      </c>
      <c r="G4012" s="44">
        <f>G580</f>
        <v>0</v>
      </c>
      <c r="H4012" s="44">
        <f>H580</f>
        <v>0</v>
      </c>
      <c r="I4012" s="44">
        <f>I580</f>
        <v>0</v>
      </c>
      <c r="K4012" s="317" t="e">
        <f>#REF!-#REF!</f>
        <v>#REF!</v>
      </c>
    </row>
    <row r="4013" spans="1:11" ht="22.5" hidden="1" customHeight="1" x14ac:dyDescent="0.2">
      <c r="A4013" s="103" t="s">
        <v>5091</v>
      </c>
      <c r="B4013" s="101" t="s">
        <v>3192</v>
      </c>
      <c r="C4013" s="102" t="s">
        <v>4803</v>
      </c>
      <c r="D4013" s="10"/>
      <c r="E4013" s="59"/>
      <c r="F4013" s="42"/>
      <c r="G4013" s="42"/>
      <c r="H4013" s="42"/>
      <c r="I4013" s="42"/>
      <c r="K4013" s="317" t="e">
        <f>#REF!-#REF!</f>
        <v>#REF!</v>
      </c>
    </row>
    <row r="4014" spans="1:11" ht="11.25" hidden="1" customHeight="1" x14ac:dyDescent="0.2">
      <c r="A4014" s="103" t="s">
        <v>5092</v>
      </c>
      <c r="B4014" s="101" t="s">
        <v>7116</v>
      </c>
      <c r="C4014" s="102" t="s">
        <v>515</v>
      </c>
      <c r="D4014" s="10"/>
      <c r="E4014" s="59"/>
      <c r="F4014" s="44">
        <f>F19+F1576+F2007+F2359</f>
        <v>0</v>
      </c>
      <c r="G4014" s="44">
        <f>G19+G1576+G2007+G2359</f>
        <v>0</v>
      </c>
      <c r="H4014" s="44">
        <f>H19+H1576+H2007+H2359</f>
        <v>0</v>
      </c>
      <c r="I4014" s="44">
        <f>I19+I1576+I2007+I2359</f>
        <v>0</v>
      </c>
      <c r="K4014" s="317" t="e">
        <f>#REF!-#REF!</f>
        <v>#REF!</v>
      </c>
    </row>
    <row r="4015" spans="1:11" ht="11.25" hidden="1" customHeight="1" x14ac:dyDescent="0.2">
      <c r="A4015" s="99" t="s">
        <v>4444</v>
      </c>
      <c r="B4015" s="101" t="s">
        <v>5233</v>
      </c>
      <c r="C4015" s="102" t="s">
        <v>5546</v>
      </c>
      <c r="D4015" s="10"/>
      <c r="E4015" s="59"/>
      <c r="F4015" s="93">
        <f>F4016+F4018+F4017</f>
        <v>0</v>
      </c>
      <c r="G4015" s="93">
        <f>G4016+G4018+G4017</f>
        <v>517720</v>
      </c>
      <c r="H4015" s="93">
        <f>H4016+H4018+H4017</f>
        <v>0</v>
      </c>
      <c r="I4015" s="93">
        <f>I4016+I4018+I4017</f>
        <v>228916.76</v>
      </c>
      <c r="K4015" s="317" t="e">
        <f>#REF!-#REF!</f>
        <v>#REF!</v>
      </c>
    </row>
    <row r="4016" spans="1:11" ht="22.5" hidden="1" customHeight="1" x14ac:dyDescent="0.2">
      <c r="A4016" s="103" t="s">
        <v>3481</v>
      </c>
      <c r="B4016" s="101" t="s">
        <v>5428</v>
      </c>
      <c r="C4016" s="102" t="s">
        <v>5429</v>
      </c>
      <c r="D4016" s="10"/>
      <c r="E4016" s="59"/>
      <c r="F4016" s="44">
        <f>F581</f>
        <v>0</v>
      </c>
      <c r="G4016" s="44">
        <f>G581</f>
        <v>0</v>
      </c>
      <c r="H4016" s="44">
        <f>H581</f>
        <v>0</v>
      </c>
      <c r="I4016" s="44">
        <f>I581</f>
        <v>0</v>
      </c>
      <c r="K4016" s="317" t="e">
        <f>#REF!-#REF!</f>
        <v>#REF!</v>
      </c>
    </row>
    <row r="4017" spans="1:11" ht="22.5" hidden="1" customHeight="1" x14ac:dyDescent="0.2">
      <c r="A4017" s="103" t="s">
        <v>5091</v>
      </c>
      <c r="B4017" s="101" t="s">
        <v>4217</v>
      </c>
      <c r="C4017" s="102" t="s">
        <v>4218</v>
      </c>
      <c r="D4017" s="10"/>
      <c r="E4017" s="59"/>
      <c r="F4017" s="107"/>
      <c r="G4017" s="107"/>
      <c r="H4017" s="107"/>
      <c r="I4017" s="107"/>
      <c r="K4017" s="317" t="e">
        <f>#REF!-#REF!</f>
        <v>#REF!</v>
      </c>
    </row>
    <row r="4018" spans="1:11" ht="11.25" hidden="1" customHeight="1" x14ac:dyDescent="0.2">
      <c r="A4018" s="103" t="s">
        <v>5092</v>
      </c>
      <c r="B4018" s="101" t="s">
        <v>36</v>
      </c>
      <c r="C4018" s="102" t="s">
        <v>6701</v>
      </c>
      <c r="D4018" s="10"/>
      <c r="E4018" s="59"/>
      <c r="F4018" s="44">
        <f>F20+F1577+F2008+F2360</f>
        <v>0</v>
      </c>
      <c r="G4018" s="44">
        <f>G20+G1577+G2008+G2360</f>
        <v>517720</v>
      </c>
      <c r="H4018" s="44">
        <f>H20+H1577+H2008+H2360</f>
        <v>0</v>
      </c>
      <c r="I4018" s="44">
        <f>I20+I1577+I2008+I2360</f>
        <v>228916.76</v>
      </c>
      <c r="K4018" s="317" t="e">
        <f>#REF!-#REF!</f>
        <v>#REF!</v>
      </c>
    </row>
    <row r="4019" spans="1:11" ht="11.25" hidden="1" customHeight="1" x14ac:dyDescent="0.2">
      <c r="A4019" s="104" t="s">
        <v>5075</v>
      </c>
      <c r="B4019" s="101" t="s">
        <v>8293</v>
      </c>
      <c r="C4019" s="102" t="s">
        <v>8294</v>
      </c>
      <c r="D4019" s="10"/>
      <c r="E4019" s="59"/>
      <c r="F4019" s="108">
        <f>F4020+F4021+F4022</f>
        <v>0</v>
      </c>
      <c r="G4019" s="108">
        <f>G4020+G4021+G4022</f>
        <v>11350</v>
      </c>
      <c r="H4019" s="108">
        <f>H4020+H4021+H4022</f>
        <v>0</v>
      </c>
      <c r="I4019" s="108">
        <f>I4020+I4021+I4022</f>
        <v>3469.52</v>
      </c>
      <c r="K4019" s="317" t="e">
        <f>#REF!-#REF!</f>
        <v>#REF!</v>
      </c>
    </row>
    <row r="4020" spans="1:11" ht="22.5" hidden="1" customHeight="1" x14ac:dyDescent="0.2">
      <c r="A4020" s="105" t="s">
        <v>3481</v>
      </c>
      <c r="B4020" s="101" t="s">
        <v>8295</v>
      </c>
      <c r="C4020" s="102" t="s">
        <v>8296</v>
      </c>
      <c r="D4020" s="10"/>
      <c r="E4020" s="59"/>
      <c r="F4020" s="42"/>
      <c r="G4020" s="42"/>
      <c r="H4020" s="42"/>
      <c r="I4020" s="42"/>
      <c r="K4020" s="317" t="e">
        <f>#REF!-#REF!</f>
        <v>#REF!</v>
      </c>
    </row>
    <row r="4021" spans="1:11" ht="22.5" hidden="1" customHeight="1" x14ac:dyDescent="0.2">
      <c r="A4021" s="105" t="s">
        <v>5091</v>
      </c>
      <c r="B4021" s="101" t="s">
        <v>1526</v>
      </c>
      <c r="C4021" s="102" t="s">
        <v>1527</v>
      </c>
      <c r="D4021" s="10"/>
      <c r="E4021" s="59"/>
      <c r="F4021" s="42"/>
      <c r="G4021" s="42"/>
      <c r="H4021" s="42"/>
      <c r="I4021" s="42"/>
      <c r="K4021" s="317" t="e">
        <f>#REF!-#REF!</f>
        <v>#REF!</v>
      </c>
    </row>
    <row r="4022" spans="1:11" ht="11.25" hidden="1" customHeight="1" x14ac:dyDescent="0.2">
      <c r="A4022" s="105" t="s">
        <v>5092</v>
      </c>
      <c r="B4022" s="101" t="s">
        <v>1528</v>
      </c>
      <c r="C4022" s="102" t="s">
        <v>1529</v>
      </c>
      <c r="D4022" s="10"/>
      <c r="E4022" s="59"/>
      <c r="F4022" s="42"/>
      <c r="G4022" s="42">
        <v>11350</v>
      </c>
      <c r="H4022" s="42"/>
      <c r="I4022" s="42">
        <v>3469.52</v>
      </c>
      <c r="K4022" s="317" t="e">
        <f>#REF!-#REF!</f>
        <v>#REF!</v>
      </c>
    </row>
    <row r="4023" spans="1:11" ht="11.25" hidden="1" customHeight="1" x14ac:dyDescent="0.2">
      <c r="A4023" s="104" t="s">
        <v>1530</v>
      </c>
      <c r="B4023" s="101" t="s">
        <v>5030</v>
      </c>
      <c r="C4023" s="102" t="s">
        <v>5031</v>
      </c>
      <c r="D4023" s="10"/>
      <c r="E4023" s="59"/>
      <c r="F4023" s="108">
        <f>F4024+F4025+F4026</f>
        <v>0</v>
      </c>
      <c r="G4023" s="108">
        <f>G4024+G4025+G4026</f>
        <v>0</v>
      </c>
      <c r="H4023" s="108">
        <f>H4024+H4025+H4026</f>
        <v>0</v>
      </c>
      <c r="I4023" s="108">
        <f>I4024+I4025+I4026</f>
        <v>0</v>
      </c>
      <c r="K4023" s="317" t="e">
        <f>#REF!-#REF!</f>
        <v>#REF!</v>
      </c>
    </row>
    <row r="4024" spans="1:11" ht="22.5" hidden="1" customHeight="1" x14ac:dyDescent="0.2">
      <c r="A4024" s="105" t="s">
        <v>3481</v>
      </c>
      <c r="B4024" s="101" t="s">
        <v>5032</v>
      </c>
      <c r="C4024" s="102" t="s">
        <v>1973</v>
      </c>
      <c r="D4024" s="10"/>
      <c r="E4024" s="59"/>
      <c r="F4024" s="42"/>
      <c r="G4024" s="42"/>
      <c r="H4024" s="42"/>
      <c r="I4024" s="42"/>
      <c r="K4024" s="317" t="e">
        <f>#REF!-#REF!</f>
        <v>#REF!</v>
      </c>
    </row>
    <row r="4025" spans="1:11" ht="22.5" hidden="1" customHeight="1" x14ac:dyDescent="0.2">
      <c r="A4025" s="105" t="s">
        <v>5091</v>
      </c>
      <c r="B4025" s="101" t="s">
        <v>842</v>
      </c>
      <c r="C4025" s="102" t="s">
        <v>843</v>
      </c>
      <c r="D4025" s="10"/>
      <c r="E4025" s="59"/>
      <c r="F4025" s="42"/>
      <c r="G4025" s="42"/>
      <c r="H4025" s="42"/>
      <c r="I4025" s="42"/>
      <c r="K4025" s="317" t="e">
        <f>#REF!-#REF!</f>
        <v>#REF!</v>
      </c>
    </row>
    <row r="4026" spans="1:11" ht="11.25" hidden="1" customHeight="1" x14ac:dyDescent="0.2">
      <c r="A4026" s="105" t="s">
        <v>5092</v>
      </c>
      <c r="B4026" s="101" t="s">
        <v>844</v>
      </c>
      <c r="C4026" s="102" t="s">
        <v>845</v>
      </c>
      <c r="D4026" s="10"/>
      <c r="E4026" s="59"/>
      <c r="F4026" s="42"/>
      <c r="G4026" s="42"/>
      <c r="H4026" s="42"/>
      <c r="I4026" s="42"/>
      <c r="K4026" s="317" t="e">
        <f>#REF!-#REF!</f>
        <v>#REF!</v>
      </c>
    </row>
    <row r="4027" spans="1:11" ht="11.25" hidden="1" customHeight="1" x14ac:dyDescent="0.2">
      <c r="A4027" s="104" t="s">
        <v>846</v>
      </c>
      <c r="B4027" s="101" t="s">
        <v>1426</v>
      </c>
      <c r="C4027" s="102" t="s">
        <v>3780</v>
      </c>
      <c r="D4027" s="10"/>
      <c r="E4027" s="59"/>
      <c r="F4027" s="108">
        <f>F4028+F4030+F4031</f>
        <v>0</v>
      </c>
      <c r="G4027" s="108">
        <f>G4028+G4030+G4031</f>
        <v>0</v>
      </c>
      <c r="H4027" s="108">
        <f>H4028+H4030+H4031</f>
        <v>0</v>
      </c>
      <c r="I4027" s="108">
        <f>I4028+I4030+I4031</f>
        <v>0</v>
      </c>
      <c r="K4027" s="317" t="e">
        <f>#REF!-#REF!</f>
        <v>#REF!</v>
      </c>
    </row>
    <row r="4028" spans="1:11" ht="22.5" hidden="1" customHeight="1" x14ac:dyDescent="0.2">
      <c r="A4028" s="105" t="s">
        <v>3481</v>
      </c>
      <c r="B4028" s="101" t="s">
        <v>3781</v>
      </c>
      <c r="C4028" s="102" t="s">
        <v>7100</v>
      </c>
      <c r="D4028" s="10"/>
      <c r="E4028" s="59"/>
      <c r="F4028" s="42"/>
      <c r="G4028" s="42"/>
      <c r="H4028" s="42"/>
      <c r="I4028" s="42"/>
      <c r="K4028" s="317" t="e">
        <f>#REF!-#REF!</f>
        <v>#REF!</v>
      </c>
    </row>
    <row r="4029" spans="1:11" ht="22.5" hidden="1" customHeight="1" x14ac:dyDescent="0.2">
      <c r="A4029" s="105" t="s">
        <v>5091</v>
      </c>
      <c r="B4029" s="101" t="s">
        <v>7101</v>
      </c>
      <c r="C4029" s="102" t="s">
        <v>5074</v>
      </c>
      <c r="D4029" s="10"/>
      <c r="E4029" s="59"/>
      <c r="F4029" s="42"/>
      <c r="G4029" s="42"/>
      <c r="H4029" s="42"/>
      <c r="I4029" s="42"/>
      <c r="K4029" s="317" t="e">
        <f>#REF!-#REF!</f>
        <v>#REF!</v>
      </c>
    </row>
    <row r="4030" spans="1:11" ht="11.25" hidden="1" customHeight="1" x14ac:dyDescent="0.2">
      <c r="A4030" s="105" t="s">
        <v>5092</v>
      </c>
      <c r="B4030" s="101" t="s">
        <v>7042</v>
      </c>
      <c r="C4030" s="102" t="s">
        <v>8788</v>
      </c>
      <c r="D4030" s="10"/>
      <c r="E4030" s="59"/>
      <c r="F4030" s="42"/>
      <c r="G4030" s="42"/>
      <c r="H4030" s="42"/>
      <c r="I4030" s="42"/>
      <c r="K4030" s="317" t="e">
        <f>#REF!-#REF!</f>
        <v>#REF!</v>
      </c>
    </row>
    <row r="4031" spans="1:11" ht="11.25" hidden="1" customHeight="1" x14ac:dyDescent="0.2">
      <c r="A4031" s="104" t="s">
        <v>516</v>
      </c>
      <c r="B4031" s="101" t="s">
        <v>517</v>
      </c>
      <c r="C4031" s="102" t="s">
        <v>67</v>
      </c>
      <c r="D4031" s="10"/>
      <c r="E4031" s="59"/>
      <c r="F4031" s="108">
        <f>F4032+F4033+F4034</f>
        <v>0</v>
      </c>
      <c r="G4031" s="108">
        <f>G4032+G4033+G4034</f>
        <v>0</v>
      </c>
      <c r="H4031" s="108">
        <f>H4032+H4033+H4034</f>
        <v>0</v>
      </c>
      <c r="I4031" s="108">
        <f>I4032+I4033+I4034</f>
        <v>0</v>
      </c>
      <c r="K4031" s="317" t="e">
        <f>#REF!-#REF!</f>
        <v>#REF!</v>
      </c>
    </row>
    <row r="4032" spans="1:11" ht="22.5" hidden="1" customHeight="1" x14ac:dyDescent="0.2">
      <c r="A4032" s="105" t="s">
        <v>3481</v>
      </c>
      <c r="B4032" s="101" t="s">
        <v>68</v>
      </c>
      <c r="C4032" s="102" t="s">
        <v>69</v>
      </c>
      <c r="D4032" s="10"/>
      <c r="E4032" s="59"/>
      <c r="F4032" s="42"/>
      <c r="G4032" s="42"/>
      <c r="H4032" s="42"/>
      <c r="I4032" s="42"/>
      <c r="K4032" s="317" t="e">
        <f>#REF!-#REF!</f>
        <v>#REF!</v>
      </c>
    </row>
    <row r="4033" spans="1:11" ht="22.5" hidden="1" customHeight="1" x14ac:dyDescent="0.2">
      <c r="A4033" s="105" t="s">
        <v>5091</v>
      </c>
      <c r="B4033" s="101" t="s">
        <v>4335</v>
      </c>
      <c r="C4033" s="102" t="s">
        <v>4336</v>
      </c>
      <c r="D4033" s="10"/>
      <c r="E4033" s="59"/>
      <c r="F4033" s="42"/>
      <c r="G4033" s="42"/>
      <c r="H4033" s="42"/>
      <c r="I4033" s="42"/>
      <c r="K4033" s="317" t="e">
        <f>#REF!-#REF!</f>
        <v>#REF!</v>
      </c>
    </row>
    <row r="4034" spans="1:11" ht="11.25" hidden="1" customHeight="1" x14ac:dyDescent="0.2">
      <c r="A4034" s="105" t="s">
        <v>5092</v>
      </c>
      <c r="B4034" s="101" t="s">
        <v>4337</v>
      </c>
      <c r="C4034" s="102" t="s">
        <v>4338</v>
      </c>
      <c r="D4034" s="10"/>
      <c r="E4034" s="59"/>
      <c r="F4034" s="42"/>
      <c r="G4034" s="42"/>
      <c r="H4034" s="42"/>
      <c r="I4034" s="42"/>
      <c r="K4034" s="317" t="e">
        <f>#REF!-#REF!</f>
        <v>#REF!</v>
      </c>
    </row>
    <row r="4035" spans="1:11" ht="11.25" hidden="1" customHeight="1" x14ac:dyDescent="0.2">
      <c r="A4035" s="104" t="s">
        <v>4339</v>
      </c>
      <c r="B4035" s="101" t="s">
        <v>8908</v>
      </c>
      <c r="C4035" s="102" t="s">
        <v>6912</v>
      </c>
      <c r="D4035" s="10"/>
      <c r="E4035" s="59"/>
      <c r="F4035" s="108">
        <f>F4036+F4037+F4038</f>
        <v>0</v>
      </c>
      <c r="G4035" s="108">
        <f>G4036+G4037+G4038</f>
        <v>0</v>
      </c>
      <c r="H4035" s="108">
        <f>H4036+H4037+H4038</f>
        <v>0</v>
      </c>
      <c r="I4035" s="108">
        <f>I4036+I4037+I4038</f>
        <v>0</v>
      </c>
      <c r="K4035" s="317" t="e">
        <f>#REF!-#REF!</f>
        <v>#REF!</v>
      </c>
    </row>
    <row r="4036" spans="1:11" ht="22.5" hidden="1" customHeight="1" x14ac:dyDescent="0.2">
      <c r="A4036" s="105" t="s">
        <v>3481</v>
      </c>
      <c r="B4036" s="101" t="s">
        <v>6913</v>
      </c>
      <c r="C4036" s="102" t="s">
        <v>2551</v>
      </c>
      <c r="D4036" s="10"/>
      <c r="E4036" s="59"/>
      <c r="F4036" s="42"/>
      <c r="G4036" s="42"/>
      <c r="H4036" s="42"/>
      <c r="I4036" s="42"/>
      <c r="K4036" s="317" t="e">
        <f>#REF!-#REF!</f>
        <v>#REF!</v>
      </c>
    </row>
    <row r="4037" spans="1:11" ht="22.5" hidden="1" customHeight="1" x14ac:dyDescent="0.2">
      <c r="A4037" s="105" t="s">
        <v>5091</v>
      </c>
      <c r="B4037" s="101" t="s">
        <v>4753</v>
      </c>
      <c r="C4037" s="102" t="s">
        <v>4754</v>
      </c>
      <c r="D4037" s="10"/>
      <c r="E4037" s="59"/>
      <c r="F4037" s="42"/>
      <c r="G4037" s="42"/>
      <c r="H4037" s="42"/>
      <c r="I4037" s="42"/>
      <c r="K4037" s="317" t="e">
        <f>#REF!-#REF!</f>
        <v>#REF!</v>
      </c>
    </row>
    <row r="4038" spans="1:11" ht="11.25" hidden="1" customHeight="1" x14ac:dyDescent="0.2">
      <c r="A4038" s="105" t="s">
        <v>5092</v>
      </c>
      <c r="B4038" s="101" t="s">
        <v>2867</v>
      </c>
      <c r="C4038" s="102" t="s">
        <v>6181</v>
      </c>
      <c r="D4038" s="10"/>
      <c r="E4038" s="59"/>
      <c r="F4038" s="42"/>
      <c r="G4038" s="42"/>
      <c r="H4038" s="42"/>
      <c r="I4038" s="42"/>
      <c r="K4038" s="317" t="e">
        <f>#REF!-#REF!</f>
        <v>#REF!</v>
      </c>
    </row>
    <row r="4039" spans="1:11" ht="22.5" hidden="1" customHeight="1" x14ac:dyDescent="0.2">
      <c r="A4039" s="104" t="s">
        <v>8852</v>
      </c>
      <c r="B4039" s="101" t="s">
        <v>8853</v>
      </c>
      <c r="C4039" s="102" t="s">
        <v>8495</v>
      </c>
      <c r="D4039" s="10"/>
      <c r="E4039" s="59"/>
      <c r="F4039" s="108">
        <f>F4040+F4041+F4042</f>
        <v>0</v>
      </c>
      <c r="G4039" s="108">
        <f>G4040+G4041+G4042</f>
        <v>0</v>
      </c>
      <c r="H4039" s="108">
        <f>H4040+H4041+H4042</f>
        <v>0</v>
      </c>
      <c r="I4039" s="108">
        <f>I4040+I4041+I4042</f>
        <v>0</v>
      </c>
      <c r="K4039" s="317" t="e">
        <f>#REF!-#REF!</f>
        <v>#REF!</v>
      </c>
    </row>
    <row r="4040" spans="1:11" ht="22.5" hidden="1" customHeight="1" x14ac:dyDescent="0.2">
      <c r="A4040" s="105" t="s">
        <v>3481</v>
      </c>
      <c r="B4040" s="101" t="s">
        <v>8496</v>
      </c>
      <c r="C4040" s="102" t="s">
        <v>6667</v>
      </c>
      <c r="D4040" s="10"/>
      <c r="E4040" s="59"/>
      <c r="F4040" s="42"/>
      <c r="G4040" s="42"/>
      <c r="H4040" s="42"/>
      <c r="I4040" s="42"/>
      <c r="K4040" s="317" t="e">
        <f>#REF!-#REF!</f>
        <v>#REF!</v>
      </c>
    </row>
    <row r="4041" spans="1:11" ht="22.5" hidden="1" customHeight="1" x14ac:dyDescent="0.2">
      <c r="A4041" s="105" t="s">
        <v>5091</v>
      </c>
      <c r="B4041" s="101" t="s">
        <v>6668</v>
      </c>
      <c r="C4041" s="102" t="s">
        <v>6669</v>
      </c>
      <c r="D4041" s="10"/>
      <c r="E4041" s="59"/>
      <c r="F4041" s="42"/>
      <c r="G4041" s="42"/>
      <c r="H4041" s="42"/>
      <c r="I4041" s="42"/>
      <c r="K4041" s="317" t="e">
        <f>#REF!-#REF!</f>
        <v>#REF!</v>
      </c>
    </row>
    <row r="4042" spans="1:11" ht="11.25" hidden="1" customHeight="1" x14ac:dyDescent="0.2">
      <c r="A4042" s="105" t="s">
        <v>5092</v>
      </c>
      <c r="B4042" s="101" t="s">
        <v>448</v>
      </c>
      <c r="C4042" s="102" t="s">
        <v>449</v>
      </c>
      <c r="D4042" s="10"/>
      <c r="E4042" s="59"/>
      <c r="F4042" s="42"/>
      <c r="G4042" s="42"/>
      <c r="H4042" s="42"/>
      <c r="I4042" s="42"/>
      <c r="K4042" s="317" t="e">
        <f>#REF!-#REF!</f>
        <v>#REF!</v>
      </c>
    </row>
    <row r="4043" spans="1:11" ht="11.25" hidden="1" customHeight="1" x14ac:dyDescent="0.2">
      <c r="A4043" s="104" t="s">
        <v>8335</v>
      </c>
      <c r="B4043" s="101" t="s">
        <v>450</v>
      </c>
      <c r="C4043" s="102" t="s">
        <v>451</v>
      </c>
      <c r="D4043" s="10"/>
      <c r="E4043" s="59"/>
      <c r="F4043" s="108">
        <f>F4044+F4045+F4046</f>
        <v>0</v>
      </c>
      <c r="G4043" s="108">
        <f>G4044+G4045+G4046</f>
        <v>37000</v>
      </c>
      <c r="H4043" s="108">
        <f>H4044+H4045+H4046</f>
        <v>0</v>
      </c>
      <c r="I4043" s="108">
        <f>I4044+I4045+I4046</f>
        <v>24606.12</v>
      </c>
      <c r="K4043" s="317" t="e">
        <f>#REF!-#REF!</f>
        <v>#REF!</v>
      </c>
    </row>
    <row r="4044" spans="1:11" ht="22.5" hidden="1" customHeight="1" x14ac:dyDescent="0.2">
      <c r="A4044" s="105" t="s">
        <v>3481</v>
      </c>
      <c r="B4044" s="101" t="s">
        <v>1079</v>
      </c>
      <c r="C4044" s="102" t="s">
        <v>4556</v>
      </c>
      <c r="D4044" s="10"/>
      <c r="E4044" s="59"/>
      <c r="F4044" s="42"/>
      <c r="G4044" s="42"/>
      <c r="H4044" s="42"/>
      <c r="I4044" s="42"/>
      <c r="K4044" s="317" t="e">
        <f>#REF!-#REF!</f>
        <v>#REF!</v>
      </c>
    </row>
    <row r="4045" spans="1:11" ht="22.5" hidden="1" customHeight="1" x14ac:dyDescent="0.2">
      <c r="A4045" s="105" t="s">
        <v>5091</v>
      </c>
      <c r="B4045" s="101" t="s">
        <v>4557</v>
      </c>
      <c r="C4045" s="102" t="s">
        <v>4532</v>
      </c>
      <c r="D4045" s="10"/>
      <c r="E4045" s="59"/>
      <c r="F4045" s="42"/>
      <c r="G4045" s="42"/>
      <c r="H4045" s="42"/>
      <c r="I4045" s="42"/>
      <c r="K4045" s="317" t="e">
        <f>#REF!-#REF!</f>
        <v>#REF!</v>
      </c>
    </row>
    <row r="4046" spans="1:11" ht="11.25" hidden="1" customHeight="1" x14ac:dyDescent="0.2">
      <c r="A4046" s="105" t="s">
        <v>5092</v>
      </c>
      <c r="B4046" s="101" t="s">
        <v>4533</v>
      </c>
      <c r="C4046" s="102" t="s">
        <v>9096</v>
      </c>
      <c r="D4046" s="10"/>
      <c r="E4046" s="59"/>
      <c r="F4046" s="42"/>
      <c r="G4046" s="42">
        <v>37000</v>
      </c>
      <c r="H4046" s="42"/>
      <c r="I4046" s="42">
        <v>24606.12</v>
      </c>
      <c r="K4046" s="317" t="e">
        <f>#REF!-#REF!</f>
        <v>#REF!</v>
      </c>
    </row>
    <row r="4047" spans="1:11" ht="22.5" hidden="1" customHeight="1" x14ac:dyDescent="0.2">
      <c r="A4047" s="99" t="s">
        <v>7575</v>
      </c>
      <c r="B4047" s="101" t="s">
        <v>7576</v>
      </c>
      <c r="C4047" s="102" t="s">
        <v>7577</v>
      </c>
      <c r="D4047" s="10"/>
      <c r="E4047" s="59"/>
      <c r="F4047" s="108">
        <f>F4048+F4049+F4050</f>
        <v>0</v>
      </c>
      <c r="G4047" s="108">
        <f>G4048+G4049+G4050</f>
        <v>0</v>
      </c>
      <c r="H4047" s="108">
        <f>H4048+H4049+H4050</f>
        <v>0</v>
      </c>
      <c r="I4047" s="108">
        <f>I4048+I4049+I4050</f>
        <v>0</v>
      </c>
      <c r="K4047" s="317" t="e">
        <f>#REF!-#REF!</f>
        <v>#REF!</v>
      </c>
    </row>
    <row r="4048" spans="1:11" ht="22.5" hidden="1" customHeight="1" x14ac:dyDescent="0.2">
      <c r="A4048" s="103" t="s">
        <v>3481</v>
      </c>
      <c r="B4048" s="101" t="s">
        <v>7578</v>
      </c>
      <c r="C4048" s="102" t="s">
        <v>8472</v>
      </c>
      <c r="D4048" s="10"/>
      <c r="E4048" s="59"/>
      <c r="F4048" s="44">
        <f>F582</f>
        <v>0</v>
      </c>
      <c r="G4048" s="44">
        <f>G582</f>
        <v>0</v>
      </c>
      <c r="H4048" s="44">
        <f>H582</f>
        <v>0</v>
      </c>
      <c r="I4048" s="44">
        <f>I582</f>
        <v>0</v>
      </c>
      <c r="K4048" s="317" t="e">
        <f>#REF!-#REF!</f>
        <v>#REF!</v>
      </c>
    </row>
    <row r="4049" spans="1:11" ht="22.5" hidden="1" customHeight="1" x14ac:dyDescent="0.2">
      <c r="A4049" s="103" t="s">
        <v>5091</v>
      </c>
      <c r="B4049" s="101" t="s">
        <v>8473</v>
      </c>
      <c r="C4049" s="102" t="s">
        <v>2507</v>
      </c>
      <c r="D4049" s="10"/>
      <c r="E4049" s="59"/>
      <c r="F4049" s="42"/>
      <c r="G4049" s="42"/>
      <c r="H4049" s="42"/>
      <c r="I4049" s="42"/>
      <c r="K4049" s="317" t="e">
        <f>#REF!-#REF!</f>
        <v>#REF!</v>
      </c>
    </row>
    <row r="4050" spans="1:11" ht="11.25" hidden="1" customHeight="1" x14ac:dyDescent="0.2">
      <c r="A4050" s="103" t="s">
        <v>5092</v>
      </c>
      <c r="B4050" s="101" t="s">
        <v>2270</v>
      </c>
      <c r="C4050" s="102" t="s">
        <v>4725</v>
      </c>
      <c r="D4050" s="10"/>
      <c r="E4050" s="59"/>
      <c r="F4050" s="44">
        <f>F21+F1578+F2009+F2361</f>
        <v>0</v>
      </c>
      <c r="G4050" s="44">
        <f>G21+G1578+G2009+G2361</f>
        <v>0</v>
      </c>
      <c r="H4050" s="44">
        <f>H21+H1578+H2009+H2361</f>
        <v>0</v>
      </c>
      <c r="I4050" s="44">
        <f>I21+I1578+I2009+I2361</f>
        <v>0</v>
      </c>
      <c r="K4050" s="317" t="e">
        <f>#REF!-#REF!</f>
        <v>#REF!</v>
      </c>
    </row>
    <row r="4051" spans="1:11" ht="11.25" hidden="1" customHeight="1" x14ac:dyDescent="0.2">
      <c r="A4051" s="99" t="s">
        <v>1643</v>
      </c>
      <c r="B4051" s="101" t="s">
        <v>1644</v>
      </c>
      <c r="C4051" s="102" t="s">
        <v>4147</v>
      </c>
      <c r="D4051" s="10"/>
      <c r="E4051" s="59"/>
      <c r="F4051" s="97" t="e">
        <f>#REF!</f>
        <v>#REF!</v>
      </c>
      <c r="G4051" s="97" t="e">
        <f>#REF!</f>
        <v>#REF!</v>
      </c>
      <c r="H4051" s="97" t="e">
        <f>#REF!</f>
        <v>#REF!</v>
      </c>
      <c r="I4051" s="97" t="e">
        <f>#REF!</f>
        <v>#REF!</v>
      </c>
      <c r="K4051" s="317" t="e">
        <f>#REF!-#REF!</f>
        <v>#REF!</v>
      </c>
    </row>
    <row r="4052" spans="1:11" ht="22.5" hidden="1" customHeight="1" x14ac:dyDescent="0.2">
      <c r="A4052" s="103" t="s">
        <v>3481</v>
      </c>
      <c r="B4052" s="101" t="s">
        <v>4148</v>
      </c>
      <c r="C4052" s="102" t="s">
        <v>4149</v>
      </c>
      <c r="D4052" s="10"/>
      <c r="E4052" s="59"/>
      <c r="F4052" s="44">
        <f>F695</f>
        <v>0</v>
      </c>
      <c r="G4052" s="44">
        <f>G695</f>
        <v>0</v>
      </c>
      <c r="H4052" s="44">
        <f>H695</f>
        <v>0</v>
      </c>
      <c r="I4052" s="44">
        <f>I695</f>
        <v>0</v>
      </c>
      <c r="K4052" s="317" t="e">
        <f>#REF!-#REF!</f>
        <v>#REF!</v>
      </c>
    </row>
    <row r="4053" spans="1:11" ht="22.5" hidden="1" customHeight="1" x14ac:dyDescent="0.2">
      <c r="A4053" s="103" t="s">
        <v>5091</v>
      </c>
      <c r="B4053" s="101" t="s">
        <v>4150</v>
      </c>
      <c r="C4053" s="102" t="s">
        <v>7905</v>
      </c>
      <c r="D4053" s="10"/>
      <c r="E4053" s="59"/>
      <c r="F4053" s="42"/>
      <c r="G4053" s="42"/>
      <c r="H4053" s="42"/>
      <c r="I4053" s="42"/>
      <c r="K4053" s="317" t="e">
        <f>#REF!-#REF!</f>
        <v>#REF!</v>
      </c>
    </row>
    <row r="4054" spans="1:11" ht="11.25" hidden="1" customHeight="1" x14ac:dyDescent="0.2">
      <c r="A4054" s="103" t="s">
        <v>5092</v>
      </c>
      <c r="B4054" s="101" t="s">
        <v>2968</v>
      </c>
      <c r="C4054" s="102" t="s">
        <v>2969</v>
      </c>
      <c r="D4054" s="10"/>
      <c r="E4054" s="59"/>
      <c r="F4054" s="97">
        <f>F22+F1579+F2010+F2362</f>
        <v>0</v>
      </c>
      <c r="G4054" s="97">
        <f>G22+G1579+G2010+G2362</f>
        <v>702000</v>
      </c>
      <c r="H4054" s="97">
        <f>H22+H1579+H2010+H2362</f>
        <v>0</v>
      </c>
      <c r="I4054" s="97">
        <f>I22+I1579+I2010+I2362</f>
        <v>68237.98</v>
      </c>
      <c r="K4054" s="317" t="e">
        <f>#REF!-#REF!</f>
        <v>#REF!</v>
      </c>
    </row>
    <row r="4055" spans="1:11" ht="22.5" hidden="1" customHeight="1" x14ac:dyDescent="0.2">
      <c r="A4055" s="104" t="s">
        <v>4917</v>
      </c>
      <c r="B4055" s="101" t="s">
        <v>4918</v>
      </c>
      <c r="C4055" s="102" t="s">
        <v>4919</v>
      </c>
      <c r="D4055" s="10"/>
      <c r="E4055" s="59"/>
      <c r="F4055" s="108">
        <f>F4056+F4057+F4058</f>
        <v>0</v>
      </c>
      <c r="G4055" s="108">
        <f>G4056+G4057+G4058</f>
        <v>0</v>
      </c>
      <c r="H4055" s="108">
        <f>H4056+H4057+H4058</f>
        <v>0</v>
      </c>
      <c r="I4055" s="108">
        <f>I4056+I4057+I4058</f>
        <v>0</v>
      </c>
      <c r="K4055" s="317" t="e">
        <f>#REF!-#REF!</f>
        <v>#REF!</v>
      </c>
    </row>
    <row r="4056" spans="1:11" ht="22.5" hidden="1" customHeight="1" x14ac:dyDescent="0.2">
      <c r="A4056" s="105" t="s">
        <v>3481</v>
      </c>
      <c r="B4056" s="101" t="s">
        <v>1755</v>
      </c>
      <c r="C4056" s="102" t="s">
        <v>3197</v>
      </c>
      <c r="D4056" s="10"/>
      <c r="E4056" s="59"/>
      <c r="F4056" s="42"/>
      <c r="G4056" s="42"/>
      <c r="H4056" s="42"/>
      <c r="I4056" s="42"/>
      <c r="K4056" s="317" t="e">
        <f>#REF!-#REF!</f>
        <v>#REF!</v>
      </c>
    </row>
    <row r="4057" spans="1:11" ht="22.5" hidden="1" customHeight="1" x14ac:dyDescent="0.2">
      <c r="A4057" s="105" t="s">
        <v>5091</v>
      </c>
      <c r="B4057" s="101" t="s">
        <v>6670</v>
      </c>
      <c r="C4057" s="102" t="s">
        <v>4950</v>
      </c>
      <c r="D4057" s="10"/>
      <c r="E4057" s="59"/>
      <c r="F4057" s="42"/>
      <c r="G4057" s="42"/>
      <c r="H4057" s="42"/>
      <c r="I4057" s="42"/>
      <c r="K4057" s="317" t="e">
        <f>#REF!-#REF!</f>
        <v>#REF!</v>
      </c>
    </row>
    <row r="4058" spans="1:11" ht="11.25" hidden="1" customHeight="1" x14ac:dyDescent="0.2">
      <c r="A4058" s="105" t="s">
        <v>5092</v>
      </c>
      <c r="B4058" s="101" t="s">
        <v>4951</v>
      </c>
      <c r="C4058" s="102" t="s">
        <v>1565</v>
      </c>
      <c r="D4058" s="10"/>
      <c r="E4058" s="59"/>
      <c r="F4058" s="42"/>
      <c r="G4058" s="42"/>
      <c r="H4058" s="42"/>
      <c r="I4058" s="42"/>
      <c r="K4058" s="317" t="e">
        <f>#REF!-#REF!</f>
        <v>#REF!</v>
      </c>
    </row>
    <row r="4059" spans="1:11" ht="22.5" hidden="1" customHeight="1" x14ac:dyDescent="0.2">
      <c r="A4059" s="104" t="s">
        <v>3254</v>
      </c>
      <c r="B4059" s="101" t="s">
        <v>3255</v>
      </c>
      <c r="C4059" s="102" t="s">
        <v>3496</v>
      </c>
      <c r="D4059" s="10"/>
      <c r="E4059" s="59"/>
      <c r="F4059" s="108">
        <f>F4060+F4061+F4062</f>
        <v>0</v>
      </c>
      <c r="G4059" s="108">
        <f>G4060+G4061+G4062</f>
        <v>0</v>
      </c>
      <c r="H4059" s="108">
        <f>H4060+H4061+H4062</f>
        <v>0</v>
      </c>
      <c r="I4059" s="108">
        <f>I4060+I4061+I4062</f>
        <v>0</v>
      </c>
      <c r="K4059" s="317" t="e">
        <f>#REF!-#REF!</f>
        <v>#REF!</v>
      </c>
    </row>
    <row r="4060" spans="1:11" ht="22.5" hidden="1" customHeight="1" x14ac:dyDescent="0.2">
      <c r="A4060" s="105" t="s">
        <v>3481</v>
      </c>
      <c r="B4060" s="101" t="s">
        <v>3497</v>
      </c>
      <c r="C4060" s="102" t="s">
        <v>4948</v>
      </c>
      <c r="D4060" s="10"/>
      <c r="E4060" s="59"/>
      <c r="F4060" s="42"/>
      <c r="G4060" s="42"/>
      <c r="H4060" s="42"/>
      <c r="I4060" s="42"/>
      <c r="K4060" s="317" t="e">
        <f>#REF!-#REF!</f>
        <v>#REF!</v>
      </c>
    </row>
    <row r="4061" spans="1:11" ht="22.5" hidden="1" customHeight="1" x14ac:dyDescent="0.2">
      <c r="A4061" s="105" t="s">
        <v>5091</v>
      </c>
      <c r="B4061" s="101" t="s">
        <v>4949</v>
      </c>
      <c r="C4061" s="102" t="s">
        <v>1385</v>
      </c>
      <c r="D4061" s="10"/>
      <c r="E4061" s="59"/>
      <c r="F4061" s="42"/>
      <c r="G4061" s="42"/>
      <c r="H4061" s="42"/>
      <c r="I4061" s="42"/>
      <c r="K4061" s="317" t="e">
        <f>#REF!-#REF!</f>
        <v>#REF!</v>
      </c>
    </row>
    <row r="4062" spans="1:11" ht="11.25" hidden="1" customHeight="1" x14ac:dyDescent="0.2">
      <c r="A4062" s="105" t="s">
        <v>5092</v>
      </c>
      <c r="B4062" s="101" t="s">
        <v>1386</v>
      </c>
      <c r="C4062" s="102" t="s">
        <v>1387</v>
      </c>
      <c r="D4062" s="10"/>
      <c r="E4062" s="59"/>
      <c r="F4062" s="42"/>
      <c r="G4062" s="42"/>
      <c r="H4062" s="42"/>
      <c r="I4062" s="42"/>
      <c r="K4062" s="317" t="e">
        <f>#REF!-#REF!</f>
        <v>#REF!</v>
      </c>
    </row>
    <row r="4063" spans="1:11" ht="22.5" hidden="1" customHeight="1" x14ac:dyDescent="0.2">
      <c r="A4063" s="104" t="s">
        <v>5583</v>
      </c>
      <c r="B4063" s="101" t="s">
        <v>5584</v>
      </c>
      <c r="C4063" s="102" t="s">
        <v>5585</v>
      </c>
      <c r="D4063" s="10"/>
      <c r="E4063" s="59"/>
      <c r="F4063" s="108">
        <f>F4064+F4065+F4066</f>
        <v>0</v>
      </c>
      <c r="G4063" s="108">
        <f>G4064+G4065+G4066</f>
        <v>0</v>
      </c>
      <c r="H4063" s="108">
        <f>H4064+H4065+H4066</f>
        <v>0</v>
      </c>
      <c r="I4063" s="108">
        <f>I4064+I4065+I4066</f>
        <v>0</v>
      </c>
      <c r="K4063" s="317" t="e">
        <f>#REF!-#REF!</f>
        <v>#REF!</v>
      </c>
    </row>
    <row r="4064" spans="1:11" ht="22.5" hidden="1" customHeight="1" x14ac:dyDescent="0.2">
      <c r="A4064" s="105" t="s">
        <v>3481</v>
      </c>
      <c r="B4064" s="101" t="s">
        <v>5586</v>
      </c>
      <c r="C4064" s="102" t="s">
        <v>5587</v>
      </c>
      <c r="D4064" s="10"/>
      <c r="E4064" s="59"/>
      <c r="F4064" s="42"/>
      <c r="G4064" s="42"/>
      <c r="H4064" s="42"/>
      <c r="I4064" s="42"/>
      <c r="K4064" s="317" t="e">
        <f>#REF!-#REF!</f>
        <v>#REF!</v>
      </c>
    </row>
    <row r="4065" spans="1:11" ht="22.5" hidden="1" customHeight="1" x14ac:dyDescent="0.2">
      <c r="A4065" s="105" t="s">
        <v>5091</v>
      </c>
      <c r="B4065" s="101" t="s">
        <v>8336</v>
      </c>
      <c r="C4065" s="102" t="s">
        <v>8337</v>
      </c>
      <c r="D4065" s="10"/>
      <c r="E4065" s="59"/>
      <c r="F4065" s="42"/>
      <c r="G4065" s="42"/>
      <c r="H4065" s="42"/>
      <c r="I4065" s="42"/>
      <c r="K4065" s="317" t="e">
        <f>#REF!-#REF!</f>
        <v>#REF!</v>
      </c>
    </row>
    <row r="4066" spans="1:11" ht="11.25" hidden="1" customHeight="1" x14ac:dyDescent="0.2">
      <c r="A4066" s="105" t="s">
        <v>5092</v>
      </c>
      <c r="B4066" s="101" t="s">
        <v>7581</v>
      </c>
      <c r="C4066" s="102" t="s">
        <v>4828</v>
      </c>
      <c r="D4066" s="10"/>
      <c r="E4066" s="59"/>
      <c r="F4066" s="42"/>
      <c r="G4066" s="42"/>
      <c r="H4066" s="42"/>
      <c r="I4066" s="42"/>
      <c r="K4066" s="317" t="e">
        <f>#REF!-#REF!</f>
        <v>#REF!</v>
      </c>
    </row>
    <row r="4067" spans="1:11" ht="11.25" hidden="1" customHeight="1" x14ac:dyDescent="0.2">
      <c r="A4067" s="104" t="s">
        <v>6137</v>
      </c>
      <c r="B4067" s="101" t="s">
        <v>6138</v>
      </c>
      <c r="C4067" s="102" t="s">
        <v>6007</v>
      </c>
      <c r="D4067" s="10"/>
      <c r="E4067" s="59"/>
      <c r="F4067" s="108">
        <f>F4068+F4069+F4070</f>
        <v>0</v>
      </c>
      <c r="G4067" s="108">
        <f>G4068+G4069+G4070</f>
        <v>0</v>
      </c>
      <c r="H4067" s="108">
        <f>H4068+H4069+H4070</f>
        <v>0</v>
      </c>
      <c r="I4067" s="108">
        <f>I4068+I4069+I4070</f>
        <v>0</v>
      </c>
      <c r="K4067" s="317" t="e">
        <f>#REF!-#REF!</f>
        <v>#REF!</v>
      </c>
    </row>
    <row r="4068" spans="1:11" ht="22.5" hidden="1" customHeight="1" x14ac:dyDescent="0.2">
      <c r="A4068" s="105" t="s">
        <v>3481</v>
      </c>
      <c r="B4068" s="101" t="s">
        <v>6008</v>
      </c>
      <c r="C4068" s="102" t="s">
        <v>8607</v>
      </c>
      <c r="D4068" s="10"/>
      <c r="E4068" s="59"/>
      <c r="F4068" s="42"/>
      <c r="G4068" s="42"/>
      <c r="H4068" s="42"/>
      <c r="I4068" s="42"/>
      <c r="K4068" s="317" t="e">
        <f>#REF!-#REF!</f>
        <v>#REF!</v>
      </c>
    </row>
    <row r="4069" spans="1:11" ht="22.5" hidden="1" customHeight="1" x14ac:dyDescent="0.2">
      <c r="A4069" s="105" t="s">
        <v>5091</v>
      </c>
      <c r="B4069" s="101" t="s">
        <v>8608</v>
      </c>
      <c r="C4069" s="102" t="s">
        <v>8609</v>
      </c>
      <c r="D4069" s="10"/>
      <c r="E4069" s="59"/>
      <c r="F4069" s="42"/>
      <c r="G4069" s="42"/>
      <c r="H4069" s="42"/>
      <c r="I4069" s="42"/>
      <c r="K4069" s="317" t="e">
        <f>#REF!-#REF!</f>
        <v>#REF!</v>
      </c>
    </row>
    <row r="4070" spans="1:11" ht="11.25" hidden="1" customHeight="1" x14ac:dyDescent="0.2">
      <c r="A4070" s="105" t="s">
        <v>5092</v>
      </c>
      <c r="B4070" s="101" t="s">
        <v>504</v>
      </c>
      <c r="C4070" s="102" t="s">
        <v>2562</v>
      </c>
      <c r="D4070" s="10"/>
      <c r="E4070" s="59"/>
      <c r="F4070" s="42"/>
      <c r="G4070" s="42"/>
      <c r="H4070" s="42"/>
      <c r="I4070" s="42"/>
      <c r="K4070" s="317" t="e">
        <f>#REF!-#REF!</f>
        <v>#REF!</v>
      </c>
    </row>
    <row r="4071" spans="1:11" ht="22.5" hidden="1" customHeight="1" x14ac:dyDescent="0.2">
      <c r="A4071" s="104" t="s">
        <v>554</v>
      </c>
      <c r="B4071" s="101" t="s">
        <v>8768</v>
      </c>
      <c r="C4071" s="102" t="s">
        <v>339</v>
      </c>
      <c r="D4071" s="10"/>
      <c r="E4071" s="59"/>
      <c r="F4071" s="108">
        <f>F4072+F4073+F4074</f>
        <v>0</v>
      </c>
      <c r="G4071" s="108">
        <f>G4072+G4073+G4074</f>
        <v>0</v>
      </c>
      <c r="H4071" s="108">
        <f>H4072+H4073+H4074</f>
        <v>0</v>
      </c>
      <c r="I4071" s="108">
        <f>I4072+I4073+I4074</f>
        <v>0</v>
      </c>
      <c r="K4071" s="317" t="e">
        <f>#REF!-#REF!</f>
        <v>#REF!</v>
      </c>
    </row>
    <row r="4072" spans="1:11" ht="22.5" hidden="1" customHeight="1" x14ac:dyDescent="0.2">
      <c r="A4072" s="105" t="s">
        <v>3481</v>
      </c>
      <c r="B4072" s="101" t="s">
        <v>8123</v>
      </c>
      <c r="C4072" s="102" t="s">
        <v>8124</v>
      </c>
      <c r="D4072" s="10"/>
      <c r="E4072" s="59"/>
      <c r="F4072" s="42"/>
      <c r="G4072" s="42"/>
      <c r="H4072" s="42"/>
      <c r="I4072" s="42"/>
      <c r="K4072" s="317" t="e">
        <f>#REF!-#REF!</f>
        <v>#REF!</v>
      </c>
    </row>
    <row r="4073" spans="1:11" ht="22.5" hidden="1" customHeight="1" x14ac:dyDescent="0.2">
      <c r="A4073" s="105" t="s">
        <v>5091</v>
      </c>
      <c r="B4073" s="101" t="s">
        <v>8125</v>
      </c>
      <c r="C4073" s="102" t="s">
        <v>8126</v>
      </c>
      <c r="D4073" s="10"/>
      <c r="E4073" s="59"/>
      <c r="F4073" s="42"/>
      <c r="G4073" s="42"/>
      <c r="H4073" s="42"/>
      <c r="I4073" s="42"/>
      <c r="K4073" s="317" t="e">
        <f>#REF!-#REF!</f>
        <v>#REF!</v>
      </c>
    </row>
    <row r="4074" spans="1:11" ht="11.25" hidden="1" customHeight="1" x14ac:dyDescent="0.2">
      <c r="A4074" s="105" t="s">
        <v>5092</v>
      </c>
      <c r="B4074" s="101" t="s">
        <v>8127</v>
      </c>
      <c r="C4074" s="102" t="s">
        <v>6914</v>
      </c>
      <c r="D4074" s="10"/>
      <c r="E4074" s="59"/>
      <c r="F4074" s="42"/>
      <c r="G4074" s="42"/>
      <c r="H4074" s="42"/>
      <c r="I4074" s="42"/>
      <c r="K4074" s="317" t="e">
        <f>#REF!-#REF!</f>
        <v>#REF!</v>
      </c>
    </row>
    <row r="4075" spans="1:11" ht="22.5" hidden="1" customHeight="1" x14ac:dyDescent="0.2">
      <c r="A4075" s="104" t="s">
        <v>9104</v>
      </c>
      <c r="B4075" s="101" t="s">
        <v>9105</v>
      </c>
      <c r="C4075" s="102" t="s">
        <v>9106</v>
      </c>
      <c r="D4075" s="10"/>
      <c r="E4075" s="59"/>
      <c r="F4075" s="108">
        <f>F4076+F4077+F4078</f>
        <v>0</v>
      </c>
      <c r="G4075" s="108">
        <f>G4076+G4077+G4078</f>
        <v>0</v>
      </c>
      <c r="H4075" s="108">
        <f>H4076+H4077+H4078</f>
        <v>0</v>
      </c>
      <c r="I4075" s="108">
        <f>I4076+I4077+I4078</f>
        <v>0</v>
      </c>
      <c r="K4075" s="317" t="e">
        <f>#REF!-#REF!</f>
        <v>#REF!</v>
      </c>
    </row>
    <row r="4076" spans="1:11" ht="22.5" hidden="1" customHeight="1" x14ac:dyDescent="0.2">
      <c r="A4076" s="105" t="s">
        <v>3481</v>
      </c>
      <c r="B4076" s="101" t="s">
        <v>2918</v>
      </c>
      <c r="C4076" s="102" t="s">
        <v>2919</v>
      </c>
      <c r="D4076" s="10"/>
      <c r="E4076" s="59"/>
      <c r="F4076" s="42"/>
      <c r="G4076" s="42"/>
      <c r="H4076" s="42"/>
      <c r="I4076" s="42"/>
      <c r="K4076" s="317" t="e">
        <f>#REF!-#REF!</f>
        <v>#REF!</v>
      </c>
    </row>
    <row r="4077" spans="1:11" ht="22.5" hidden="1" customHeight="1" x14ac:dyDescent="0.2">
      <c r="A4077" s="105" t="s">
        <v>5091</v>
      </c>
      <c r="B4077" s="101" t="s">
        <v>1538</v>
      </c>
      <c r="C4077" s="102" t="s">
        <v>5478</v>
      </c>
      <c r="D4077" s="10"/>
      <c r="E4077" s="59"/>
      <c r="F4077" s="42"/>
      <c r="G4077" s="42"/>
      <c r="H4077" s="42"/>
      <c r="I4077" s="42"/>
      <c r="K4077" s="317" t="e">
        <f>#REF!-#REF!</f>
        <v>#REF!</v>
      </c>
    </row>
    <row r="4078" spans="1:11" ht="11.25" hidden="1" customHeight="1" x14ac:dyDescent="0.2">
      <c r="A4078" s="105" t="s">
        <v>5092</v>
      </c>
      <c r="B4078" s="101" t="s">
        <v>1954</v>
      </c>
      <c r="C4078" s="102" t="s">
        <v>1955</v>
      </c>
      <c r="D4078" s="10"/>
      <c r="E4078" s="59"/>
      <c r="F4078" s="42"/>
      <c r="G4078" s="42"/>
      <c r="H4078" s="42"/>
      <c r="I4078" s="42"/>
      <c r="K4078" s="317" t="e">
        <f>#REF!-#REF!</f>
        <v>#REF!</v>
      </c>
    </row>
    <row r="4079" spans="1:11" ht="22.5" hidden="1" customHeight="1" x14ac:dyDescent="0.2">
      <c r="A4079" s="104" t="s">
        <v>7309</v>
      </c>
      <c r="B4079" s="101" t="s">
        <v>3332</v>
      </c>
      <c r="C4079" s="102" t="s">
        <v>3333</v>
      </c>
      <c r="D4079" s="10"/>
      <c r="E4079" s="59"/>
      <c r="F4079" s="108">
        <f>F4080+F4081+F4082</f>
        <v>0</v>
      </c>
      <c r="G4079" s="108">
        <f>G4080+G4081+G4082</f>
        <v>0</v>
      </c>
      <c r="H4079" s="108">
        <f>H4080+H4081+H4082</f>
        <v>0</v>
      </c>
      <c r="I4079" s="108">
        <f>I4080+I4081+I4082</f>
        <v>0</v>
      </c>
      <c r="K4079" s="317" t="e">
        <f>#REF!-#REF!</f>
        <v>#REF!</v>
      </c>
    </row>
    <row r="4080" spans="1:11" ht="22.5" hidden="1" customHeight="1" x14ac:dyDescent="0.2">
      <c r="A4080" s="105" t="s">
        <v>3481</v>
      </c>
      <c r="B4080" s="101" t="s">
        <v>3334</v>
      </c>
      <c r="C4080" s="102" t="s">
        <v>3335</v>
      </c>
      <c r="D4080" s="10"/>
      <c r="E4080" s="59"/>
      <c r="F4080" s="42"/>
      <c r="G4080" s="42"/>
      <c r="H4080" s="42"/>
      <c r="I4080" s="42"/>
      <c r="K4080" s="317" t="e">
        <f>#REF!-#REF!</f>
        <v>#REF!</v>
      </c>
    </row>
    <row r="4081" spans="1:11" ht="22.5" hidden="1" customHeight="1" x14ac:dyDescent="0.2">
      <c r="A4081" s="105" t="s">
        <v>5091</v>
      </c>
      <c r="B4081" s="101" t="s">
        <v>3336</v>
      </c>
      <c r="C4081" s="102" t="s">
        <v>3337</v>
      </c>
      <c r="D4081" s="10"/>
      <c r="E4081" s="59"/>
      <c r="F4081" s="42"/>
      <c r="G4081" s="42"/>
      <c r="H4081" s="42"/>
      <c r="I4081" s="42"/>
      <c r="K4081" s="317" t="e">
        <f>#REF!-#REF!</f>
        <v>#REF!</v>
      </c>
    </row>
    <row r="4082" spans="1:11" ht="11.25" hidden="1" customHeight="1" x14ac:dyDescent="0.2">
      <c r="A4082" s="105" t="s">
        <v>5092</v>
      </c>
      <c r="B4082" s="101" t="s">
        <v>5789</v>
      </c>
      <c r="C4082" s="102" t="s">
        <v>5790</v>
      </c>
      <c r="D4082" s="10"/>
      <c r="E4082" s="59"/>
      <c r="F4082" s="42"/>
      <c r="G4082" s="42"/>
      <c r="H4082" s="42"/>
      <c r="I4082" s="42"/>
      <c r="K4082" s="317" t="e">
        <f>#REF!-#REF!</f>
        <v>#REF!</v>
      </c>
    </row>
    <row r="4083" spans="1:11" ht="11.25" hidden="1" customHeight="1" x14ac:dyDescent="0.2">
      <c r="A4083" s="104" t="s">
        <v>6279</v>
      </c>
      <c r="B4083" s="101" t="s">
        <v>6280</v>
      </c>
      <c r="C4083" s="102" t="s">
        <v>6281</v>
      </c>
      <c r="D4083" s="10"/>
      <c r="E4083" s="59"/>
      <c r="F4083" s="108">
        <f>F4084+F4085+F4086</f>
        <v>0</v>
      </c>
      <c r="G4083" s="108">
        <f>G4084+G4085+G4086</f>
        <v>0</v>
      </c>
      <c r="H4083" s="108">
        <f>H4084+H4085+H4086</f>
        <v>0</v>
      </c>
      <c r="I4083" s="108">
        <f>I4084+I4085+I4086</f>
        <v>0</v>
      </c>
      <c r="K4083" s="317" t="e">
        <f>#REF!-#REF!</f>
        <v>#REF!</v>
      </c>
    </row>
    <row r="4084" spans="1:11" ht="22.5" hidden="1" customHeight="1" x14ac:dyDescent="0.2">
      <c r="A4084" s="105" t="s">
        <v>3481</v>
      </c>
      <c r="B4084" s="101" t="s">
        <v>6282</v>
      </c>
      <c r="C4084" s="102" t="s">
        <v>6283</v>
      </c>
      <c r="D4084" s="10"/>
      <c r="E4084" s="59"/>
      <c r="F4084" s="42"/>
      <c r="G4084" s="42"/>
      <c r="H4084" s="42"/>
      <c r="I4084" s="42"/>
      <c r="K4084" s="317" t="e">
        <f>#REF!-#REF!</f>
        <v>#REF!</v>
      </c>
    </row>
    <row r="4085" spans="1:11" ht="22.5" hidden="1" customHeight="1" x14ac:dyDescent="0.2">
      <c r="A4085" s="105" t="s">
        <v>5091</v>
      </c>
      <c r="B4085" s="101" t="s">
        <v>6284</v>
      </c>
      <c r="C4085" s="102" t="s">
        <v>5747</v>
      </c>
      <c r="D4085" s="10"/>
      <c r="E4085" s="59"/>
      <c r="F4085" s="42"/>
      <c r="G4085" s="42"/>
      <c r="H4085" s="42"/>
      <c r="I4085" s="42"/>
      <c r="K4085" s="317" t="e">
        <f>#REF!-#REF!</f>
        <v>#REF!</v>
      </c>
    </row>
    <row r="4086" spans="1:11" ht="11.25" hidden="1" customHeight="1" x14ac:dyDescent="0.2">
      <c r="A4086" s="105" t="s">
        <v>5092</v>
      </c>
      <c r="B4086" s="101" t="s">
        <v>7190</v>
      </c>
      <c r="C4086" s="102" t="s">
        <v>6381</v>
      </c>
      <c r="D4086" s="10"/>
      <c r="E4086" s="59"/>
      <c r="F4086" s="42"/>
      <c r="G4086" s="42"/>
      <c r="H4086" s="42"/>
      <c r="I4086" s="42"/>
      <c r="K4086" s="317" t="e">
        <f>#REF!-#REF!</f>
        <v>#REF!</v>
      </c>
    </row>
    <row r="4087" spans="1:11" ht="22.5" hidden="1" customHeight="1" x14ac:dyDescent="0.2">
      <c r="A4087" s="104" t="s">
        <v>7917</v>
      </c>
      <c r="B4087" s="101" t="s">
        <v>7918</v>
      </c>
      <c r="C4087" s="102" t="s">
        <v>8905</v>
      </c>
      <c r="D4087" s="10"/>
      <c r="E4087" s="59"/>
      <c r="F4087" s="108">
        <f>F4088+F4089+F4090</f>
        <v>0</v>
      </c>
      <c r="G4087" s="108">
        <f>G4088+G4089+G4090</f>
        <v>0</v>
      </c>
      <c r="H4087" s="108">
        <f>H4088+H4089+H4090</f>
        <v>0</v>
      </c>
      <c r="I4087" s="108">
        <f>I4088+I4089+I4090</f>
        <v>0</v>
      </c>
      <c r="K4087" s="317" t="e">
        <f>#REF!-#REF!</f>
        <v>#REF!</v>
      </c>
    </row>
    <row r="4088" spans="1:11" ht="22.5" hidden="1" customHeight="1" x14ac:dyDescent="0.2">
      <c r="A4088" s="105" t="s">
        <v>3481</v>
      </c>
      <c r="B4088" s="101" t="s">
        <v>8906</v>
      </c>
      <c r="C4088" s="102" t="s">
        <v>8907</v>
      </c>
      <c r="D4088" s="10"/>
      <c r="E4088" s="59"/>
      <c r="F4088" s="42"/>
      <c r="G4088" s="42"/>
      <c r="H4088" s="42"/>
      <c r="I4088" s="42"/>
      <c r="K4088" s="317" t="e">
        <f>#REF!-#REF!</f>
        <v>#REF!</v>
      </c>
    </row>
    <row r="4089" spans="1:11" ht="22.5" hidden="1" customHeight="1" x14ac:dyDescent="0.2">
      <c r="A4089" s="105" t="s">
        <v>5091</v>
      </c>
      <c r="B4089" s="101" t="s">
        <v>444</v>
      </c>
      <c r="C4089" s="102" t="s">
        <v>445</v>
      </c>
      <c r="D4089" s="10"/>
      <c r="E4089" s="59"/>
      <c r="F4089" s="42"/>
      <c r="G4089" s="42"/>
      <c r="H4089" s="42"/>
      <c r="I4089" s="42"/>
      <c r="K4089" s="317" t="e">
        <f>#REF!-#REF!</f>
        <v>#REF!</v>
      </c>
    </row>
    <row r="4090" spans="1:11" ht="11.25" hidden="1" customHeight="1" x14ac:dyDescent="0.2">
      <c r="A4090" s="105" t="s">
        <v>5092</v>
      </c>
      <c r="B4090" s="101" t="s">
        <v>446</v>
      </c>
      <c r="C4090" s="102" t="s">
        <v>447</v>
      </c>
      <c r="D4090" s="10"/>
      <c r="E4090" s="59"/>
      <c r="F4090" s="42"/>
      <c r="G4090" s="42"/>
      <c r="H4090" s="42"/>
      <c r="I4090" s="42"/>
      <c r="K4090" s="317" t="e">
        <f>#REF!-#REF!</f>
        <v>#REF!</v>
      </c>
    </row>
    <row r="4091" spans="1:11" ht="22.5" hidden="1" customHeight="1" x14ac:dyDescent="0.2">
      <c r="A4091" s="104" t="s">
        <v>6352</v>
      </c>
      <c r="B4091" s="101" t="s">
        <v>3268</v>
      </c>
      <c r="C4091" s="102" t="s">
        <v>3269</v>
      </c>
      <c r="D4091" s="10"/>
      <c r="E4091" s="59"/>
      <c r="F4091" s="108">
        <f>F4092+F4093+F4094</f>
        <v>0</v>
      </c>
      <c r="G4091" s="108">
        <f>G4092+G4093+G4094</f>
        <v>0</v>
      </c>
      <c r="H4091" s="108">
        <f>H4092+H4093+H4094</f>
        <v>0</v>
      </c>
      <c r="I4091" s="108">
        <f>I4092+I4093+I4094</f>
        <v>0</v>
      </c>
      <c r="K4091" s="317" t="e">
        <f>#REF!-#REF!</f>
        <v>#REF!</v>
      </c>
    </row>
    <row r="4092" spans="1:11" ht="22.5" hidden="1" customHeight="1" x14ac:dyDescent="0.2">
      <c r="A4092" s="105" t="s">
        <v>3481</v>
      </c>
      <c r="B4092" s="101" t="s">
        <v>3270</v>
      </c>
      <c r="C4092" s="102" t="s">
        <v>3271</v>
      </c>
      <c r="D4092" s="10"/>
      <c r="E4092" s="59"/>
      <c r="F4092" s="42"/>
      <c r="G4092" s="42"/>
      <c r="H4092" s="42"/>
      <c r="I4092" s="42"/>
      <c r="K4092" s="317" t="e">
        <f>#REF!-#REF!</f>
        <v>#REF!</v>
      </c>
    </row>
    <row r="4093" spans="1:11" ht="22.5" hidden="1" customHeight="1" x14ac:dyDescent="0.2">
      <c r="A4093" s="105" t="s">
        <v>5091</v>
      </c>
      <c r="B4093" s="101" t="s">
        <v>3272</v>
      </c>
      <c r="C4093" s="102" t="s">
        <v>2207</v>
      </c>
      <c r="D4093" s="10"/>
      <c r="E4093" s="59"/>
      <c r="F4093" s="42"/>
      <c r="G4093" s="42"/>
      <c r="H4093" s="42"/>
      <c r="I4093" s="42"/>
      <c r="K4093" s="317" t="e">
        <f>#REF!-#REF!</f>
        <v>#REF!</v>
      </c>
    </row>
    <row r="4094" spans="1:11" ht="11.25" hidden="1" customHeight="1" x14ac:dyDescent="0.2">
      <c r="A4094" s="105" t="s">
        <v>5092</v>
      </c>
      <c r="B4094" s="101" t="s">
        <v>5922</v>
      </c>
      <c r="C4094" s="102" t="s">
        <v>7328</v>
      </c>
      <c r="D4094" s="10"/>
      <c r="E4094" s="59"/>
      <c r="F4094" s="42"/>
      <c r="G4094" s="42"/>
      <c r="H4094" s="42"/>
      <c r="I4094" s="42"/>
      <c r="K4094" s="317" t="e">
        <f>#REF!-#REF!</f>
        <v>#REF!</v>
      </c>
    </row>
    <row r="4095" spans="1:11" ht="22.5" hidden="1" customHeight="1" x14ac:dyDescent="0.2">
      <c r="A4095" s="104" t="s">
        <v>6842</v>
      </c>
      <c r="B4095" s="101" t="s">
        <v>8312</v>
      </c>
      <c r="C4095" s="102" t="s">
        <v>8313</v>
      </c>
      <c r="D4095" s="10"/>
      <c r="E4095" s="59"/>
      <c r="F4095" s="108">
        <f>F4096+F4097+F4098</f>
        <v>0</v>
      </c>
      <c r="G4095" s="108">
        <f>G4096+G4097+G4098</f>
        <v>0</v>
      </c>
      <c r="H4095" s="108">
        <f>H4096+H4097+H4098</f>
        <v>0</v>
      </c>
      <c r="I4095" s="108">
        <f>I4096+I4097+I4098</f>
        <v>0</v>
      </c>
      <c r="K4095" s="317" t="e">
        <f>#REF!-#REF!</f>
        <v>#REF!</v>
      </c>
    </row>
    <row r="4096" spans="1:11" ht="22.5" hidden="1" customHeight="1" x14ac:dyDescent="0.2">
      <c r="A4096" s="105" t="s">
        <v>3481</v>
      </c>
      <c r="B4096" s="101" t="s">
        <v>3105</v>
      </c>
      <c r="C4096" s="102" t="s">
        <v>4927</v>
      </c>
      <c r="D4096" s="10"/>
      <c r="E4096" s="59"/>
      <c r="F4096" s="42"/>
      <c r="G4096" s="42"/>
      <c r="H4096" s="42"/>
      <c r="I4096" s="42"/>
      <c r="K4096" s="317" t="e">
        <f>#REF!-#REF!</f>
        <v>#REF!</v>
      </c>
    </row>
    <row r="4097" spans="1:11" ht="22.5" hidden="1" customHeight="1" x14ac:dyDescent="0.2">
      <c r="A4097" s="105" t="s">
        <v>5091</v>
      </c>
      <c r="B4097" s="101" t="s">
        <v>4928</v>
      </c>
      <c r="C4097" s="102" t="s">
        <v>4929</v>
      </c>
      <c r="D4097" s="10"/>
      <c r="E4097" s="59"/>
      <c r="F4097" s="42"/>
      <c r="G4097" s="42"/>
      <c r="H4097" s="42"/>
      <c r="I4097" s="42"/>
      <c r="K4097" s="317" t="e">
        <f>#REF!-#REF!</f>
        <v>#REF!</v>
      </c>
    </row>
    <row r="4098" spans="1:11" ht="11.25" hidden="1" customHeight="1" x14ac:dyDescent="0.2">
      <c r="A4098" s="105" t="s">
        <v>5092</v>
      </c>
      <c r="B4098" s="101" t="s">
        <v>5208</v>
      </c>
      <c r="C4098" s="102" t="s">
        <v>5209</v>
      </c>
      <c r="D4098" s="10"/>
      <c r="E4098" s="59"/>
      <c r="F4098" s="42"/>
      <c r="G4098" s="42"/>
      <c r="H4098" s="42"/>
      <c r="I4098" s="42"/>
      <c r="K4098" s="317" t="e">
        <f>#REF!-#REF!</f>
        <v>#REF!</v>
      </c>
    </row>
    <row r="4099" spans="1:11" ht="11.25" hidden="1" customHeight="1" x14ac:dyDescent="0.2">
      <c r="A4099" s="104" t="s">
        <v>8702</v>
      </c>
      <c r="B4099" s="101" t="s">
        <v>8703</v>
      </c>
      <c r="C4099" s="102" t="s">
        <v>8704</v>
      </c>
      <c r="D4099" s="10"/>
      <c r="E4099" s="59"/>
      <c r="F4099" s="108">
        <f>F4100+F4101+F4102</f>
        <v>0</v>
      </c>
      <c r="G4099" s="108">
        <f>G4100+G4101+G4102</f>
        <v>0</v>
      </c>
      <c r="H4099" s="108">
        <f>H4100+H4101+H4102</f>
        <v>0</v>
      </c>
      <c r="I4099" s="108">
        <f>I4100+I4101+I4102</f>
        <v>0</v>
      </c>
      <c r="K4099" s="317" t="e">
        <f>#REF!-#REF!</f>
        <v>#REF!</v>
      </c>
    </row>
    <row r="4100" spans="1:11" ht="22.5" hidden="1" customHeight="1" x14ac:dyDescent="0.2">
      <c r="A4100" s="105" t="s">
        <v>3481</v>
      </c>
      <c r="B4100" s="101" t="s">
        <v>1265</v>
      </c>
      <c r="C4100" s="102" t="s">
        <v>1266</v>
      </c>
      <c r="D4100" s="10"/>
      <c r="E4100" s="59"/>
      <c r="F4100" s="42"/>
      <c r="G4100" s="42"/>
      <c r="H4100" s="42"/>
      <c r="I4100" s="42"/>
      <c r="K4100" s="317" t="e">
        <f>#REF!-#REF!</f>
        <v>#REF!</v>
      </c>
    </row>
    <row r="4101" spans="1:11" ht="22.5" hidden="1" customHeight="1" x14ac:dyDescent="0.2">
      <c r="A4101" s="105" t="s">
        <v>5091</v>
      </c>
      <c r="B4101" s="101" t="s">
        <v>1267</v>
      </c>
      <c r="C4101" s="102" t="s">
        <v>1268</v>
      </c>
      <c r="D4101" s="10"/>
      <c r="E4101" s="59"/>
      <c r="F4101" s="42"/>
      <c r="G4101" s="42"/>
      <c r="H4101" s="42"/>
      <c r="I4101" s="42"/>
      <c r="K4101" s="317" t="e">
        <f>#REF!-#REF!</f>
        <v>#REF!</v>
      </c>
    </row>
    <row r="4102" spans="1:11" ht="11.25" hidden="1" customHeight="1" x14ac:dyDescent="0.2">
      <c r="A4102" s="105" t="s">
        <v>5092</v>
      </c>
      <c r="B4102" s="101" t="s">
        <v>3139</v>
      </c>
      <c r="C4102" s="102" t="s">
        <v>7981</v>
      </c>
      <c r="D4102" s="10"/>
      <c r="E4102" s="59"/>
      <c r="F4102" s="42"/>
      <c r="G4102" s="42"/>
      <c r="H4102" s="42"/>
      <c r="I4102" s="42"/>
      <c r="K4102" s="317" t="e">
        <f>#REF!-#REF!</f>
        <v>#REF!</v>
      </c>
    </row>
    <row r="4103" spans="1:11" ht="22.5" hidden="1" customHeight="1" x14ac:dyDescent="0.2">
      <c r="A4103" s="104" t="s">
        <v>6346</v>
      </c>
      <c r="B4103" s="101" t="s">
        <v>6347</v>
      </c>
      <c r="C4103" s="102" t="s">
        <v>8770</v>
      </c>
      <c r="D4103" s="10"/>
      <c r="E4103" s="59"/>
      <c r="F4103" s="108">
        <f>F4104+F4105+F4106</f>
        <v>0</v>
      </c>
      <c r="G4103" s="108">
        <f>G4104+G4105+G4106</f>
        <v>0</v>
      </c>
      <c r="H4103" s="108">
        <f>H4104+H4105+H4106</f>
        <v>0</v>
      </c>
      <c r="I4103" s="108">
        <f>I4104+I4105+I4106</f>
        <v>0</v>
      </c>
      <c r="K4103" s="317" t="e">
        <f>#REF!-#REF!</f>
        <v>#REF!</v>
      </c>
    </row>
    <row r="4104" spans="1:11" ht="22.5" hidden="1" customHeight="1" x14ac:dyDescent="0.2">
      <c r="A4104" s="105" t="s">
        <v>3481</v>
      </c>
      <c r="B4104" s="101" t="s">
        <v>4271</v>
      </c>
      <c r="C4104" s="102" t="s">
        <v>4272</v>
      </c>
      <c r="D4104" s="10"/>
      <c r="E4104" s="59"/>
      <c r="F4104" s="42"/>
      <c r="G4104" s="42"/>
      <c r="H4104" s="42"/>
      <c r="I4104" s="42"/>
      <c r="K4104" s="317" t="e">
        <f>#REF!-#REF!</f>
        <v>#REF!</v>
      </c>
    </row>
    <row r="4105" spans="1:11" ht="22.5" hidden="1" customHeight="1" x14ac:dyDescent="0.2">
      <c r="A4105" s="105" t="s">
        <v>5091</v>
      </c>
      <c r="B4105" s="101" t="s">
        <v>7892</v>
      </c>
      <c r="C4105" s="102" t="s">
        <v>7893</v>
      </c>
      <c r="D4105" s="10"/>
      <c r="E4105" s="59"/>
      <c r="F4105" s="42"/>
      <c r="G4105" s="42"/>
      <c r="H4105" s="42"/>
      <c r="I4105" s="42"/>
      <c r="K4105" s="317" t="e">
        <f>#REF!-#REF!</f>
        <v>#REF!</v>
      </c>
    </row>
    <row r="4106" spans="1:11" ht="11.25" hidden="1" customHeight="1" x14ac:dyDescent="0.2">
      <c r="A4106" s="105" t="s">
        <v>5092</v>
      </c>
      <c r="B4106" s="101" t="s">
        <v>353</v>
      </c>
      <c r="C4106" s="102" t="s">
        <v>354</v>
      </c>
      <c r="D4106" s="10"/>
      <c r="E4106" s="59"/>
      <c r="F4106" s="42"/>
      <c r="G4106" s="42"/>
      <c r="H4106" s="42"/>
      <c r="I4106" s="42"/>
      <c r="K4106" s="317" t="e">
        <f>#REF!-#REF!</f>
        <v>#REF!</v>
      </c>
    </row>
    <row r="4107" spans="1:11" ht="56.25" hidden="1" customHeight="1" x14ac:dyDescent="0.2">
      <c r="A4107" s="104" t="s">
        <v>8030</v>
      </c>
      <c r="B4107" s="101" t="s">
        <v>8926</v>
      </c>
      <c r="C4107" s="102" t="s">
        <v>7039</v>
      </c>
      <c r="D4107" s="10"/>
      <c r="E4107" s="59"/>
      <c r="F4107" s="108">
        <f>F4108+F4109+F4110</f>
        <v>0</v>
      </c>
      <c r="G4107" s="108">
        <f>G4108+G4109+G4110</f>
        <v>0</v>
      </c>
      <c r="H4107" s="108">
        <f>H4108+H4109+H4110</f>
        <v>0</v>
      </c>
      <c r="I4107" s="108">
        <f>I4108+I4109+I4110</f>
        <v>0</v>
      </c>
      <c r="K4107" s="317" t="e">
        <f>#REF!-#REF!</f>
        <v>#REF!</v>
      </c>
    </row>
    <row r="4108" spans="1:11" ht="22.5" hidden="1" customHeight="1" x14ac:dyDescent="0.2">
      <c r="A4108" s="105" t="s">
        <v>3481</v>
      </c>
      <c r="B4108" s="101" t="s">
        <v>7040</v>
      </c>
      <c r="C4108" s="102" t="s">
        <v>7041</v>
      </c>
      <c r="D4108" s="10"/>
      <c r="E4108" s="59"/>
      <c r="F4108" s="42"/>
      <c r="G4108" s="42"/>
      <c r="H4108" s="42"/>
      <c r="I4108" s="42"/>
      <c r="K4108" s="317" t="e">
        <f>#REF!-#REF!</f>
        <v>#REF!</v>
      </c>
    </row>
    <row r="4109" spans="1:11" ht="22.5" hidden="1" customHeight="1" x14ac:dyDescent="0.2">
      <c r="A4109" s="105" t="s">
        <v>5091</v>
      </c>
      <c r="B4109" s="101" t="s">
        <v>7228</v>
      </c>
      <c r="C4109" s="102" t="s">
        <v>7229</v>
      </c>
      <c r="D4109" s="10"/>
      <c r="E4109" s="59"/>
      <c r="F4109" s="42"/>
      <c r="G4109" s="42"/>
      <c r="H4109" s="42"/>
      <c r="I4109" s="42"/>
      <c r="K4109" s="317" t="e">
        <f>#REF!-#REF!</f>
        <v>#REF!</v>
      </c>
    </row>
    <row r="4110" spans="1:11" ht="11.25" hidden="1" customHeight="1" x14ac:dyDescent="0.2">
      <c r="A4110" s="105" t="s">
        <v>5092</v>
      </c>
      <c r="B4110" s="101" t="s">
        <v>7877</v>
      </c>
      <c r="C4110" s="102" t="s">
        <v>7878</v>
      </c>
      <c r="D4110" s="10"/>
      <c r="E4110" s="59"/>
      <c r="F4110" s="42"/>
      <c r="G4110" s="42"/>
      <c r="H4110" s="42"/>
      <c r="I4110" s="42"/>
      <c r="K4110" s="317" t="e">
        <f>#REF!-#REF!</f>
        <v>#REF!</v>
      </c>
    </row>
    <row r="4111" spans="1:11" ht="11.25" hidden="1" customHeight="1" x14ac:dyDescent="0.2">
      <c r="A4111" s="104" t="s">
        <v>8335</v>
      </c>
      <c r="B4111" s="101" t="s">
        <v>7879</v>
      </c>
      <c r="C4111" s="102" t="s">
        <v>7029</v>
      </c>
      <c r="D4111" s="10"/>
      <c r="E4111" s="59"/>
      <c r="F4111" s="108">
        <f>F4112+F4113+F4114</f>
        <v>0</v>
      </c>
      <c r="G4111" s="108">
        <f>G4112+G4113+G4114</f>
        <v>0</v>
      </c>
      <c r="H4111" s="108">
        <f>H4112+H4113+H4114</f>
        <v>0</v>
      </c>
      <c r="I4111" s="108">
        <f>I4112+I4113+I4114</f>
        <v>0</v>
      </c>
      <c r="K4111" s="317" t="e">
        <f>#REF!-#REF!</f>
        <v>#REF!</v>
      </c>
    </row>
    <row r="4112" spans="1:11" ht="22.5" hidden="1" customHeight="1" x14ac:dyDescent="0.2">
      <c r="A4112" s="105" t="s">
        <v>3481</v>
      </c>
      <c r="B4112" s="101" t="s">
        <v>7030</v>
      </c>
      <c r="C4112" s="102" t="s">
        <v>7031</v>
      </c>
      <c r="D4112" s="10"/>
      <c r="E4112" s="59"/>
      <c r="F4112" s="42"/>
      <c r="G4112" s="42"/>
      <c r="H4112" s="42"/>
      <c r="I4112" s="42"/>
      <c r="K4112" s="317" t="e">
        <f>#REF!-#REF!</f>
        <v>#REF!</v>
      </c>
    </row>
    <row r="4113" spans="1:11" ht="22.5" hidden="1" customHeight="1" x14ac:dyDescent="0.2">
      <c r="A4113" s="105" t="s">
        <v>5091</v>
      </c>
      <c r="B4113" s="101" t="s">
        <v>7478</v>
      </c>
      <c r="C4113" s="102" t="s">
        <v>7479</v>
      </c>
      <c r="D4113" s="10"/>
      <c r="E4113" s="59"/>
      <c r="F4113" s="42"/>
      <c r="G4113" s="42"/>
      <c r="H4113" s="42"/>
      <c r="I4113" s="42"/>
      <c r="K4113" s="317" t="e">
        <f>#REF!-#REF!</f>
        <v>#REF!</v>
      </c>
    </row>
    <row r="4114" spans="1:11" ht="11.25" hidden="1" customHeight="1" x14ac:dyDescent="0.2">
      <c r="A4114" s="105" t="s">
        <v>5092</v>
      </c>
      <c r="B4114" s="101" t="s">
        <v>7480</v>
      </c>
      <c r="C4114" s="102" t="s">
        <v>8624</v>
      </c>
      <c r="D4114" s="10"/>
      <c r="E4114" s="59"/>
      <c r="F4114" s="42"/>
      <c r="G4114" s="42"/>
      <c r="H4114" s="42"/>
      <c r="I4114" s="42"/>
      <c r="K4114" s="317" t="e">
        <f>#REF!-#REF!</f>
        <v>#REF!</v>
      </c>
    </row>
    <row r="4115" spans="1:11" ht="11.25" hidden="1" customHeight="1" x14ac:dyDescent="0.2">
      <c r="A4115" s="99" t="s">
        <v>5248</v>
      </c>
      <c r="B4115" s="101" t="s">
        <v>5249</v>
      </c>
      <c r="C4115" s="102" t="s">
        <v>5250</v>
      </c>
      <c r="D4115" s="10"/>
      <c r="E4115" s="59"/>
      <c r="F4115" s="108">
        <f>F4116+F4117+F4118</f>
        <v>0</v>
      </c>
      <c r="G4115" s="108">
        <f>G4116+G4117+G4118</f>
        <v>612500</v>
      </c>
      <c r="H4115" s="108">
        <f>H4116+H4117+H4118</f>
        <v>0</v>
      </c>
      <c r="I4115" s="108">
        <f>I4116+I4117+I4118</f>
        <v>109960.84999999999</v>
      </c>
      <c r="K4115" s="317" t="e">
        <f>#REF!-#REF!</f>
        <v>#REF!</v>
      </c>
    </row>
    <row r="4116" spans="1:11" ht="22.5" hidden="1" customHeight="1" x14ac:dyDescent="0.2">
      <c r="A4116" s="103" t="s">
        <v>3481</v>
      </c>
      <c r="B4116" s="101" t="s">
        <v>5251</v>
      </c>
      <c r="C4116" s="102" t="s">
        <v>5252</v>
      </c>
      <c r="D4116" s="10"/>
      <c r="E4116" s="59"/>
      <c r="F4116" s="44">
        <f>F696</f>
        <v>0</v>
      </c>
      <c r="G4116" s="44">
        <f>G696</f>
        <v>0</v>
      </c>
      <c r="H4116" s="44">
        <f>H696</f>
        <v>0</v>
      </c>
      <c r="I4116" s="44">
        <f>I696</f>
        <v>0</v>
      </c>
      <c r="K4116" s="317" t="e">
        <f>#REF!-#REF!</f>
        <v>#REF!</v>
      </c>
    </row>
    <row r="4117" spans="1:11" ht="22.5" hidden="1" customHeight="1" x14ac:dyDescent="0.2">
      <c r="A4117" s="103" t="s">
        <v>5091</v>
      </c>
      <c r="B4117" s="101" t="s">
        <v>8141</v>
      </c>
      <c r="C4117" s="102" t="s">
        <v>8142</v>
      </c>
      <c r="D4117" s="10"/>
      <c r="E4117" s="59"/>
      <c r="F4117" s="42"/>
      <c r="G4117" s="42"/>
      <c r="H4117" s="42"/>
      <c r="I4117" s="42"/>
      <c r="K4117" s="317" t="e">
        <f>#REF!-#REF!</f>
        <v>#REF!</v>
      </c>
    </row>
    <row r="4118" spans="1:11" ht="11.25" hidden="1" customHeight="1" x14ac:dyDescent="0.2">
      <c r="A4118" s="103" t="s">
        <v>5092</v>
      </c>
      <c r="B4118" s="101" t="s">
        <v>1046</v>
      </c>
      <c r="C4118" s="102" t="s">
        <v>1047</v>
      </c>
      <c r="D4118" s="10"/>
      <c r="E4118" s="59"/>
      <c r="F4118" s="44">
        <f>F23+F1580+F2011+F2363</f>
        <v>0</v>
      </c>
      <c r="G4118" s="44">
        <f>G23+G1580+G2011+G2363</f>
        <v>612500</v>
      </c>
      <c r="H4118" s="44">
        <f>H23+H1580+H2011+H2363</f>
        <v>0</v>
      </c>
      <c r="I4118" s="44">
        <f>I23+I1580+I2011+I2363</f>
        <v>109960.84999999999</v>
      </c>
      <c r="K4118" s="317" t="e">
        <f>#REF!-#REF!</f>
        <v>#REF!</v>
      </c>
    </row>
    <row r="4119" spans="1:11" ht="33.75" hidden="1" customHeight="1" x14ac:dyDescent="0.2">
      <c r="A4119" s="104" t="s">
        <v>8548</v>
      </c>
      <c r="B4119" s="101" t="s">
        <v>8549</v>
      </c>
      <c r="C4119" s="102" t="s">
        <v>8344</v>
      </c>
      <c r="D4119" s="10"/>
      <c r="E4119" s="59"/>
      <c r="F4119" s="108">
        <f>F4120+F4121+F4122</f>
        <v>0</v>
      </c>
      <c r="G4119" s="108">
        <f>G4120+G4121+G4122</f>
        <v>0</v>
      </c>
      <c r="H4119" s="108">
        <f>H4120+H4121+H4122</f>
        <v>0</v>
      </c>
      <c r="I4119" s="108">
        <f>I4120+I4121+I4122</f>
        <v>0</v>
      </c>
      <c r="K4119" s="317" t="e">
        <f>#REF!-#REF!</f>
        <v>#REF!</v>
      </c>
    </row>
    <row r="4120" spans="1:11" ht="22.5" hidden="1" customHeight="1" x14ac:dyDescent="0.2">
      <c r="A4120" s="105" t="s">
        <v>3481</v>
      </c>
      <c r="B4120" s="101" t="s">
        <v>8345</v>
      </c>
      <c r="C4120" s="102" t="s">
        <v>880</v>
      </c>
      <c r="D4120" s="10"/>
      <c r="E4120" s="59"/>
      <c r="F4120" s="42"/>
      <c r="G4120" s="42"/>
      <c r="H4120" s="42"/>
      <c r="I4120" s="42"/>
      <c r="K4120" s="317" t="e">
        <f>#REF!-#REF!</f>
        <v>#REF!</v>
      </c>
    </row>
    <row r="4121" spans="1:11" ht="22.5" hidden="1" customHeight="1" x14ac:dyDescent="0.2">
      <c r="A4121" s="105" t="s">
        <v>5091</v>
      </c>
      <c r="B4121" s="101" t="s">
        <v>2899</v>
      </c>
      <c r="C4121" s="102" t="s">
        <v>648</v>
      </c>
      <c r="D4121" s="10"/>
      <c r="E4121" s="59"/>
      <c r="F4121" s="42"/>
      <c r="G4121" s="42"/>
      <c r="H4121" s="42"/>
      <c r="I4121" s="42"/>
      <c r="K4121" s="317" t="e">
        <f>#REF!-#REF!</f>
        <v>#REF!</v>
      </c>
    </row>
    <row r="4122" spans="1:11" ht="11.25" hidden="1" customHeight="1" x14ac:dyDescent="0.2">
      <c r="A4122" s="105" t="s">
        <v>5092</v>
      </c>
      <c r="B4122" s="101" t="s">
        <v>649</v>
      </c>
      <c r="C4122" s="102" t="s">
        <v>650</v>
      </c>
      <c r="D4122" s="10"/>
      <c r="E4122" s="59"/>
      <c r="F4122" s="42"/>
      <c r="G4122" s="42"/>
      <c r="H4122" s="42"/>
      <c r="I4122" s="42"/>
      <c r="K4122" s="317" t="e">
        <f>#REF!-#REF!</f>
        <v>#REF!</v>
      </c>
    </row>
    <row r="4123" spans="1:11" ht="45" hidden="1" customHeight="1" x14ac:dyDescent="0.2">
      <c r="A4123" s="104" t="s">
        <v>3746</v>
      </c>
      <c r="B4123" s="101" t="s">
        <v>3747</v>
      </c>
      <c r="C4123" s="102" t="s">
        <v>3748</v>
      </c>
      <c r="D4123" s="10"/>
      <c r="E4123" s="59"/>
      <c r="F4123" s="108">
        <f>F4124+F4125+F4126</f>
        <v>0</v>
      </c>
      <c r="G4123" s="108">
        <f>G4124+G4125+G4126</f>
        <v>0</v>
      </c>
      <c r="H4123" s="108">
        <f>H4124+H4125+H4126</f>
        <v>0</v>
      </c>
      <c r="I4123" s="108">
        <f>I4124+I4125+I4126</f>
        <v>0</v>
      </c>
      <c r="K4123" s="317" t="e">
        <f>#REF!-#REF!</f>
        <v>#REF!</v>
      </c>
    </row>
    <row r="4124" spans="1:11" ht="22.5" hidden="1" customHeight="1" x14ac:dyDescent="0.2">
      <c r="A4124" s="105" t="s">
        <v>3481</v>
      </c>
      <c r="B4124" s="101" t="s">
        <v>3749</v>
      </c>
      <c r="C4124" s="102" t="s">
        <v>3750</v>
      </c>
      <c r="D4124" s="10"/>
      <c r="E4124" s="59"/>
      <c r="F4124" s="42"/>
      <c r="G4124" s="42"/>
      <c r="H4124" s="42"/>
      <c r="I4124" s="42"/>
      <c r="K4124" s="317" t="e">
        <f>#REF!-#REF!</f>
        <v>#REF!</v>
      </c>
    </row>
    <row r="4125" spans="1:11" ht="22.5" hidden="1" customHeight="1" x14ac:dyDescent="0.2">
      <c r="A4125" s="105" t="s">
        <v>5091</v>
      </c>
      <c r="B4125" s="101" t="s">
        <v>4941</v>
      </c>
      <c r="C4125" s="102" t="s">
        <v>6378</v>
      </c>
      <c r="D4125" s="10"/>
      <c r="E4125" s="59"/>
      <c r="F4125" s="42"/>
      <c r="G4125" s="42"/>
      <c r="H4125" s="42"/>
      <c r="I4125" s="42"/>
      <c r="K4125" s="317" t="e">
        <f>#REF!-#REF!</f>
        <v>#REF!</v>
      </c>
    </row>
    <row r="4126" spans="1:11" ht="11.25" hidden="1" customHeight="1" x14ac:dyDescent="0.2">
      <c r="A4126" s="105" t="s">
        <v>5092</v>
      </c>
      <c r="B4126" s="101" t="s">
        <v>6379</v>
      </c>
      <c r="C4126" s="102" t="s">
        <v>4577</v>
      </c>
      <c r="D4126" s="10"/>
      <c r="E4126" s="59"/>
      <c r="F4126" s="42"/>
      <c r="G4126" s="42"/>
      <c r="H4126" s="42"/>
      <c r="I4126" s="42"/>
      <c r="K4126" s="317" t="e">
        <f>#REF!-#REF!</f>
        <v>#REF!</v>
      </c>
    </row>
    <row r="4127" spans="1:11" ht="11.25" hidden="1" customHeight="1" x14ac:dyDescent="0.2">
      <c r="A4127" s="104" t="s">
        <v>2886</v>
      </c>
      <c r="B4127" s="101" t="s">
        <v>2887</v>
      </c>
      <c r="C4127" s="102" t="s">
        <v>2888</v>
      </c>
      <c r="D4127" s="10"/>
      <c r="E4127" s="59"/>
      <c r="F4127" s="108">
        <f>F4128+F4129+F4130</f>
        <v>0</v>
      </c>
      <c r="G4127" s="108">
        <f>G4128+G4129+G4130</f>
        <v>0</v>
      </c>
      <c r="H4127" s="108">
        <f>H4128+H4129+H4130</f>
        <v>0</v>
      </c>
      <c r="I4127" s="108">
        <f>I4128+I4129+I4130</f>
        <v>0</v>
      </c>
      <c r="K4127" s="317" t="e">
        <f>#REF!-#REF!</f>
        <v>#REF!</v>
      </c>
    </row>
    <row r="4128" spans="1:11" ht="22.5" hidden="1" customHeight="1" x14ac:dyDescent="0.2">
      <c r="A4128" s="105" t="s">
        <v>3481</v>
      </c>
      <c r="B4128" s="101" t="s">
        <v>4799</v>
      </c>
      <c r="C4128" s="102" t="s">
        <v>4800</v>
      </c>
      <c r="D4128" s="10"/>
      <c r="E4128" s="59"/>
      <c r="F4128" s="42"/>
      <c r="G4128" s="42"/>
      <c r="H4128" s="42"/>
      <c r="I4128" s="42"/>
      <c r="K4128" s="317" t="e">
        <f>#REF!-#REF!</f>
        <v>#REF!</v>
      </c>
    </row>
    <row r="4129" spans="1:11" ht="22.5" hidden="1" customHeight="1" x14ac:dyDescent="0.2">
      <c r="A4129" s="105" t="s">
        <v>5091</v>
      </c>
      <c r="B4129" s="101" t="s">
        <v>7424</v>
      </c>
      <c r="C4129" s="102" t="s">
        <v>7425</v>
      </c>
      <c r="D4129" s="10"/>
      <c r="E4129" s="59"/>
      <c r="F4129" s="42"/>
      <c r="G4129" s="42"/>
      <c r="H4129" s="42"/>
      <c r="I4129" s="42"/>
      <c r="K4129" s="317" t="e">
        <f>#REF!-#REF!</f>
        <v>#REF!</v>
      </c>
    </row>
    <row r="4130" spans="1:11" ht="11.25" hidden="1" customHeight="1" x14ac:dyDescent="0.2">
      <c r="A4130" s="105" t="s">
        <v>5092</v>
      </c>
      <c r="B4130" s="101" t="s">
        <v>856</v>
      </c>
      <c r="C4130" s="102" t="s">
        <v>857</v>
      </c>
      <c r="D4130" s="10"/>
      <c r="E4130" s="59"/>
      <c r="F4130" s="42"/>
      <c r="G4130" s="42"/>
      <c r="H4130" s="42"/>
      <c r="I4130" s="42"/>
      <c r="K4130" s="317" t="e">
        <f>#REF!-#REF!</f>
        <v>#REF!</v>
      </c>
    </row>
    <row r="4131" spans="1:11" ht="45" hidden="1" customHeight="1" x14ac:dyDescent="0.2">
      <c r="A4131" s="104" t="s">
        <v>1935</v>
      </c>
      <c r="B4131" s="101" t="s">
        <v>7564</v>
      </c>
      <c r="C4131" s="102" t="s">
        <v>7565</v>
      </c>
      <c r="D4131" s="10"/>
      <c r="E4131" s="59"/>
      <c r="F4131" s="108">
        <f>F4132+F4133+F4134</f>
        <v>0</v>
      </c>
      <c r="G4131" s="108">
        <f>G4132+G4133+G4134</f>
        <v>0</v>
      </c>
      <c r="H4131" s="108">
        <f>H4132+H4133+H4134</f>
        <v>0</v>
      </c>
      <c r="I4131" s="108">
        <f>I4132+I4133+I4134</f>
        <v>0</v>
      </c>
      <c r="K4131" s="317" t="e">
        <f>#REF!-#REF!</f>
        <v>#REF!</v>
      </c>
    </row>
    <row r="4132" spans="1:11" ht="22.5" hidden="1" customHeight="1" x14ac:dyDescent="0.2">
      <c r="A4132" s="105" t="s">
        <v>3481</v>
      </c>
      <c r="B4132" s="101" t="s">
        <v>202</v>
      </c>
      <c r="C4132" s="102" t="s">
        <v>683</v>
      </c>
      <c r="D4132" s="10"/>
      <c r="E4132" s="59"/>
      <c r="F4132" s="42"/>
      <c r="G4132" s="42"/>
      <c r="H4132" s="42"/>
      <c r="I4132" s="42"/>
      <c r="K4132" s="317" t="e">
        <f>#REF!-#REF!</f>
        <v>#REF!</v>
      </c>
    </row>
    <row r="4133" spans="1:11" ht="22.5" hidden="1" customHeight="1" x14ac:dyDescent="0.2">
      <c r="A4133" s="105" t="s">
        <v>5091</v>
      </c>
      <c r="B4133" s="101" t="s">
        <v>684</v>
      </c>
      <c r="C4133" s="102" t="s">
        <v>1204</v>
      </c>
      <c r="D4133" s="10"/>
      <c r="E4133" s="59"/>
      <c r="F4133" s="42"/>
      <c r="G4133" s="42"/>
      <c r="H4133" s="42"/>
      <c r="I4133" s="42"/>
      <c r="K4133" s="317" t="e">
        <f>#REF!-#REF!</f>
        <v>#REF!</v>
      </c>
    </row>
    <row r="4134" spans="1:11" ht="11.25" hidden="1" customHeight="1" x14ac:dyDescent="0.2">
      <c r="A4134" s="105" t="s">
        <v>5092</v>
      </c>
      <c r="B4134" s="101" t="s">
        <v>8815</v>
      </c>
      <c r="C4134" s="102" t="s">
        <v>6104</v>
      </c>
      <c r="D4134" s="10"/>
      <c r="E4134" s="59"/>
      <c r="F4134" s="42"/>
      <c r="G4134" s="42"/>
      <c r="H4134" s="42"/>
      <c r="I4134" s="42"/>
      <c r="K4134" s="317" t="e">
        <f>#REF!-#REF!</f>
        <v>#REF!</v>
      </c>
    </row>
    <row r="4135" spans="1:11" ht="33.75" hidden="1" customHeight="1" x14ac:dyDescent="0.2">
      <c r="A4135" s="104" t="s">
        <v>6408</v>
      </c>
      <c r="B4135" s="101" t="s">
        <v>6409</v>
      </c>
      <c r="C4135" s="102" t="s">
        <v>6372</v>
      </c>
      <c r="D4135" s="10"/>
      <c r="E4135" s="59"/>
      <c r="F4135" s="108">
        <f>F4136+F4137+F4138</f>
        <v>0</v>
      </c>
      <c r="G4135" s="108">
        <f>G4136+G4137+G4138</f>
        <v>0</v>
      </c>
      <c r="H4135" s="108">
        <f>H4136+H4137+H4138</f>
        <v>0</v>
      </c>
      <c r="I4135" s="108">
        <f>I4136+I4137+I4138</f>
        <v>0</v>
      </c>
      <c r="K4135" s="317" t="e">
        <f>#REF!-#REF!</f>
        <v>#REF!</v>
      </c>
    </row>
    <row r="4136" spans="1:11" ht="22.5" hidden="1" customHeight="1" x14ac:dyDescent="0.2">
      <c r="A4136" s="105" t="s">
        <v>3481</v>
      </c>
      <c r="B4136" s="101" t="s">
        <v>6373</v>
      </c>
      <c r="C4136" s="102" t="s">
        <v>7589</v>
      </c>
      <c r="D4136" s="10"/>
      <c r="E4136" s="59"/>
      <c r="F4136" s="42"/>
      <c r="G4136" s="42"/>
      <c r="H4136" s="42"/>
      <c r="I4136" s="42"/>
      <c r="K4136" s="317" t="e">
        <f>#REF!-#REF!</f>
        <v>#REF!</v>
      </c>
    </row>
    <row r="4137" spans="1:11" ht="22.5" hidden="1" customHeight="1" x14ac:dyDescent="0.2">
      <c r="A4137" s="105" t="s">
        <v>5091</v>
      </c>
      <c r="B4137" s="101" t="s">
        <v>7590</v>
      </c>
      <c r="C4137" s="102" t="s">
        <v>7782</v>
      </c>
      <c r="D4137" s="10"/>
      <c r="E4137" s="59"/>
      <c r="F4137" s="42"/>
      <c r="G4137" s="42"/>
      <c r="H4137" s="42"/>
      <c r="I4137" s="42"/>
      <c r="K4137" s="317" t="e">
        <f>#REF!-#REF!</f>
        <v>#REF!</v>
      </c>
    </row>
    <row r="4138" spans="1:11" ht="11.25" hidden="1" customHeight="1" x14ac:dyDescent="0.2">
      <c r="A4138" s="105" t="s">
        <v>5092</v>
      </c>
      <c r="B4138" s="101" t="s">
        <v>1624</v>
      </c>
      <c r="C4138" s="102" t="s">
        <v>3292</v>
      </c>
      <c r="D4138" s="10"/>
      <c r="E4138" s="59"/>
      <c r="F4138" s="42"/>
      <c r="G4138" s="42"/>
      <c r="H4138" s="42"/>
      <c r="I4138" s="42"/>
      <c r="K4138" s="317" t="e">
        <f>#REF!-#REF!</f>
        <v>#REF!</v>
      </c>
    </row>
    <row r="4139" spans="1:11" ht="11.25" hidden="1" customHeight="1" x14ac:dyDescent="0.2">
      <c r="A4139" s="104" t="s">
        <v>8287</v>
      </c>
      <c r="B4139" s="101" t="s">
        <v>8288</v>
      </c>
      <c r="C4139" s="102" t="s">
        <v>8289</v>
      </c>
      <c r="D4139" s="10"/>
      <c r="E4139" s="59"/>
      <c r="F4139" s="108">
        <f>F42751+F4141+F4142</f>
        <v>0</v>
      </c>
      <c r="G4139" s="108">
        <f>G42752+G4141+G4142</f>
        <v>0</v>
      </c>
      <c r="H4139" s="108">
        <f>H42752+H4141+H4142</f>
        <v>0</v>
      </c>
      <c r="I4139" s="108">
        <f>I42752+I4141+I4142</f>
        <v>0</v>
      </c>
      <c r="K4139" s="317" t="e">
        <f>#REF!-#REF!</f>
        <v>#REF!</v>
      </c>
    </row>
    <row r="4140" spans="1:11" ht="22.5" hidden="1" customHeight="1" x14ac:dyDescent="0.2">
      <c r="A4140" s="105" t="s">
        <v>3481</v>
      </c>
      <c r="B4140" s="101" t="s">
        <v>8290</v>
      </c>
      <c r="C4140" s="102" t="s">
        <v>1072</v>
      </c>
      <c r="E4140" s="59"/>
      <c r="F4140" s="107"/>
      <c r="G4140" s="107"/>
      <c r="H4140" s="107"/>
      <c r="I4140" s="107"/>
      <c r="K4140" s="317" t="e">
        <f>#REF!-#REF!</f>
        <v>#REF!</v>
      </c>
    </row>
    <row r="4141" spans="1:11" ht="22.5" hidden="1" customHeight="1" x14ac:dyDescent="0.2">
      <c r="A4141" s="105" t="s">
        <v>5091</v>
      </c>
      <c r="B4141" s="101" t="s">
        <v>1073</v>
      </c>
      <c r="C4141" s="102" t="s">
        <v>8774</v>
      </c>
      <c r="E4141" s="59"/>
      <c r="F4141" s="107"/>
      <c r="G4141" s="107"/>
      <c r="H4141" s="107"/>
      <c r="I4141" s="107"/>
      <c r="K4141" s="317" t="e">
        <f>#REF!-#REF!</f>
        <v>#REF!</v>
      </c>
    </row>
    <row r="4142" spans="1:11" ht="11.25" hidden="1" customHeight="1" x14ac:dyDescent="0.2">
      <c r="A4142" s="105" t="s">
        <v>5092</v>
      </c>
      <c r="B4142" s="101" t="s">
        <v>8775</v>
      </c>
      <c r="C4142" s="102" t="s">
        <v>8776</v>
      </c>
      <c r="E4142" s="59"/>
      <c r="F4142" s="107"/>
      <c r="G4142" s="107"/>
      <c r="H4142" s="107"/>
      <c r="I4142" s="107"/>
      <c r="K4142" s="317" t="e">
        <f>#REF!-#REF!</f>
        <v>#REF!</v>
      </c>
    </row>
    <row r="4143" spans="1:11" ht="11.25" hidden="1" customHeight="1" x14ac:dyDescent="0.2">
      <c r="A4143" s="104" t="s">
        <v>140</v>
      </c>
      <c r="B4143" s="101" t="s">
        <v>2061</v>
      </c>
      <c r="C4143" s="102" t="s">
        <v>2062</v>
      </c>
      <c r="E4143" s="59"/>
      <c r="F4143" s="109">
        <f>F4144+F4145+F4146</f>
        <v>0</v>
      </c>
      <c r="G4143" s="109">
        <f>G4144+G4145+G4146</f>
        <v>2600</v>
      </c>
      <c r="H4143" s="109">
        <f>H4144+H4145+H4146</f>
        <v>0</v>
      </c>
      <c r="I4143" s="109">
        <f>I4144+I4145+I4146</f>
        <v>0</v>
      </c>
      <c r="K4143" s="317" t="e">
        <f>#REF!-#REF!</f>
        <v>#REF!</v>
      </c>
    </row>
    <row r="4144" spans="1:11" ht="22.5" hidden="1" customHeight="1" x14ac:dyDescent="0.2">
      <c r="A4144" s="105" t="s">
        <v>3481</v>
      </c>
      <c r="B4144" s="101" t="s">
        <v>2730</v>
      </c>
      <c r="C4144" s="102" t="s">
        <v>4313</v>
      </c>
      <c r="E4144" s="59"/>
      <c r="F4144" s="107"/>
      <c r="G4144" s="107"/>
      <c r="H4144" s="107"/>
      <c r="I4144" s="107"/>
      <c r="K4144" s="317" t="e">
        <f>#REF!-#REF!</f>
        <v>#REF!</v>
      </c>
    </row>
    <row r="4145" spans="1:11" ht="22.5" hidden="1" customHeight="1" x14ac:dyDescent="0.2">
      <c r="A4145" s="105" t="s">
        <v>5091</v>
      </c>
      <c r="B4145" s="101" t="s">
        <v>7001</v>
      </c>
      <c r="C4145" s="102" t="s">
        <v>8625</v>
      </c>
      <c r="E4145" s="59"/>
      <c r="F4145" s="107"/>
      <c r="G4145" s="107"/>
      <c r="H4145" s="107"/>
      <c r="I4145" s="107"/>
      <c r="K4145" s="317" t="e">
        <f>#REF!-#REF!</f>
        <v>#REF!</v>
      </c>
    </row>
    <row r="4146" spans="1:11" ht="11.25" hidden="1" customHeight="1" x14ac:dyDescent="0.2">
      <c r="A4146" s="105" t="s">
        <v>5092</v>
      </c>
      <c r="B4146" s="101" t="s">
        <v>8626</v>
      </c>
      <c r="C4146" s="102" t="s">
        <v>397</v>
      </c>
      <c r="E4146" s="59"/>
      <c r="F4146" s="107"/>
      <c r="G4146" s="107">
        <v>2600</v>
      </c>
      <c r="H4146" s="107"/>
      <c r="I4146" s="107"/>
      <c r="K4146" s="317" t="e">
        <f>#REF!-#REF!</f>
        <v>#REF!</v>
      </c>
    </row>
    <row r="4147" spans="1:11" ht="22.5" hidden="1" customHeight="1" x14ac:dyDescent="0.2">
      <c r="A4147" s="104" t="s">
        <v>398</v>
      </c>
      <c r="B4147" s="101" t="s">
        <v>399</v>
      </c>
      <c r="C4147" s="102" t="s">
        <v>400</v>
      </c>
      <c r="E4147" s="59"/>
      <c r="F4147" s="109">
        <f>F4148+F4149+F4150</f>
        <v>0</v>
      </c>
      <c r="G4147" s="109">
        <f>G4148+G4149+G4150</f>
        <v>0</v>
      </c>
      <c r="H4147" s="109">
        <f>H4148+H4149+H4150</f>
        <v>0</v>
      </c>
      <c r="I4147" s="109">
        <f>I4148+I4149+I4150</f>
        <v>0</v>
      </c>
      <c r="K4147" s="317" t="e">
        <f>#REF!-#REF!</f>
        <v>#REF!</v>
      </c>
    </row>
    <row r="4148" spans="1:11" ht="22.5" hidden="1" customHeight="1" x14ac:dyDescent="0.2">
      <c r="A4148" s="105" t="s">
        <v>3481</v>
      </c>
      <c r="B4148" s="101" t="s">
        <v>401</v>
      </c>
      <c r="C4148" s="102" t="s">
        <v>4540</v>
      </c>
      <c r="E4148" s="59"/>
      <c r="F4148" s="107"/>
      <c r="G4148" s="107"/>
      <c r="H4148" s="107"/>
      <c r="I4148" s="107"/>
      <c r="K4148" s="317" t="e">
        <f>#REF!-#REF!</f>
        <v>#REF!</v>
      </c>
    </row>
    <row r="4149" spans="1:11" ht="22.5" hidden="1" customHeight="1" x14ac:dyDescent="0.2">
      <c r="A4149" s="105" t="s">
        <v>5091</v>
      </c>
      <c r="B4149" s="101" t="s">
        <v>4541</v>
      </c>
      <c r="C4149" s="102" t="s">
        <v>4819</v>
      </c>
      <c r="E4149" s="59"/>
      <c r="F4149" s="107"/>
      <c r="G4149" s="107"/>
      <c r="H4149" s="107"/>
      <c r="I4149" s="107"/>
      <c r="K4149" s="317" t="e">
        <f>#REF!-#REF!</f>
        <v>#REF!</v>
      </c>
    </row>
    <row r="4150" spans="1:11" ht="11.25" hidden="1" customHeight="1" x14ac:dyDescent="0.2">
      <c r="A4150" s="105" t="s">
        <v>5092</v>
      </c>
      <c r="B4150" s="101" t="s">
        <v>4820</v>
      </c>
      <c r="C4150" s="102" t="s">
        <v>4821</v>
      </c>
      <c r="E4150" s="59"/>
      <c r="F4150" s="107"/>
      <c r="G4150" s="107"/>
      <c r="H4150" s="107"/>
      <c r="I4150" s="107"/>
      <c r="K4150" s="317" t="e">
        <f>#REF!-#REF!</f>
        <v>#REF!</v>
      </c>
    </row>
    <row r="4151" spans="1:11" ht="11.25" hidden="1" customHeight="1" x14ac:dyDescent="0.2">
      <c r="A4151" s="104" t="s">
        <v>976</v>
      </c>
      <c r="B4151" s="101" t="s">
        <v>1077</v>
      </c>
      <c r="C4151" s="102" t="s">
        <v>1078</v>
      </c>
      <c r="E4151" s="59"/>
      <c r="F4151" s="109">
        <f>F4152+F4153+F4154</f>
        <v>0</v>
      </c>
      <c r="G4151" s="109">
        <f>G4152+G4153+G4154</f>
        <v>0</v>
      </c>
      <c r="H4151" s="109">
        <f>H4152+H4153+H4154</f>
        <v>0</v>
      </c>
      <c r="I4151" s="109">
        <f>I4152+I4153+I4154</f>
        <v>0</v>
      </c>
      <c r="K4151" s="317" t="e">
        <f>#REF!-#REF!</f>
        <v>#REF!</v>
      </c>
    </row>
    <row r="4152" spans="1:11" ht="22.5" hidden="1" customHeight="1" x14ac:dyDescent="0.2">
      <c r="A4152" s="105" t="s">
        <v>3481</v>
      </c>
      <c r="B4152" s="101" t="s">
        <v>2293</v>
      </c>
      <c r="C4152" s="102" t="s">
        <v>8976</v>
      </c>
      <c r="E4152" s="59"/>
      <c r="F4152" s="107"/>
      <c r="G4152" s="107"/>
      <c r="H4152" s="107"/>
      <c r="I4152" s="107"/>
      <c r="K4152" s="317" t="e">
        <f>#REF!-#REF!</f>
        <v>#REF!</v>
      </c>
    </row>
    <row r="4153" spans="1:11" ht="22.5" hidden="1" customHeight="1" x14ac:dyDescent="0.2">
      <c r="A4153" s="105" t="s">
        <v>5091</v>
      </c>
      <c r="B4153" s="101" t="s">
        <v>8977</v>
      </c>
      <c r="C4153" s="102" t="s">
        <v>91</v>
      </c>
      <c r="E4153" s="59"/>
      <c r="F4153" s="107"/>
      <c r="G4153" s="107"/>
      <c r="H4153" s="107"/>
      <c r="I4153" s="107"/>
      <c r="K4153" s="317" t="e">
        <f>#REF!-#REF!</f>
        <v>#REF!</v>
      </c>
    </row>
    <row r="4154" spans="1:11" ht="11.25" hidden="1" customHeight="1" x14ac:dyDescent="0.2">
      <c r="A4154" s="105" t="s">
        <v>5092</v>
      </c>
      <c r="B4154" s="101" t="s">
        <v>5064</v>
      </c>
      <c r="C4154" s="102" t="s">
        <v>2864</v>
      </c>
      <c r="E4154" s="59"/>
      <c r="F4154" s="107"/>
      <c r="G4154" s="107"/>
      <c r="H4154" s="107"/>
      <c r="I4154" s="107"/>
      <c r="K4154" s="317" t="e">
        <f>#REF!-#REF!</f>
        <v>#REF!</v>
      </c>
    </row>
    <row r="4155" spans="1:11" ht="22.5" hidden="1" customHeight="1" x14ac:dyDescent="0.2">
      <c r="A4155" s="104" t="s">
        <v>6529</v>
      </c>
      <c r="B4155" s="101" t="s">
        <v>6530</v>
      </c>
      <c r="C4155" s="102" t="s">
        <v>4373</v>
      </c>
      <c r="E4155" s="59"/>
      <c r="F4155" s="109">
        <f>F4156+F4157+F4158</f>
        <v>0</v>
      </c>
      <c r="G4155" s="109">
        <f>G4156+G4157+G4158</f>
        <v>0</v>
      </c>
      <c r="H4155" s="109">
        <f>H4156+H4157+H4158</f>
        <v>0</v>
      </c>
      <c r="I4155" s="109">
        <f>I4156+I4157+I4158</f>
        <v>0</v>
      </c>
      <c r="K4155" s="317" t="e">
        <f>#REF!-#REF!</f>
        <v>#REF!</v>
      </c>
    </row>
    <row r="4156" spans="1:11" ht="22.5" hidden="1" customHeight="1" x14ac:dyDescent="0.2">
      <c r="A4156" s="105" t="s">
        <v>3481</v>
      </c>
      <c r="B4156" s="101" t="s">
        <v>4374</v>
      </c>
      <c r="C4156" s="102" t="s">
        <v>4413</v>
      </c>
      <c r="E4156" s="59"/>
      <c r="F4156" s="107"/>
      <c r="G4156" s="107"/>
      <c r="H4156" s="107"/>
      <c r="I4156" s="107"/>
      <c r="K4156" s="317" t="e">
        <f>#REF!-#REF!</f>
        <v>#REF!</v>
      </c>
    </row>
    <row r="4157" spans="1:11" ht="22.5" hidden="1" customHeight="1" x14ac:dyDescent="0.2">
      <c r="A4157" s="105" t="s">
        <v>5091</v>
      </c>
      <c r="B4157" s="101" t="s">
        <v>4414</v>
      </c>
      <c r="C4157" s="102" t="s">
        <v>4415</v>
      </c>
      <c r="E4157" s="59"/>
      <c r="F4157" s="107"/>
      <c r="G4157" s="107"/>
      <c r="H4157" s="107"/>
      <c r="I4157" s="107"/>
      <c r="K4157" s="317" t="e">
        <f>#REF!-#REF!</f>
        <v>#REF!</v>
      </c>
    </row>
    <row r="4158" spans="1:11" ht="11.25" hidden="1" customHeight="1" x14ac:dyDescent="0.2">
      <c r="A4158" s="105" t="s">
        <v>5092</v>
      </c>
      <c r="B4158" s="101" t="s">
        <v>4416</v>
      </c>
      <c r="C4158" s="102" t="s">
        <v>3021</v>
      </c>
      <c r="E4158" s="59"/>
      <c r="F4158" s="107"/>
      <c r="G4158" s="107"/>
      <c r="H4158" s="107"/>
      <c r="I4158" s="107"/>
      <c r="K4158" s="317" t="e">
        <f>#REF!-#REF!</f>
        <v>#REF!</v>
      </c>
    </row>
    <row r="4159" spans="1:11" ht="22.5" hidden="1" customHeight="1" x14ac:dyDescent="0.2">
      <c r="A4159" s="104" t="s">
        <v>2079</v>
      </c>
      <c r="B4159" s="101" t="s">
        <v>2037</v>
      </c>
      <c r="C4159" s="102" t="s">
        <v>2038</v>
      </c>
      <c r="E4159" s="59"/>
      <c r="F4159" s="109">
        <f>F4160+F4161+F4162</f>
        <v>0</v>
      </c>
      <c r="G4159" s="109">
        <f>G4160+G4161+G4162</f>
        <v>2500</v>
      </c>
      <c r="H4159" s="109">
        <f>H4160+H4161+H4162</f>
        <v>0</v>
      </c>
      <c r="I4159" s="109">
        <f>I4160+I4161+I4162</f>
        <v>0</v>
      </c>
      <c r="K4159" s="317" t="e">
        <f>#REF!-#REF!</f>
        <v>#REF!</v>
      </c>
    </row>
    <row r="4160" spans="1:11" ht="22.5" hidden="1" customHeight="1" x14ac:dyDescent="0.2">
      <c r="A4160" s="105" t="s">
        <v>3481</v>
      </c>
      <c r="B4160" s="101" t="s">
        <v>5559</v>
      </c>
      <c r="C4160" s="102" t="s">
        <v>3214</v>
      </c>
      <c r="E4160" s="59"/>
      <c r="F4160" s="107"/>
      <c r="G4160" s="107"/>
      <c r="H4160" s="107"/>
      <c r="I4160" s="107"/>
      <c r="K4160" s="317" t="e">
        <f>#REF!-#REF!</f>
        <v>#REF!</v>
      </c>
    </row>
    <row r="4161" spans="1:11" ht="22.5" hidden="1" customHeight="1" x14ac:dyDescent="0.2">
      <c r="A4161" s="105" t="s">
        <v>5091</v>
      </c>
      <c r="B4161" s="101" t="s">
        <v>8911</v>
      </c>
      <c r="C4161" s="102" t="s">
        <v>8912</v>
      </c>
      <c r="E4161" s="59"/>
      <c r="F4161" s="107"/>
      <c r="G4161" s="107"/>
      <c r="H4161" s="107"/>
      <c r="I4161" s="107"/>
      <c r="K4161" s="317" t="e">
        <f>#REF!-#REF!</f>
        <v>#REF!</v>
      </c>
    </row>
    <row r="4162" spans="1:11" ht="11.25" hidden="1" customHeight="1" x14ac:dyDescent="0.2">
      <c r="A4162" s="105" t="s">
        <v>5092</v>
      </c>
      <c r="B4162" s="101" t="s">
        <v>8913</v>
      </c>
      <c r="C4162" s="102" t="s">
        <v>4582</v>
      </c>
      <c r="E4162" s="59"/>
      <c r="F4162" s="107"/>
      <c r="G4162" s="107">
        <v>2500</v>
      </c>
      <c r="H4162" s="107"/>
      <c r="I4162" s="107"/>
      <c r="K4162" s="317" t="e">
        <f>#REF!-#REF!</f>
        <v>#REF!</v>
      </c>
    </row>
    <row r="4163" spans="1:11" ht="33.75" hidden="1" customHeight="1" x14ac:dyDescent="0.2">
      <c r="A4163" s="104" t="s">
        <v>351</v>
      </c>
      <c r="B4163" s="101" t="s">
        <v>352</v>
      </c>
      <c r="C4163" s="102" t="s">
        <v>8785</v>
      </c>
      <c r="E4163" s="59"/>
      <c r="F4163" s="109">
        <f>F4164+F4165+F4166</f>
        <v>0</v>
      </c>
      <c r="G4163" s="109">
        <f>G4164+G4165+G4166</f>
        <v>0</v>
      </c>
      <c r="H4163" s="109">
        <f>H4164+H4165+H4166</f>
        <v>0</v>
      </c>
      <c r="I4163" s="109">
        <f>I4164+I4165+I4166</f>
        <v>0</v>
      </c>
      <c r="K4163" s="317" t="e">
        <f>#REF!-#REF!</f>
        <v>#REF!</v>
      </c>
    </row>
    <row r="4164" spans="1:11" ht="22.5" hidden="1" customHeight="1" x14ac:dyDescent="0.2">
      <c r="A4164" s="105" t="s">
        <v>3481</v>
      </c>
      <c r="B4164" s="101" t="s">
        <v>8786</v>
      </c>
      <c r="C4164" s="102" t="s">
        <v>1625</v>
      </c>
      <c r="E4164" s="59"/>
      <c r="F4164" s="107"/>
      <c r="G4164" s="107"/>
      <c r="H4164" s="107"/>
      <c r="I4164" s="107"/>
      <c r="K4164" s="317" t="e">
        <f>#REF!-#REF!</f>
        <v>#REF!</v>
      </c>
    </row>
    <row r="4165" spans="1:11" ht="22.5" hidden="1" customHeight="1" x14ac:dyDescent="0.2">
      <c r="A4165" s="105" t="s">
        <v>5091</v>
      </c>
      <c r="B4165" s="101" t="s">
        <v>1626</v>
      </c>
      <c r="C4165" s="102" t="s">
        <v>8831</v>
      </c>
      <c r="E4165" s="59"/>
      <c r="F4165" s="107"/>
      <c r="G4165" s="107"/>
      <c r="H4165" s="107"/>
      <c r="I4165" s="107"/>
      <c r="K4165" s="317" t="e">
        <f>#REF!-#REF!</f>
        <v>#REF!</v>
      </c>
    </row>
    <row r="4166" spans="1:11" ht="11.25" hidden="1" customHeight="1" x14ac:dyDescent="0.2">
      <c r="A4166" s="105" t="s">
        <v>5092</v>
      </c>
      <c r="B4166" s="101" t="s">
        <v>8832</v>
      </c>
      <c r="C4166" s="102" t="s">
        <v>8833</v>
      </c>
      <c r="E4166" s="59"/>
      <c r="F4166" s="107"/>
      <c r="G4166" s="107"/>
      <c r="H4166" s="107"/>
      <c r="I4166" s="107"/>
      <c r="K4166" s="317" t="e">
        <f>#REF!-#REF!</f>
        <v>#REF!</v>
      </c>
    </row>
    <row r="4167" spans="1:11" ht="22.5" hidden="1" customHeight="1" x14ac:dyDescent="0.2">
      <c r="A4167" s="104" t="s">
        <v>8738</v>
      </c>
      <c r="B4167" s="101" t="s">
        <v>8739</v>
      </c>
      <c r="C4167" s="102" t="s">
        <v>3772</v>
      </c>
      <c r="E4167" s="59"/>
      <c r="F4167" s="109">
        <f>F4168+F4169+F4170</f>
        <v>0</v>
      </c>
      <c r="G4167" s="109">
        <f>G4168+G4169+G4170</f>
        <v>5710</v>
      </c>
      <c r="H4167" s="109">
        <f>H4168+H4169+H4170</f>
        <v>0</v>
      </c>
      <c r="I4167" s="109">
        <f>I4168+I4169+I4170</f>
        <v>5708</v>
      </c>
      <c r="K4167" s="317" t="e">
        <f>#REF!-#REF!</f>
        <v>#REF!</v>
      </c>
    </row>
    <row r="4168" spans="1:11" ht="22.5" hidden="1" customHeight="1" x14ac:dyDescent="0.2">
      <c r="A4168" s="105" t="s">
        <v>3481</v>
      </c>
      <c r="B4168" s="101" t="s">
        <v>3773</v>
      </c>
      <c r="C4168" s="102" t="s">
        <v>4264</v>
      </c>
      <c r="E4168" s="59"/>
      <c r="F4168" s="107"/>
      <c r="G4168" s="107"/>
      <c r="H4168" s="107"/>
      <c r="I4168" s="107"/>
      <c r="K4168" s="317" t="e">
        <f>#REF!-#REF!</f>
        <v>#REF!</v>
      </c>
    </row>
    <row r="4169" spans="1:11" ht="22.5" hidden="1" customHeight="1" x14ac:dyDescent="0.2">
      <c r="A4169" s="105" t="s">
        <v>5091</v>
      </c>
      <c r="B4169" s="101" t="s">
        <v>6186</v>
      </c>
      <c r="C4169" s="102" t="s">
        <v>2907</v>
      </c>
      <c r="E4169" s="59"/>
      <c r="F4169" s="107"/>
      <c r="G4169" s="107"/>
      <c r="H4169" s="107"/>
      <c r="I4169" s="107"/>
      <c r="K4169" s="317" t="e">
        <f>#REF!-#REF!</f>
        <v>#REF!</v>
      </c>
    </row>
    <row r="4170" spans="1:11" ht="11.25" hidden="1" customHeight="1" x14ac:dyDescent="0.2">
      <c r="A4170" s="105" t="s">
        <v>5092</v>
      </c>
      <c r="B4170" s="101" t="s">
        <v>2908</v>
      </c>
      <c r="C4170" s="102" t="s">
        <v>2909</v>
      </c>
      <c r="E4170" s="59"/>
      <c r="F4170" s="107"/>
      <c r="G4170" s="107">
        <v>5710</v>
      </c>
      <c r="H4170" s="107"/>
      <c r="I4170" s="107">
        <v>5708</v>
      </c>
      <c r="K4170" s="317" t="e">
        <f>#REF!-#REF!</f>
        <v>#REF!</v>
      </c>
    </row>
    <row r="4171" spans="1:11" ht="22.5" hidden="1" customHeight="1" x14ac:dyDescent="0.2">
      <c r="A4171" s="104" t="s">
        <v>6000</v>
      </c>
      <c r="B4171" s="101" t="s">
        <v>6001</v>
      </c>
      <c r="C4171" s="102" t="s">
        <v>6002</v>
      </c>
      <c r="E4171" s="59"/>
      <c r="F4171" s="109">
        <f>F4172+F4173+F4174</f>
        <v>0</v>
      </c>
      <c r="G4171" s="109">
        <f>G4172+G4173+G4174</f>
        <v>0</v>
      </c>
      <c r="H4171" s="109">
        <f>H4172+H4173+H4174</f>
        <v>0</v>
      </c>
      <c r="I4171" s="109">
        <f>I4172+I4173+I4174</f>
        <v>0</v>
      </c>
      <c r="K4171" s="317" t="e">
        <f>#REF!-#REF!</f>
        <v>#REF!</v>
      </c>
    </row>
    <row r="4172" spans="1:11" ht="22.5" hidden="1" customHeight="1" x14ac:dyDescent="0.2">
      <c r="A4172" s="105" t="s">
        <v>3481</v>
      </c>
      <c r="B4172" s="101" t="s">
        <v>9065</v>
      </c>
      <c r="C4172" s="102" t="s">
        <v>2193</v>
      </c>
      <c r="E4172" s="59"/>
      <c r="F4172" s="107"/>
      <c r="G4172" s="107"/>
      <c r="H4172" s="107"/>
      <c r="I4172" s="107"/>
      <c r="K4172" s="317" t="e">
        <f>#REF!-#REF!</f>
        <v>#REF!</v>
      </c>
    </row>
    <row r="4173" spans="1:11" ht="22.5" hidden="1" customHeight="1" x14ac:dyDescent="0.2">
      <c r="A4173" s="105" t="s">
        <v>5091</v>
      </c>
      <c r="B4173" s="101" t="s">
        <v>2194</v>
      </c>
      <c r="C4173" s="102" t="s">
        <v>1262</v>
      </c>
      <c r="E4173" s="59"/>
      <c r="F4173" s="107"/>
      <c r="G4173" s="107"/>
      <c r="H4173" s="107"/>
      <c r="I4173" s="107"/>
      <c r="K4173" s="317" t="e">
        <f>#REF!-#REF!</f>
        <v>#REF!</v>
      </c>
    </row>
    <row r="4174" spans="1:11" ht="11.25" hidden="1" customHeight="1" x14ac:dyDescent="0.2">
      <c r="A4174" s="105" t="s">
        <v>5092</v>
      </c>
      <c r="B4174" s="101" t="s">
        <v>1263</v>
      </c>
      <c r="C4174" s="102" t="s">
        <v>1264</v>
      </c>
      <c r="E4174" s="59"/>
      <c r="F4174" s="107"/>
      <c r="G4174" s="107"/>
      <c r="H4174" s="107"/>
      <c r="I4174" s="107"/>
      <c r="K4174" s="317" t="e">
        <f>#REF!-#REF!</f>
        <v>#REF!</v>
      </c>
    </row>
    <row r="4175" spans="1:11" ht="22.5" hidden="1" customHeight="1" x14ac:dyDescent="0.2">
      <c r="A4175" s="104" t="s">
        <v>7003</v>
      </c>
      <c r="B4175" s="101" t="s">
        <v>7004</v>
      </c>
      <c r="C4175" s="102" t="s">
        <v>317</v>
      </c>
      <c r="E4175" s="59"/>
      <c r="F4175" s="109">
        <f>F4176+F4177+F4178</f>
        <v>0</v>
      </c>
      <c r="G4175" s="109">
        <f>G4176+G4177+G4178</f>
        <v>0</v>
      </c>
      <c r="H4175" s="109">
        <f>H4176+H4177+H4178</f>
        <v>0</v>
      </c>
      <c r="I4175" s="109">
        <f>I4176+I4177+I4178</f>
        <v>0</v>
      </c>
      <c r="K4175" s="317" t="e">
        <f>#REF!-#REF!</f>
        <v>#REF!</v>
      </c>
    </row>
    <row r="4176" spans="1:11" ht="22.5" hidden="1" customHeight="1" x14ac:dyDescent="0.2">
      <c r="A4176" s="105" t="s">
        <v>3481</v>
      </c>
      <c r="B4176" s="101" t="s">
        <v>318</v>
      </c>
      <c r="C4176" s="102" t="s">
        <v>7194</v>
      </c>
      <c r="E4176" s="59"/>
      <c r="F4176" s="107"/>
      <c r="G4176" s="107"/>
      <c r="H4176" s="107"/>
      <c r="I4176" s="107"/>
      <c r="K4176" s="317" t="e">
        <f>#REF!-#REF!</f>
        <v>#REF!</v>
      </c>
    </row>
    <row r="4177" spans="1:11" ht="22.5" hidden="1" customHeight="1" x14ac:dyDescent="0.2">
      <c r="A4177" s="105" t="s">
        <v>5091</v>
      </c>
      <c r="B4177" s="101" t="s">
        <v>8037</v>
      </c>
      <c r="C4177" s="102" t="s">
        <v>1826</v>
      </c>
      <c r="E4177" s="59"/>
      <c r="F4177" s="107"/>
      <c r="G4177" s="107"/>
      <c r="H4177" s="107"/>
      <c r="I4177" s="107"/>
      <c r="K4177" s="317" t="e">
        <f>#REF!-#REF!</f>
        <v>#REF!</v>
      </c>
    </row>
    <row r="4178" spans="1:11" ht="11.25" hidden="1" customHeight="1" x14ac:dyDescent="0.2">
      <c r="A4178" s="105" t="s">
        <v>5092</v>
      </c>
      <c r="B4178" s="101" t="s">
        <v>1827</v>
      </c>
      <c r="C4178" s="102" t="s">
        <v>1828</v>
      </c>
      <c r="E4178" s="59"/>
      <c r="F4178" s="107"/>
      <c r="G4178" s="107"/>
      <c r="H4178" s="107"/>
      <c r="I4178" s="107"/>
      <c r="K4178" s="317" t="e">
        <f>#REF!-#REF!</f>
        <v>#REF!</v>
      </c>
    </row>
    <row r="4179" spans="1:11" ht="22.5" hidden="1" customHeight="1" x14ac:dyDescent="0.2">
      <c r="A4179" s="104" t="s">
        <v>2405</v>
      </c>
      <c r="B4179" s="101" t="s">
        <v>2406</v>
      </c>
      <c r="C4179" s="102" t="s">
        <v>2407</v>
      </c>
      <c r="E4179" s="59"/>
      <c r="F4179" s="109">
        <f>F4180+F4181+F4182</f>
        <v>0</v>
      </c>
      <c r="G4179" s="109">
        <f>G4180+G4181+G4182</f>
        <v>0</v>
      </c>
      <c r="H4179" s="109">
        <f>H4180+H4181+H4182</f>
        <v>0</v>
      </c>
      <c r="I4179" s="109">
        <f>I4180+I4181+I4182</f>
        <v>0</v>
      </c>
      <c r="K4179" s="317" t="e">
        <f>#REF!-#REF!</f>
        <v>#REF!</v>
      </c>
    </row>
    <row r="4180" spans="1:11" ht="22.5" hidden="1" customHeight="1" x14ac:dyDescent="0.2">
      <c r="A4180" s="105" t="s">
        <v>3481</v>
      </c>
      <c r="B4180" s="101" t="s">
        <v>2408</v>
      </c>
      <c r="C4180" s="102" t="s">
        <v>9040</v>
      </c>
      <c r="E4180" s="59"/>
      <c r="F4180" s="107"/>
      <c r="G4180" s="107"/>
      <c r="H4180" s="107"/>
      <c r="I4180" s="107"/>
      <c r="K4180" s="317" t="e">
        <f>#REF!-#REF!</f>
        <v>#REF!</v>
      </c>
    </row>
    <row r="4181" spans="1:11" ht="22.5" hidden="1" customHeight="1" x14ac:dyDescent="0.2">
      <c r="A4181" s="105" t="s">
        <v>5091</v>
      </c>
      <c r="B4181" s="101" t="s">
        <v>9041</v>
      </c>
      <c r="C4181" s="102" t="s">
        <v>9042</v>
      </c>
      <c r="E4181" s="59"/>
      <c r="F4181" s="107"/>
      <c r="G4181" s="107"/>
      <c r="H4181" s="107"/>
      <c r="I4181" s="107"/>
      <c r="K4181" s="317" t="e">
        <f>#REF!-#REF!</f>
        <v>#REF!</v>
      </c>
    </row>
    <row r="4182" spans="1:11" ht="11.25" hidden="1" customHeight="1" x14ac:dyDescent="0.2">
      <c r="A4182" s="105" t="s">
        <v>5092</v>
      </c>
      <c r="B4182" s="101" t="s">
        <v>8975</v>
      </c>
      <c r="C4182" s="102" t="s">
        <v>3041</v>
      </c>
      <c r="E4182" s="59"/>
      <c r="F4182" s="107"/>
      <c r="G4182" s="107"/>
      <c r="H4182" s="107"/>
      <c r="I4182" s="107"/>
      <c r="K4182" s="317" t="e">
        <f>#REF!-#REF!</f>
        <v>#REF!</v>
      </c>
    </row>
    <row r="4183" spans="1:11" ht="33.75" hidden="1" customHeight="1" x14ac:dyDescent="0.2">
      <c r="A4183" s="104" t="s">
        <v>3509</v>
      </c>
      <c r="B4183" s="101" t="s">
        <v>3510</v>
      </c>
      <c r="C4183" s="102" t="s">
        <v>3172</v>
      </c>
      <c r="E4183" s="59"/>
      <c r="F4183" s="109">
        <f>F4184+F4185+F4186</f>
        <v>0</v>
      </c>
      <c r="G4183" s="109">
        <f>G4184+G4185+G4186</f>
        <v>0</v>
      </c>
      <c r="H4183" s="109">
        <f>H4184+H4185+H4186</f>
        <v>0</v>
      </c>
      <c r="I4183" s="109">
        <f>I4184+I4185+I4186</f>
        <v>0</v>
      </c>
      <c r="K4183" s="317" t="e">
        <f>#REF!-#REF!</f>
        <v>#REF!</v>
      </c>
    </row>
    <row r="4184" spans="1:11" ht="22.5" hidden="1" customHeight="1" x14ac:dyDescent="0.2">
      <c r="A4184" s="105" t="s">
        <v>3481</v>
      </c>
      <c r="B4184" s="101" t="s">
        <v>5366</v>
      </c>
      <c r="C4184" s="102" t="s">
        <v>5367</v>
      </c>
      <c r="E4184" s="59"/>
      <c r="F4184" s="107"/>
      <c r="G4184" s="107"/>
      <c r="H4184" s="107"/>
      <c r="I4184" s="107"/>
      <c r="K4184" s="317" t="e">
        <f>#REF!-#REF!</f>
        <v>#REF!</v>
      </c>
    </row>
    <row r="4185" spans="1:11" ht="22.5" hidden="1" customHeight="1" x14ac:dyDescent="0.2">
      <c r="A4185" s="105" t="s">
        <v>5091</v>
      </c>
      <c r="B4185" s="101" t="s">
        <v>5927</v>
      </c>
      <c r="C4185" s="102" t="s">
        <v>483</v>
      </c>
      <c r="E4185" s="59"/>
      <c r="F4185" s="107"/>
      <c r="G4185" s="107"/>
      <c r="H4185" s="107"/>
      <c r="I4185" s="107"/>
      <c r="K4185" s="317" t="e">
        <f>#REF!-#REF!</f>
        <v>#REF!</v>
      </c>
    </row>
    <row r="4186" spans="1:11" ht="11.25" hidden="1" customHeight="1" x14ac:dyDescent="0.2">
      <c r="A4186" s="105" t="s">
        <v>5092</v>
      </c>
      <c r="B4186" s="101" t="s">
        <v>484</v>
      </c>
      <c r="C4186" s="102" t="s">
        <v>5992</v>
      </c>
      <c r="E4186" s="59"/>
      <c r="F4186" s="107"/>
      <c r="G4186" s="107"/>
      <c r="H4186" s="107"/>
      <c r="I4186" s="107"/>
      <c r="K4186" s="317" t="e">
        <f>#REF!-#REF!</f>
        <v>#REF!</v>
      </c>
    </row>
    <row r="4187" spans="1:11" ht="11.25" hidden="1" customHeight="1" x14ac:dyDescent="0.2">
      <c r="A4187" s="104" t="s">
        <v>4555</v>
      </c>
      <c r="B4187" s="101" t="s">
        <v>767</v>
      </c>
      <c r="C4187" s="102" t="s">
        <v>768</v>
      </c>
      <c r="E4187" s="59"/>
      <c r="F4187" s="107">
        <f>F4188+F4189+F4190</f>
        <v>0</v>
      </c>
      <c r="G4187" s="107">
        <f>G4188+G4189+G4190</f>
        <v>0</v>
      </c>
      <c r="H4187" s="107">
        <f>H4188+H4189+H4190</f>
        <v>0</v>
      </c>
      <c r="I4187" s="107">
        <f>I4188+I4189+I4190</f>
        <v>0</v>
      </c>
      <c r="K4187" s="317" t="e">
        <f>#REF!-#REF!</f>
        <v>#REF!</v>
      </c>
    </row>
    <row r="4188" spans="1:11" ht="22.5" hidden="1" customHeight="1" x14ac:dyDescent="0.2">
      <c r="A4188" s="105" t="s">
        <v>3481</v>
      </c>
      <c r="B4188" s="101" t="s">
        <v>769</v>
      </c>
      <c r="C4188" s="102" t="s">
        <v>770</v>
      </c>
      <c r="E4188" s="59"/>
      <c r="F4188" s="107"/>
      <c r="G4188" s="107"/>
      <c r="H4188" s="107"/>
      <c r="I4188" s="107"/>
      <c r="K4188" s="317" t="e">
        <f>#REF!-#REF!</f>
        <v>#REF!</v>
      </c>
    </row>
    <row r="4189" spans="1:11" ht="22.5" hidden="1" customHeight="1" x14ac:dyDescent="0.2">
      <c r="A4189" s="105" t="s">
        <v>5091</v>
      </c>
      <c r="B4189" s="101" t="s">
        <v>771</v>
      </c>
      <c r="C4189" s="102" t="s">
        <v>70</v>
      </c>
      <c r="E4189" s="59"/>
      <c r="F4189" s="107"/>
      <c r="G4189" s="107"/>
      <c r="H4189" s="107"/>
      <c r="I4189" s="107"/>
      <c r="K4189" s="317" t="e">
        <f>#REF!-#REF!</f>
        <v>#REF!</v>
      </c>
    </row>
    <row r="4190" spans="1:11" ht="11.25" hidden="1" customHeight="1" x14ac:dyDescent="0.2">
      <c r="A4190" s="105" t="s">
        <v>5092</v>
      </c>
      <c r="B4190" s="101" t="s">
        <v>71</v>
      </c>
      <c r="C4190" s="102" t="s">
        <v>5219</v>
      </c>
      <c r="E4190" s="59"/>
      <c r="F4190" s="107"/>
      <c r="G4190" s="107"/>
      <c r="H4190" s="107"/>
      <c r="I4190" s="107"/>
      <c r="K4190" s="317" t="e">
        <f>#REF!-#REF!</f>
        <v>#REF!</v>
      </c>
    </row>
    <row r="4191" spans="1:11" ht="45" hidden="1" customHeight="1" x14ac:dyDescent="0.2">
      <c r="A4191" s="104" t="s">
        <v>5171</v>
      </c>
      <c r="B4191" s="101" t="s">
        <v>5172</v>
      </c>
      <c r="C4191" s="102" t="s">
        <v>2946</v>
      </c>
      <c r="E4191" s="59"/>
      <c r="F4191" s="109">
        <f>F4192+F4193+F4194</f>
        <v>0</v>
      </c>
      <c r="G4191" s="109">
        <f>G4192+G4193+G4194</f>
        <v>0</v>
      </c>
      <c r="H4191" s="109">
        <f>H4192+H4193+H4194</f>
        <v>0</v>
      </c>
      <c r="I4191" s="109">
        <f>I4192+I4193+I4194</f>
        <v>0</v>
      </c>
      <c r="K4191" s="317" t="e">
        <f>#REF!-#REF!</f>
        <v>#REF!</v>
      </c>
    </row>
    <row r="4192" spans="1:11" ht="22.5" hidden="1" customHeight="1" x14ac:dyDescent="0.2">
      <c r="A4192" s="105" t="s">
        <v>3481</v>
      </c>
      <c r="B4192" s="101" t="s">
        <v>2947</v>
      </c>
      <c r="C4192" s="102" t="s">
        <v>7506</v>
      </c>
      <c r="E4192" s="59"/>
      <c r="F4192" s="107"/>
      <c r="G4192" s="107"/>
      <c r="H4192" s="107"/>
      <c r="I4192" s="107"/>
      <c r="K4192" s="317" t="e">
        <f>#REF!-#REF!</f>
        <v>#REF!</v>
      </c>
    </row>
    <row r="4193" spans="1:11" ht="22.5" hidden="1" customHeight="1" x14ac:dyDescent="0.2">
      <c r="A4193" s="105" t="s">
        <v>5091</v>
      </c>
      <c r="B4193" s="101" t="s">
        <v>7507</v>
      </c>
      <c r="C4193" s="102" t="s">
        <v>5918</v>
      </c>
      <c r="E4193" s="59"/>
      <c r="F4193" s="107"/>
      <c r="G4193" s="107"/>
      <c r="H4193" s="107"/>
      <c r="I4193" s="107"/>
      <c r="K4193" s="317" t="e">
        <f>#REF!-#REF!</f>
        <v>#REF!</v>
      </c>
    </row>
    <row r="4194" spans="1:11" ht="11.25" hidden="1" customHeight="1" x14ac:dyDescent="0.2">
      <c r="A4194" s="105" t="s">
        <v>5092</v>
      </c>
      <c r="B4194" s="101" t="s">
        <v>2443</v>
      </c>
      <c r="C4194" s="102" t="s">
        <v>3522</v>
      </c>
      <c r="E4194" s="59"/>
      <c r="F4194" s="107"/>
      <c r="G4194" s="107"/>
      <c r="H4194" s="107"/>
      <c r="I4194" s="107"/>
      <c r="K4194" s="317" t="e">
        <f>#REF!-#REF!</f>
        <v>#REF!</v>
      </c>
    </row>
    <row r="4195" spans="1:11" ht="22.5" hidden="1" customHeight="1" x14ac:dyDescent="0.2">
      <c r="A4195" s="104" t="s">
        <v>2923</v>
      </c>
      <c r="B4195" s="101" t="s">
        <v>2924</v>
      </c>
      <c r="C4195" s="102" t="s">
        <v>6200</v>
      </c>
      <c r="E4195" s="59"/>
      <c r="F4195" s="109">
        <f>F4196+F4197+F4198</f>
        <v>0</v>
      </c>
      <c r="G4195" s="109">
        <f>G4196+G4197+G4198</f>
        <v>0</v>
      </c>
      <c r="H4195" s="109">
        <f>H4196+H4197+H4198</f>
        <v>0</v>
      </c>
      <c r="I4195" s="109">
        <f>I4196+I4197+I4198</f>
        <v>0</v>
      </c>
      <c r="K4195" s="317" t="e">
        <f>#REF!-#REF!</f>
        <v>#REF!</v>
      </c>
    </row>
    <row r="4196" spans="1:11" ht="22.5" hidden="1" customHeight="1" x14ac:dyDescent="0.2">
      <c r="A4196" s="105" t="s">
        <v>3481</v>
      </c>
      <c r="B4196" s="101" t="s">
        <v>5846</v>
      </c>
      <c r="C4196" s="102" t="s">
        <v>5847</v>
      </c>
      <c r="E4196" s="59"/>
      <c r="F4196" s="107"/>
      <c r="G4196" s="107"/>
      <c r="H4196" s="107"/>
      <c r="I4196" s="107"/>
      <c r="K4196" s="317" t="e">
        <f>#REF!-#REF!</f>
        <v>#REF!</v>
      </c>
    </row>
    <row r="4197" spans="1:11" ht="22.5" hidden="1" customHeight="1" x14ac:dyDescent="0.2">
      <c r="A4197" s="105" t="s">
        <v>5091</v>
      </c>
      <c r="B4197" s="101" t="s">
        <v>5848</v>
      </c>
      <c r="C4197" s="102" t="s">
        <v>5544</v>
      </c>
      <c r="E4197" s="59"/>
      <c r="F4197" s="107"/>
      <c r="G4197" s="107"/>
      <c r="H4197" s="107"/>
      <c r="I4197" s="107"/>
      <c r="K4197" s="317" t="e">
        <f>#REF!-#REF!</f>
        <v>#REF!</v>
      </c>
    </row>
    <row r="4198" spans="1:11" ht="11.25" hidden="1" customHeight="1" x14ac:dyDescent="0.2">
      <c r="A4198" s="105" t="s">
        <v>5092</v>
      </c>
      <c r="B4198" s="101" t="s">
        <v>5545</v>
      </c>
      <c r="C4198" s="102" t="s">
        <v>8275</v>
      </c>
      <c r="E4198" s="59"/>
      <c r="F4198" s="107"/>
      <c r="G4198" s="107"/>
      <c r="H4198" s="107"/>
      <c r="I4198" s="107"/>
      <c r="K4198" s="317" t="e">
        <f>#REF!-#REF!</f>
        <v>#REF!</v>
      </c>
    </row>
    <row r="4199" spans="1:11" ht="33.75" hidden="1" customHeight="1" x14ac:dyDescent="0.2">
      <c r="A4199" s="104" t="s">
        <v>9168</v>
      </c>
      <c r="B4199" s="101" t="s">
        <v>1430</v>
      </c>
      <c r="C4199" s="102" t="s">
        <v>1431</v>
      </c>
      <c r="E4199" s="59"/>
      <c r="F4199" s="109">
        <f>F4200+F4201+F4202</f>
        <v>0</v>
      </c>
      <c r="G4199" s="109">
        <f>G4200+G4201+G4202</f>
        <v>0</v>
      </c>
      <c r="H4199" s="109">
        <f>H4200+H4201+H4202</f>
        <v>0</v>
      </c>
      <c r="I4199" s="109">
        <f>I4200+I4201+I4202</f>
        <v>0</v>
      </c>
      <c r="K4199" s="317" t="e">
        <f>#REF!-#REF!</f>
        <v>#REF!</v>
      </c>
    </row>
    <row r="4200" spans="1:11" ht="22.5" hidden="1" customHeight="1" x14ac:dyDescent="0.2">
      <c r="A4200" s="105" t="s">
        <v>3481</v>
      </c>
      <c r="B4200" s="101" t="s">
        <v>1432</v>
      </c>
      <c r="C4200" s="102" t="s">
        <v>1433</v>
      </c>
      <c r="E4200" s="59"/>
      <c r="F4200" s="107"/>
      <c r="G4200" s="107"/>
      <c r="H4200" s="107"/>
      <c r="I4200" s="107"/>
      <c r="K4200" s="317" t="e">
        <f>#REF!-#REF!</f>
        <v>#REF!</v>
      </c>
    </row>
    <row r="4201" spans="1:11" ht="22.5" hidden="1" customHeight="1" x14ac:dyDescent="0.2">
      <c r="A4201" s="105" t="s">
        <v>5091</v>
      </c>
      <c r="B4201" s="101" t="s">
        <v>1434</v>
      </c>
      <c r="C4201" s="102" t="s">
        <v>7483</v>
      </c>
      <c r="E4201" s="59"/>
      <c r="F4201" s="107"/>
      <c r="G4201" s="107"/>
      <c r="H4201" s="107"/>
      <c r="I4201" s="107"/>
      <c r="K4201" s="317" t="e">
        <f>#REF!-#REF!</f>
        <v>#REF!</v>
      </c>
    </row>
    <row r="4202" spans="1:11" ht="11.25" hidden="1" customHeight="1" x14ac:dyDescent="0.2">
      <c r="A4202" s="105" t="s">
        <v>5092</v>
      </c>
      <c r="B4202" s="101" t="s">
        <v>4050</v>
      </c>
      <c r="C4202" s="102" t="s">
        <v>4051</v>
      </c>
      <c r="E4202" s="59"/>
      <c r="F4202" s="107"/>
      <c r="G4202" s="107"/>
      <c r="H4202" s="107"/>
      <c r="I4202" s="107"/>
      <c r="K4202" s="317" t="e">
        <f>#REF!-#REF!</f>
        <v>#REF!</v>
      </c>
    </row>
    <row r="4203" spans="1:11" ht="45" hidden="1" customHeight="1" x14ac:dyDescent="0.2">
      <c r="A4203" s="104" t="s">
        <v>2152</v>
      </c>
      <c r="B4203" s="101" t="s">
        <v>2153</v>
      </c>
      <c r="C4203" s="102" t="s">
        <v>1647</v>
      </c>
      <c r="E4203" s="59"/>
      <c r="F4203" s="109">
        <f>F4204+F4205+F4206</f>
        <v>0</v>
      </c>
      <c r="G4203" s="109">
        <f>G4204+G4205+G4206</f>
        <v>0</v>
      </c>
      <c r="H4203" s="109">
        <f>H4204+H4205+H4206</f>
        <v>0</v>
      </c>
      <c r="I4203" s="109">
        <f>I4204+I4205+I4206</f>
        <v>0</v>
      </c>
      <c r="K4203" s="317" t="e">
        <f>#REF!-#REF!</f>
        <v>#REF!</v>
      </c>
    </row>
    <row r="4204" spans="1:11" ht="22.5" hidden="1" customHeight="1" x14ac:dyDescent="0.2">
      <c r="A4204" s="105" t="s">
        <v>3481</v>
      </c>
      <c r="B4204" s="101" t="s">
        <v>5511</v>
      </c>
      <c r="C4204" s="102" t="s">
        <v>5512</v>
      </c>
      <c r="E4204" s="59"/>
      <c r="F4204" s="107"/>
      <c r="G4204" s="107"/>
      <c r="H4204" s="107"/>
      <c r="I4204" s="107"/>
      <c r="K4204" s="317" t="e">
        <f>#REF!-#REF!</f>
        <v>#REF!</v>
      </c>
    </row>
    <row r="4205" spans="1:11" ht="22.5" hidden="1" customHeight="1" x14ac:dyDescent="0.2">
      <c r="A4205" s="105" t="s">
        <v>5091</v>
      </c>
      <c r="B4205" s="101" t="s">
        <v>94</v>
      </c>
      <c r="C4205" s="102" t="s">
        <v>95</v>
      </c>
      <c r="E4205" s="59"/>
      <c r="F4205" s="107"/>
      <c r="G4205" s="107"/>
      <c r="H4205" s="107"/>
      <c r="I4205" s="107"/>
      <c r="K4205" s="317" t="e">
        <f>#REF!-#REF!</f>
        <v>#REF!</v>
      </c>
    </row>
    <row r="4206" spans="1:11" ht="11.25" hidden="1" customHeight="1" x14ac:dyDescent="0.2">
      <c r="A4206" s="105" t="s">
        <v>5092</v>
      </c>
      <c r="B4206" s="101" t="s">
        <v>96</v>
      </c>
      <c r="C4206" s="102" t="s">
        <v>97</v>
      </c>
      <c r="E4206" s="59"/>
      <c r="F4206" s="107"/>
      <c r="G4206" s="107"/>
      <c r="H4206" s="107"/>
      <c r="I4206" s="107"/>
      <c r="K4206" s="317" t="e">
        <f>#REF!-#REF!</f>
        <v>#REF!</v>
      </c>
    </row>
    <row r="4207" spans="1:11" ht="33.75" hidden="1" customHeight="1" x14ac:dyDescent="0.2">
      <c r="A4207" s="104" t="s">
        <v>4120</v>
      </c>
      <c r="B4207" s="101" t="s">
        <v>4121</v>
      </c>
      <c r="C4207" s="102" t="s">
        <v>7499</v>
      </c>
      <c r="E4207" s="59"/>
      <c r="F4207" s="109">
        <f>F4208+F4209+F4210</f>
        <v>0</v>
      </c>
      <c r="G4207" s="109">
        <f>G4208+G4209+G4210</f>
        <v>0</v>
      </c>
      <c r="H4207" s="109">
        <f>H4208+H4209+H4210</f>
        <v>0</v>
      </c>
      <c r="I4207" s="109">
        <f>I4208+I4209+I4210</f>
        <v>0</v>
      </c>
      <c r="K4207" s="317" t="e">
        <f>#REF!-#REF!</f>
        <v>#REF!</v>
      </c>
    </row>
    <row r="4208" spans="1:11" ht="22.5" hidden="1" customHeight="1" x14ac:dyDescent="0.2">
      <c r="A4208" s="105" t="s">
        <v>3481</v>
      </c>
      <c r="B4208" s="101" t="s">
        <v>7500</v>
      </c>
      <c r="C4208" s="102" t="s">
        <v>1399</v>
      </c>
      <c r="E4208" s="59"/>
      <c r="F4208" s="107"/>
      <c r="G4208" s="107"/>
      <c r="H4208" s="107"/>
      <c r="I4208" s="107"/>
      <c r="K4208" s="317" t="e">
        <f>#REF!-#REF!</f>
        <v>#REF!</v>
      </c>
    </row>
    <row r="4209" spans="1:11" ht="22.5" hidden="1" customHeight="1" x14ac:dyDescent="0.2">
      <c r="A4209" s="105" t="s">
        <v>5091</v>
      </c>
      <c r="B4209" s="101" t="s">
        <v>1400</v>
      </c>
      <c r="C4209" s="102" t="s">
        <v>3082</v>
      </c>
      <c r="E4209" s="59"/>
      <c r="F4209" s="107"/>
      <c r="G4209" s="107"/>
      <c r="H4209" s="107"/>
      <c r="I4209" s="107"/>
      <c r="K4209" s="317" t="e">
        <f>#REF!-#REF!</f>
        <v>#REF!</v>
      </c>
    </row>
    <row r="4210" spans="1:11" ht="11.25" hidden="1" customHeight="1" x14ac:dyDescent="0.2">
      <c r="A4210" s="105" t="s">
        <v>5092</v>
      </c>
      <c r="B4210" s="101" t="s">
        <v>3083</v>
      </c>
      <c r="C4210" s="102" t="s">
        <v>3084</v>
      </c>
      <c r="E4210" s="59"/>
      <c r="F4210" s="107"/>
      <c r="G4210" s="107"/>
      <c r="H4210" s="107"/>
      <c r="I4210" s="107"/>
      <c r="K4210" s="317" t="e">
        <f>#REF!-#REF!</f>
        <v>#REF!</v>
      </c>
    </row>
    <row r="4211" spans="1:11" ht="22.5" hidden="1" customHeight="1" x14ac:dyDescent="0.2">
      <c r="A4211" s="104" t="s">
        <v>5640</v>
      </c>
      <c r="B4211" s="101" t="s">
        <v>5641</v>
      </c>
      <c r="C4211" s="102" t="s">
        <v>5642</v>
      </c>
      <c r="E4211" s="59"/>
      <c r="F4211" s="109">
        <f>F4212+F4213+F4214</f>
        <v>0</v>
      </c>
      <c r="G4211" s="109">
        <f>G4212+G4213+G4214</f>
        <v>0</v>
      </c>
      <c r="H4211" s="109">
        <f>H4212+H4213+H4214</f>
        <v>0</v>
      </c>
      <c r="I4211" s="109">
        <f>I4212+I4213+I4214</f>
        <v>0</v>
      </c>
      <c r="K4211" s="317" t="e">
        <f>#REF!-#REF!</f>
        <v>#REF!</v>
      </c>
    </row>
    <row r="4212" spans="1:11" ht="22.5" hidden="1" customHeight="1" x14ac:dyDescent="0.2">
      <c r="A4212" s="105" t="s">
        <v>3481</v>
      </c>
      <c r="B4212" s="101" t="s">
        <v>5643</v>
      </c>
      <c r="C4212" s="102" t="s">
        <v>5644</v>
      </c>
      <c r="E4212" s="59"/>
      <c r="F4212" s="107"/>
      <c r="G4212" s="107"/>
      <c r="H4212" s="107"/>
      <c r="I4212" s="107"/>
      <c r="K4212" s="317" t="e">
        <f>#REF!-#REF!</f>
        <v>#REF!</v>
      </c>
    </row>
    <row r="4213" spans="1:11" ht="22.5" hidden="1" customHeight="1" x14ac:dyDescent="0.2">
      <c r="A4213" s="105" t="s">
        <v>5091</v>
      </c>
      <c r="B4213" s="101" t="s">
        <v>5645</v>
      </c>
      <c r="C4213" s="102" t="s">
        <v>5646</v>
      </c>
      <c r="E4213" s="59"/>
      <c r="F4213" s="107"/>
      <c r="G4213" s="107"/>
      <c r="H4213" s="107"/>
      <c r="I4213" s="107"/>
      <c r="K4213" s="317" t="e">
        <f>#REF!-#REF!</f>
        <v>#REF!</v>
      </c>
    </row>
    <row r="4214" spans="1:11" ht="11.25" hidden="1" customHeight="1" x14ac:dyDescent="0.2">
      <c r="A4214" s="105" t="s">
        <v>5092</v>
      </c>
      <c r="B4214" s="101" t="s">
        <v>5647</v>
      </c>
      <c r="C4214" s="102" t="s">
        <v>5274</v>
      </c>
      <c r="E4214" s="59"/>
      <c r="F4214" s="107"/>
      <c r="G4214" s="107"/>
      <c r="H4214" s="107"/>
      <c r="I4214" s="107"/>
      <c r="K4214" s="317" t="e">
        <f>#REF!-#REF!</f>
        <v>#REF!</v>
      </c>
    </row>
    <row r="4215" spans="1:11" ht="11.25" hidden="1" customHeight="1" x14ac:dyDescent="0.2">
      <c r="A4215" s="104" t="s">
        <v>8335</v>
      </c>
      <c r="B4215" s="101" t="s">
        <v>5275</v>
      </c>
      <c r="C4215" s="102" t="s">
        <v>7149</v>
      </c>
      <c r="E4215" s="59"/>
      <c r="F4215" s="109">
        <f>F4216+F4217+F4218</f>
        <v>0</v>
      </c>
      <c r="G4215" s="109">
        <f>G4216+G4217+G4218</f>
        <v>5000</v>
      </c>
      <c r="H4215" s="109">
        <f>H4216+H4217+H4218</f>
        <v>0</v>
      </c>
      <c r="I4215" s="109">
        <f>I4216+I4217+I4218</f>
        <v>5000</v>
      </c>
      <c r="K4215" s="317" t="e">
        <f>#REF!-#REF!</f>
        <v>#REF!</v>
      </c>
    </row>
    <row r="4216" spans="1:11" ht="22.5" hidden="1" customHeight="1" x14ac:dyDescent="0.2">
      <c r="A4216" s="105" t="s">
        <v>3481</v>
      </c>
      <c r="B4216" s="101" t="s">
        <v>2211</v>
      </c>
      <c r="C4216" s="102" t="s">
        <v>2212</v>
      </c>
      <c r="E4216" s="59"/>
      <c r="F4216" s="107"/>
      <c r="G4216" s="107"/>
      <c r="H4216" s="107"/>
      <c r="I4216" s="107"/>
      <c r="K4216" s="317" t="e">
        <f>#REF!-#REF!</f>
        <v>#REF!</v>
      </c>
    </row>
    <row r="4217" spans="1:11" ht="22.5" hidden="1" customHeight="1" x14ac:dyDescent="0.2">
      <c r="A4217" s="105" t="s">
        <v>5091</v>
      </c>
      <c r="B4217" s="101" t="s">
        <v>2213</v>
      </c>
      <c r="C4217" s="102" t="s">
        <v>2214</v>
      </c>
      <c r="E4217" s="59"/>
      <c r="F4217" s="107"/>
      <c r="G4217" s="107"/>
      <c r="H4217" s="107"/>
      <c r="I4217" s="107"/>
      <c r="K4217" s="317" t="e">
        <f>#REF!-#REF!</f>
        <v>#REF!</v>
      </c>
    </row>
    <row r="4218" spans="1:11" ht="11.25" hidden="1" customHeight="1" x14ac:dyDescent="0.2">
      <c r="A4218" s="105" t="s">
        <v>5092</v>
      </c>
      <c r="B4218" s="101" t="s">
        <v>1290</v>
      </c>
      <c r="C4218" s="102" t="s">
        <v>5748</v>
      </c>
      <c r="E4218" s="59"/>
      <c r="F4218" s="107"/>
      <c r="G4218" s="107">
        <v>5000</v>
      </c>
      <c r="H4218" s="107"/>
      <c r="I4218" s="107">
        <v>5000</v>
      </c>
      <c r="K4218" s="317" t="e">
        <f>#REF!-#REF!</f>
        <v>#REF!</v>
      </c>
    </row>
    <row r="4219" spans="1:11" ht="22.5" hidden="1" customHeight="1" x14ac:dyDescent="0.2">
      <c r="A4219" s="99" t="s">
        <v>6838</v>
      </c>
      <c r="B4219" s="101" t="s">
        <v>6839</v>
      </c>
      <c r="C4219" s="102" t="s">
        <v>6318</v>
      </c>
      <c r="E4219" s="59"/>
      <c r="F4219" s="109">
        <f>F4220+F4221+F4222</f>
        <v>0</v>
      </c>
      <c r="G4219" s="109">
        <f>G4220+G4221+G4222</f>
        <v>0</v>
      </c>
      <c r="H4219" s="109">
        <f>H4220+H4221+H4222</f>
        <v>0</v>
      </c>
      <c r="I4219" s="109">
        <f>I4220+I4221+I4222</f>
        <v>0</v>
      </c>
      <c r="K4219" s="317" t="e">
        <f>#REF!-#REF!</f>
        <v>#REF!</v>
      </c>
    </row>
    <row r="4220" spans="1:11" ht="22.5" hidden="1" customHeight="1" x14ac:dyDescent="0.2">
      <c r="A4220" s="103" t="s">
        <v>3481</v>
      </c>
      <c r="B4220" s="101" t="s">
        <v>8681</v>
      </c>
      <c r="C4220" s="102" t="s">
        <v>6714</v>
      </c>
      <c r="E4220" s="59"/>
      <c r="F4220" s="107"/>
      <c r="G4220" s="107"/>
      <c r="H4220" s="107"/>
      <c r="I4220" s="107"/>
      <c r="K4220" s="317" t="e">
        <f>#REF!-#REF!</f>
        <v>#REF!</v>
      </c>
    </row>
    <row r="4221" spans="1:11" ht="22.5" hidden="1" customHeight="1" x14ac:dyDescent="0.2">
      <c r="A4221" s="103" t="s">
        <v>5091</v>
      </c>
      <c r="B4221" s="101" t="s">
        <v>6715</v>
      </c>
      <c r="C4221" s="102" t="s">
        <v>258</v>
      </c>
      <c r="E4221" s="59"/>
      <c r="F4221" s="107"/>
      <c r="G4221" s="107"/>
      <c r="H4221" s="107"/>
      <c r="I4221" s="107"/>
      <c r="K4221" s="317" t="e">
        <f>#REF!-#REF!</f>
        <v>#REF!</v>
      </c>
    </row>
    <row r="4222" spans="1:11" ht="11.25" hidden="1" customHeight="1" x14ac:dyDescent="0.2">
      <c r="A4222" s="103" t="s">
        <v>5092</v>
      </c>
      <c r="B4222" s="101" t="s">
        <v>259</v>
      </c>
      <c r="C4222" s="102" t="s">
        <v>7560</v>
      </c>
      <c r="E4222" s="59"/>
      <c r="F4222" s="107"/>
      <c r="G4222" s="107"/>
      <c r="H4222" s="107"/>
      <c r="I4222" s="107"/>
      <c r="K4222" s="317" t="e">
        <f>#REF!-#REF!</f>
        <v>#REF!</v>
      </c>
    </row>
    <row r="4223" spans="1:11" ht="22.5" hidden="1" customHeight="1" x14ac:dyDescent="0.2">
      <c r="A4223" s="104" t="s">
        <v>5462</v>
      </c>
      <c r="B4223" s="101" t="s">
        <v>4636</v>
      </c>
      <c r="C4223" s="102" t="s">
        <v>6387</v>
      </c>
      <c r="E4223" s="59"/>
      <c r="F4223" s="109">
        <f>F4224+F4225+F4226</f>
        <v>0</v>
      </c>
      <c r="G4223" s="109">
        <f>G4224+G4225+G4226</f>
        <v>0</v>
      </c>
      <c r="H4223" s="109">
        <f>H4224+H4225+H4226</f>
        <v>0</v>
      </c>
      <c r="I4223" s="109">
        <f>I4224+I4225+I4226</f>
        <v>0</v>
      </c>
      <c r="K4223" s="317" t="e">
        <f>#REF!-#REF!</f>
        <v>#REF!</v>
      </c>
    </row>
    <row r="4224" spans="1:11" ht="22.5" hidden="1" customHeight="1" x14ac:dyDescent="0.2">
      <c r="A4224" s="105" t="s">
        <v>3481</v>
      </c>
      <c r="B4224" s="101" t="s">
        <v>6388</v>
      </c>
      <c r="C4224" s="102" t="s">
        <v>8835</v>
      </c>
      <c r="E4224" s="59"/>
      <c r="F4224" s="107"/>
      <c r="G4224" s="107"/>
      <c r="H4224" s="107"/>
      <c r="I4224" s="107"/>
      <c r="K4224" s="317" t="e">
        <f>#REF!-#REF!</f>
        <v>#REF!</v>
      </c>
    </row>
    <row r="4225" spans="1:11" ht="22.5" hidden="1" customHeight="1" x14ac:dyDescent="0.2">
      <c r="A4225" s="105" t="s">
        <v>5091</v>
      </c>
      <c r="B4225" s="101" t="s">
        <v>8836</v>
      </c>
      <c r="C4225" s="102" t="s">
        <v>8837</v>
      </c>
      <c r="E4225" s="59"/>
      <c r="F4225" s="107"/>
      <c r="G4225" s="107"/>
      <c r="H4225" s="107"/>
      <c r="I4225" s="107"/>
      <c r="K4225" s="317" t="e">
        <f>#REF!-#REF!</f>
        <v>#REF!</v>
      </c>
    </row>
    <row r="4226" spans="1:11" ht="11.25" hidden="1" customHeight="1" x14ac:dyDescent="0.2">
      <c r="A4226" s="105" t="s">
        <v>5092</v>
      </c>
      <c r="B4226" s="101" t="s">
        <v>8334</v>
      </c>
      <c r="C4226" s="102" t="s">
        <v>6452</v>
      </c>
      <c r="E4226" s="59"/>
      <c r="F4226" s="107"/>
      <c r="G4226" s="107"/>
      <c r="H4226" s="107"/>
      <c r="I4226" s="107"/>
      <c r="K4226" s="317" t="e">
        <f>#REF!-#REF!</f>
        <v>#REF!</v>
      </c>
    </row>
    <row r="4227" spans="1:11" ht="11.25" hidden="1" customHeight="1" x14ac:dyDescent="0.2">
      <c r="A4227" s="104" t="s">
        <v>858</v>
      </c>
      <c r="B4227" s="101" t="s">
        <v>859</v>
      </c>
      <c r="C4227" s="102" t="s">
        <v>860</v>
      </c>
      <c r="E4227" s="59"/>
      <c r="F4227" s="109">
        <f>F4228+F4229+F4230</f>
        <v>0</v>
      </c>
      <c r="G4227" s="109">
        <f>G4228+G4229+G4230</f>
        <v>0</v>
      </c>
      <c r="H4227" s="109">
        <f>H4228+H4229+H4230</f>
        <v>0</v>
      </c>
      <c r="I4227" s="109">
        <f>I4228+I4229+I4230</f>
        <v>0</v>
      </c>
      <c r="K4227" s="317" t="e">
        <f>#REF!-#REF!</f>
        <v>#REF!</v>
      </c>
    </row>
    <row r="4228" spans="1:11" ht="22.5" hidden="1" customHeight="1" x14ac:dyDescent="0.2">
      <c r="A4228" s="105" t="s">
        <v>3481</v>
      </c>
      <c r="B4228" s="101" t="s">
        <v>6263</v>
      </c>
      <c r="C4228" s="102" t="s">
        <v>6264</v>
      </c>
      <c r="E4228" s="59"/>
      <c r="F4228" s="107"/>
      <c r="G4228" s="107"/>
      <c r="H4228" s="107"/>
      <c r="I4228" s="107"/>
      <c r="K4228" s="317" t="e">
        <f>#REF!-#REF!</f>
        <v>#REF!</v>
      </c>
    </row>
    <row r="4229" spans="1:11" ht="22.5" hidden="1" customHeight="1" x14ac:dyDescent="0.2">
      <c r="A4229" s="105" t="s">
        <v>5091</v>
      </c>
      <c r="B4229" s="101" t="s">
        <v>6265</v>
      </c>
      <c r="C4229" s="102" t="s">
        <v>6266</v>
      </c>
      <c r="E4229" s="59"/>
      <c r="F4229" s="107"/>
      <c r="G4229" s="107"/>
      <c r="H4229" s="107"/>
      <c r="I4229" s="107"/>
      <c r="K4229" s="317" t="e">
        <f>#REF!-#REF!</f>
        <v>#REF!</v>
      </c>
    </row>
    <row r="4230" spans="1:11" ht="11.25" hidden="1" customHeight="1" x14ac:dyDescent="0.2">
      <c r="A4230" s="105" t="s">
        <v>5092</v>
      </c>
      <c r="B4230" s="101" t="s">
        <v>5525</v>
      </c>
      <c r="C4230" s="102" t="s">
        <v>27</v>
      </c>
      <c r="E4230" s="59"/>
      <c r="F4230" s="107"/>
      <c r="G4230" s="107"/>
      <c r="H4230" s="107"/>
      <c r="I4230" s="107"/>
      <c r="K4230" s="317" t="e">
        <f>#REF!-#REF!</f>
        <v>#REF!</v>
      </c>
    </row>
    <row r="4231" spans="1:11" ht="22.5" hidden="1" customHeight="1" x14ac:dyDescent="0.2">
      <c r="A4231" s="99" t="s">
        <v>378</v>
      </c>
      <c r="B4231" s="101" t="s">
        <v>3613</v>
      </c>
      <c r="C4231" s="102" t="s">
        <v>1558</v>
      </c>
      <c r="E4231" s="59"/>
      <c r="F4231" s="109">
        <f>F4232+F4233+F4234</f>
        <v>0</v>
      </c>
      <c r="G4231" s="109">
        <f>G4232+G4233+G4234</f>
        <v>0</v>
      </c>
      <c r="H4231" s="109">
        <f>H4232+H4233+H4234</f>
        <v>0</v>
      </c>
      <c r="I4231" s="109">
        <f>I4232+I4233+I4234</f>
        <v>0</v>
      </c>
      <c r="K4231" s="317" t="e">
        <f>#REF!-#REF!</f>
        <v>#REF!</v>
      </c>
    </row>
    <row r="4232" spans="1:11" ht="22.5" hidden="1" customHeight="1" x14ac:dyDescent="0.2">
      <c r="A4232" s="103" t="s">
        <v>3481</v>
      </c>
      <c r="B4232" s="101" t="s">
        <v>533</v>
      </c>
      <c r="C4232" s="102" t="s">
        <v>8420</v>
      </c>
      <c r="E4232" s="59"/>
      <c r="F4232" s="107"/>
      <c r="G4232" s="107"/>
      <c r="H4232" s="107"/>
      <c r="I4232" s="107"/>
      <c r="K4232" s="317" t="e">
        <f>#REF!-#REF!</f>
        <v>#REF!</v>
      </c>
    </row>
    <row r="4233" spans="1:11" ht="22.5" hidden="1" customHeight="1" x14ac:dyDescent="0.2">
      <c r="A4233" s="103" t="s">
        <v>5091</v>
      </c>
      <c r="B4233" s="101" t="s">
        <v>970</v>
      </c>
      <c r="C4233" s="102" t="s">
        <v>971</v>
      </c>
      <c r="E4233" s="59"/>
      <c r="F4233" s="107"/>
      <c r="G4233" s="107"/>
      <c r="H4233" s="107"/>
      <c r="I4233" s="107"/>
      <c r="K4233" s="317" t="e">
        <f>#REF!-#REF!</f>
        <v>#REF!</v>
      </c>
    </row>
    <row r="4234" spans="1:11" ht="11.25" hidden="1" customHeight="1" x14ac:dyDescent="0.2">
      <c r="A4234" s="103" t="s">
        <v>5092</v>
      </c>
      <c r="B4234" s="101" t="s">
        <v>972</v>
      </c>
      <c r="C4234" s="102" t="s">
        <v>973</v>
      </c>
      <c r="E4234" s="59"/>
      <c r="F4234" s="107"/>
      <c r="G4234" s="107"/>
      <c r="H4234" s="107"/>
      <c r="I4234" s="107"/>
      <c r="K4234" s="317" t="e">
        <f>#REF!-#REF!</f>
        <v>#REF!</v>
      </c>
    </row>
    <row r="4235" spans="1:11" ht="33.75" hidden="1" customHeight="1" x14ac:dyDescent="0.2">
      <c r="A4235" s="99" t="s">
        <v>4162</v>
      </c>
      <c r="B4235" s="101" t="s">
        <v>4163</v>
      </c>
      <c r="C4235" s="102" t="s">
        <v>6983</v>
      </c>
      <c r="E4235" s="59"/>
      <c r="F4235" s="110">
        <f>F1587</f>
        <v>0</v>
      </c>
      <c r="G4235" s="110">
        <f>G1587</f>
        <v>0</v>
      </c>
      <c r="H4235" s="110">
        <f>H1587</f>
        <v>0</v>
      </c>
      <c r="I4235" s="110">
        <f>I1587</f>
        <v>0</v>
      </c>
      <c r="K4235" s="317" t="e">
        <f>#REF!-#REF!</f>
        <v>#REF!</v>
      </c>
    </row>
    <row r="4236" spans="1:11" ht="22.5" hidden="1" customHeight="1" x14ac:dyDescent="0.2">
      <c r="A4236" s="103" t="s">
        <v>3481</v>
      </c>
      <c r="B4236" s="101" t="s">
        <v>1245</v>
      </c>
      <c r="C4236" s="102" t="s">
        <v>1246</v>
      </c>
      <c r="E4236" s="59"/>
      <c r="F4236" s="107"/>
      <c r="G4236" s="107"/>
      <c r="H4236" s="107"/>
      <c r="I4236" s="107"/>
      <c r="K4236" s="317" t="e">
        <f>#REF!-#REF!</f>
        <v>#REF!</v>
      </c>
    </row>
    <row r="4237" spans="1:11" ht="22.5" hidden="1" customHeight="1" x14ac:dyDescent="0.2">
      <c r="A4237" s="103" t="s">
        <v>5091</v>
      </c>
      <c r="B4237" s="101" t="s">
        <v>1247</v>
      </c>
      <c r="C4237" s="102" t="s">
        <v>1248</v>
      </c>
      <c r="E4237" s="59"/>
      <c r="F4237" s="107"/>
      <c r="G4237" s="107"/>
      <c r="H4237" s="107"/>
      <c r="I4237" s="107"/>
      <c r="K4237" s="317" t="e">
        <f>#REF!-#REF!</f>
        <v>#REF!</v>
      </c>
    </row>
    <row r="4238" spans="1:11" ht="11.25" hidden="1" customHeight="1" x14ac:dyDescent="0.2">
      <c r="A4238" s="103" t="s">
        <v>5092</v>
      </c>
      <c r="B4238" s="101" t="s">
        <v>1249</v>
      </c>
      <c r="C4238" s="102" t="s">
        <v>1250</v>
      </c>
      <c r="E4238" s="59"/>
      <c r="F4238" s="107"/>
      <c r="G4238" s="107"/>
      <c r="H4238" s="107"/>
      <c r="I4238" s="107"/>
      <c r="K4238" s="317" t="e">
        <f>#REF!-#REF!</f>
        <v>#REF!</v>
      </c>
    </row>
    <row r="4239" spans="1:11" ht="11.25" hidden="1" customHeight="1" x14ac:dyDescent="0.2">
      <c r="A4239" s="99" t="s">
        <v>3156</v>
      </c>
      <c r="B4239" s="101" t="s">
        <v>3157</v>
      </c>
      <c r="C4239" s="102" t="s">
        <v>4801</v>
      </c>
      <c r="E4239" s="59"/>
      <c r="F4239" s="109">
        <f>F4240+F4241+F4242</f>
        <v>6500</v>
      </c>
      <c r="G4239" s="109">
        <f>G4240+G4241+G4242</f>
        <v>6500</v>
      </c>
      <c r="H4239" s="109">
        <f>H4240+H4241+H4242</f>
        <v>6500</v>
      </c>
      <c r="I4239" s="109">
        <f>I4240+I4241+I4242</f>
        <v>6500</v>
      </c>
      <c r="K4239" s="317" t="e">
        <f>#REF!-#REF!</f>
        <v>#REF!</v>
      </c>
    </row>
    <row r="4240" spans="1:11" ht="22.5" hidden="1" customHeight="1" x14ac:dyDescent="0.2">
      <c r="A4240" s="103" t="s">
        <v>3481</v>
      </c>
      <c r="B4240" s="101" t="s">
        <v>4802</v>
      </c>
      <c r="C4240" s="102" t="s">
        <v>1559</v>
      </c>
      <c r="E4240" s="59"/>
      <c r="F4240" s="107"/>
      <c r="G4240" s="107"/>
      <c r="H4240" s="107"/>
      <c r="I4240" s="107"/>
      <c r="K4240" s="317" t="e">
        <f>#REF!-#REF!</f>
        <v>#REF!</v>
      </c>
    </row>
    <row r="4241" spans="1:11" ht="22.5" hidden="1" customHeight="1" x14ac:dyDescent="0.2">
      <c r="A4241" s="103" t="s">
        <v>5091</v>
      </c>
      <c r="B4241" s="101" t="s">
        <v>7670</v>
      </c>
      <c r="C4241" s="102" t="s">
        <v>312</v>
      </c>
      <c r="E4241" s="59"/>
      <c r="F4241" s="107"/>
      <c r="G4241" s="107"/>
      <c r="H4241" s="107"/>
      <c r="I4241" s="107"/>
      <c r="K4241" s="317" t="e">
        <f>#REF!-#REF!</f>
        <v>#REF!</v>
      </c>
    </row>
    <row r="4242" spans="1:11" ht="11.25" hidden="1" customHeight="1" x14ac:dyDescent="0.2">
      <c r="A4242" s="103" t="s">
        <v>5092</v>
      </c>
      <c r="B4242" s="101" t="s">
        <v>4782</v>
      </c>
      <c r="C4242" s="102" t="s">
        <v>1599</v>
      </c>
      <c r="E4242" s="59"/>
      <c r="F4242" s="111">
        <f>F951+F1554+F2018+F3177</f>
        <v>6500</v>
      </c>
      <c r="G4242" s="111">
        <f>G951+G1554+G2018+G3177</f>
        <v>6500</v>
      </c>
      <c r="H4242" s="111">
        <f>H951+H1554+H2018+H3177</f>
        <v>6500</v>
      </c>
      <c r="I4242" s="111">
        <f>I951+I1554+I2018+I3177</f>
        <v>6500</v>
      </c>
      <c r="K4242" s="317" t="e">
        <f>#REF!-#REF!</f>
        <v>#REF!</v>
      </c>
    </row>
    <row r="4243" spans="1:11" ht="11.25" hidden="1" customHeight="1" x14ac:dyDescent="0.2">
      <c r="A4243" s="99" t="s">
        <v>4290</v>
      </c>
      <c r="B4243" s="101" t="s">
        <v>4291</v>
      </c>
      <c r="C4243" s="102" t="s">
        <v>1155</v>
      </c>
      <c r="E4243" s="59"/>
      <c r="F4243" s="109">
        <f>F4244+F4245+F4246</f>
        <v>0</v>
      </c>
      <c r="G4243" s="109">
        <f>G4244+G4245+G4246</f>
        <v>0</v>
      </c>
      <c r="H4243" s="109">
        <f>H4244+H4245+H4246</f>
        <v>0</v>
      </c>
      <c r="I4243" s="109">
        <f>I4244+I4245+I4246</f>
        <v>0</v>
      </c>
      <c r="K4243" s="317" t="e">
        <f>#REF!-#REF!</f>
        <v>#REF!</v>
      </c>
    </row>
    <row r="4244" spans="1:11" ht="22.5" hidden="1" customHeight="1" x14ac:dyDescent="0.2">
      <c r="A4244" s="103" t="s">
        <v>3481</v>
      </c>
      <c r="B4244" s="101" t="s">
        <v>1156</v>
      </c>
      <c r="C4244" s="102" t="s">
        <v>6585</v>
      </c>
      <c r="E4244" s="59"/>
      <c r="F4244" s="107"/>
      <c r="G4244" s="107"/>
      <c r="H4244" s="107"/>
      <c r="I4244" s="107"/>
      <c r="K4244" s="317" t="e">
        <f>#REF!-#REF!</f>
        <v>#REF!</v>
      </c>
    </row>
    <row r="4245" spans="1:11" ht="22.5" hidden="1" customHeight="1" x14ac:dyDescent="0.2">
      <c r="A4245" s="103" t="s">
        <v>5091</v>
      </c>
      <c r="B4245" s="101" t="s">
        <v>6586</v>
      </c>
      <c r="C4245" s="102" t="s">
        <v>4910</v>
      </c>
      <c r="E4245" s="59"/>
      <c r="F4245" s="111">
        <f>F3078</f>
        <v>0</v>
      </c>
      <c r="G4245" s="111">
        <f>G3078</f>
        <v>0</v>
      </c>
      <c r="H4245" s="111">
        <f>H3078</f>
        <v>0</v>
      </c>
      <c r="I4245" s="111">
        <f>I3078</f>
        <v>0</v>
      </c>
      <c r="K4245" s="317" t="e">
        <f>#REF!-#REF!</f>
        <v>#REF!</v>
      </c>
    </row>
    <row r="4246" spans="1:11" ht="11.25" hidden="1" customHeight="1" x14ac:dyDescent="0.2">
      <c r="A4246" s="103" t="s">
        <v>5092</v>
      </c>
      <c r="B4246" s="101" t="s">
        <v>4911</v>
      </c>
      <c r="C4246" s="102" t="s">
        <v>2678</v>
      </c>
      <c r="E4246" s="59"/>
      <c r="F4246" s="111">
        <f>F3043</f>
        <v>0</v>
      </c>
      <c r="G4246" s="111">
        <f>G3043</f>
        <v>0</v>
      </c>
      <c r="H4246" s="111">
        <f>H3043</f>
        <v>0</v>
      </c>
      <c r="I4246" s="111">
        <f>I3043</f>
        <v>0</v>
      </c>
      <c r="K4246" s="317" t="e">
        <f>#REF!-#REF!</f>
        <v>#REF!</v>
      </c>
    </row>
    <row r="4247" spans="1:11" ht="22.5" hidden="1" customHeight="1" x14ac:dyDescent="0.2">
      <c r="A4247" s="104" t="s">
        <v>8373</v>
      </c>
      <c r="B4247" s="101" t="s">
        <v>8374</v>
      </c>
      <c r="C4247" s="102" t="s">
        <v>2560</v>
      </c>
      <c r="E4247" s="59"/>
      <c r="F4247" s="109">
        <f>F4248+F4249+F4250</f>
        <v>0</v>
      </c>
      <c r="G4247" s="109">
        <f>G4248+G4249+G4250</f>
        <v>0</v>
      </c>
      <c r="H4247" s="109">
        <f>H4248+H4249+H4250</f>
        <v>0</v>
      </c>
      <c r="I4247" s="109">
        <f>I4248+I4249+I4250</f>
        <v>0</v>
      </c>
      <c r="K4247" s="317" t="e">
        <f>#REF!-#REF!</f>
        <v>#REF!</v>
      </c>
    </row>
    <row r="4248" spans="1:11" ht="22.5" hidden="1" customHeight="1" x14ac:dyDescent="0.2">
      <c r="A4248" s="105" t="s">
        <v>3481</v>
      </c>
      <c r="B4248" s="101" t="s">
        <v>686</v>
      </c>
      <c r="C4248" s="102" t="s">
        <v>687</v>
      </c>
      <c r="E4248" s="59"/>
      <c r="F4248" s="107"/>
      <c r="G4248" s="107"/>
      <c r="H4248" s="107"/>
      <c r="I4248" s="107"/>
      <c r="K4248" s="317" t="e">
        <f>#REF!-#REF!</f>
        <v>#REF!</v>
      </c>
    </row>
    <row r="4249" spans="1:11" ht="22.5" hidden="1" customHeight="1" x14ac:dyDescent="0.2">
      <c r="A4249" s="105" t="s">
        <v>5091</v>
      </c>
      <c r="B4249" s="101" t="s">
        <v>6999</v>
      </c>
      <c r="C4249" s="102" t="s">
        <v>7261</v>
      </c>
      <c r="E4249" s="59"/>
      <c r="F4249" s="107"/>
      <c r="G4249" s="107"/>
      <c r="H4249" s="107"/>
      <c r="I4249" s="107"/>
      <c r="K4249" s="317" t="e">
        <f>#REF!-#REF!</f>
        <v>#REF!</v>
      </c>
    </row>
    <row r="4250" spans="1:11" ht="11.25" hidden="1" customHeight="1" x14ac:dyDescent="0.2">
      <c r="A4250" s="105" t="s">
        <v>5092</v>
      </c>
      <c r="B4250" s="101" t="s">
        <v>6934</v>
      </c>
      <c r="C4250" s="102" t="s">
        <v>6935</v>
      </c>
      <c r="E4250" s="59"/>
      <c r="F4250" s="107"/>
      <c r="G4250" s="107"/>
      <c r="H4250" s="107"/>
      <c r="I4250" s="107"/>
      <c r="K4250" s="317" t="e">
        <f>#REF!-#REF!</f>
        <v>#REF!</v>
      </c>
    </row>
    <row r="4251" spans="1:11" ht="33.75" hidden="1" customHeight="1" x14ac:dyDescent="0.2">
      <c r="A4251" s="104" t="s">
        <v>466</v>
      </c>
      <c r="B4251" s="101" t="s">
        <v>475</v>
      </c>
      <c r="C4251" s="102" t="s">
        <v>6242</v>
      </c>
      <c r="E4251" s="59"/>
      <c r="F4251" s="109">
        <f>F4252+F4253+F4254</f>
        <v>0</v>
      </c>
      <c r="G4251" s="109">
        <f>G4252+G4253+G4254</f>
        <v>0</v>
      </c>
      <c r="H4251" s="109">
        <f>H4252+H4253+H4254</f>
        <v>0</v>
      </c>
      <c r="I4251" s="109">
        <f>I4252+I4253+I4254</f>
        <v>0</v>
      </c>
      <c r="K4251" s="317" t="e">
        <f>#REF!-#REF!</f>
        <v>#REF!</v>
      </c>
    </row>
    <row r="4252" spans="1:11" ht="22.5" hidden="1" customHeight="1" x14ac:dyDescent="0.2">
      <c r="A4252" s="105" t="s">
        <v>3481</v>
      </c>
      <c r="B4252" s="101" t="s">
        <v>6243</v>
      </c>
      <c r="C4252" s="102" t="s">
        <v>6244</v>
      </c>
      <c r="E4252" s="59"/>
      <c r="F4252" s="107"/>
      <c r="G4252" s="107"/>
      <c r="H4252" s="107"/>
      <c r="I4252" s="107"/>
      <c r="K4252" s="317" t="e">
        <f>#REF!-#REF!</f>
        <v>#REF!</v>
      </c>
    </row>
    <row r="4253" spans="1:11" ht="22.5" hidden="1" customHeight="1" x14ac:dyDescent="0.2">
      <c r="A4253" s="105" t="s">
        <v>5091</v>
      </c>
      <c r="B4253" s="101" t="s">
        <v>1813</v>
      </c>
      <c r="C4253" s="102" t="s">
        <v>1873</v>
      </c>
      <c r="E4253" s="59"/>
      <c r="F4253" s="107"/>
      <c r="G4253" s="107"/>
      <c r="H4253" s="107"/>
      <c r="I4253" s="107"/>
      <c r="K4253" s="317" t="e">
        <f>#REF!-#REF!</f>
        <v>#REF!</v>
      </c>
    </row>
    <row r="4254" spans="1:11" ht="11.25" hidden="1" customHeight="1" x14ac:dyDescent="0.2">
      <c r="A4254" s="105" t="s">
        <v>5092</v>
      </c>
      <c r="B4254" s="101" t="s">
        <v>408</v>
      </c>
      <c r="C4254" s="102" t="s">
        <v>409</v>
      </c>
      <c r="E4254" s="59"/>
      <c r="F4254" s="107"/>
      <c r="G4254" s="107"/>
      <c r="H4254" s="107"/>
      <c r="I4254" s="107"/>
      <c r="K4254" s="317" t="e">
        <f>#REF!-#REF!</f>
        <v>#REF!</v>
      </c>
    </row>
    <row r="4255" spans="1:11" ht="33.75" hidden="1" customHeight="1" x14ac:dyDescent="0.2">
      <c r="A4255" s="104" t="s">
        <v>2915</v>
      </c>
      <c r="B4255" s="101" t="s">
        <v>2916</v>
      </c>
      <c r="C4255" s="102" t="s">
        <v>2917</v>
      </c>
      <c r="E4255" s="59"/>
      <c r="F4255" s="109">
        <f>F4256+F4257+F4258</f>
        <v>0</v>
      </c>
      <c r="G4255" s="109">
        <f>G4256+G4257+G4258</f>
        <v>0</v>
      </c>
      <c r="H4255" s="109">
        <f>H4256+H4257+H4258</f>
        <v>0</v>
      </c>
      <c r="I4255" s="109">
        <f>I4256+I4257+I4258</f>
        <v>0</v>
      </c>
      <c r="K4255" s="317" t="e">
        <f>#REF!-#REF!</f>
        <v>#REF!</v>
      </c>
    </row>
    <row r="4256" spans="1:11" ht="22.5" hidden="1" customHeight="1" x14ac:dyDescent="0.2">
      <c r="A4256" s="105" t="s">
        <v>3481</v>
      </c>
      <c r="B4256" s="101" t="s">
        <v>2871</v>
      </c>
      <c r="C4256" s="102" t="s">
        <v>801</v>
      </c>
      <c r="E4256" s="59"/>
      <c r="F4256" s="107"/>
      <c r="G4256" s="107"/>
      <c r="H4256" s="107"/>
      <c r="I4256" s="107"/>
      <c r="K4256" s="317" t="e">
        <f>#REF!-#REF!</f>
        <v>#REF!</v>
      </c>
    </row>
    <row r="4257" spans="1:11" ht="22.5" hidden="1" customHeight="1" x14ac:dyDescent="0.2">
      <c r="A4257" s="105" t="s">
        <v>5091</v>
      </c>
      <c r="B4257" s="101" t="s">
        <v>1207</v>
      </c>
      <c r="C4257" s="102" t="s">
        <v>1208</v>
      </c>
      <c r="E4257" s="59"/>
      <c r="F4257" s="107"/>
      <c r="G4257" s="107"/>
      <c r="H4257" s="107"/>
      <c r="I4257" s="107"/>
      <c r="K4257" s="317" t="e">
        <f>#REF!-#REF!</f>
        <v>#REF!</v>
      </c>
    </row>
    <row r="4258" spans="1:11" ht="11.25" hidden="1" customHeight="1" x14ac:dyDescent="0.2">
      <c r="A4258" s="105" t="s">
        <v>5092</v>
      </c>
      <c r="B4258" s="101" t="s">
        <v>1209</v>
      </c>
      <c r="C4258" s="102" t="s">
        <v>2093</v>
      </c>
      <c r="E4258" s="59"/>
      <c r="F4258" s="107"/>
      <c r="G4258" s="107"/>
      <c r="H4258" s="107"/>
      <c r="I4258" s="107"/>
      <c r="K4258" s="317" t="e">
        <f>#REF!-#REF!</f>
        <v>#REF!</v>
      </c>
    </row>
    <row r="4259" spans="1:11" ht="22.5" hidden="1" customHeight="1" x14ac:dyDescent="0.2">
      <c r="A4259" s="104" t="s">
        <v>7084</v>
      </c>
      <c r="B4259" s="101" t="s">
        <v>7085</v>
      </c>
      <c r="C4259" s="102" t="s">
        <v>611</v>
      </c>
      <c r="E4259" s="59"/>
      <c r="F4259" s="109">
        <f>F4260+F4261+F4262</f>
        <v>0</v>
      </c>
      <c r="G4259" s="109">
        <f>G4260+G4261+G4262</f>
        <v>0</v>
      </c>
      <c r="H4259" s="109">
        <f>H4260+H4261+H4262</f>
        <v>0</v>
      </c>
      <c r="I4259" s="109">
        <f>I4260+I4261+I4262</f>
        <v>0</v>
      </c>
      <c r="K4259" s="317" t="e">
        <f>#REF!-#REF!</f>
        <v>#REF!</v>
      </c>
    </row>
    <row r="4260" spans="1:11" ht="22.5" hidden="1" customHeight="1" x14ac:dyDescent="0.2">
      <c r="A4260" s="105" t="s">
        <v>3481</v>
      </c>
      <c r="B4260" s="101" t="s">
        <v>612</v>
      </c>
      <c r="C4260" s="102" t="s">
        <v>1997</v>
      </c>
      <c r="E4260" s="59"/>
      <c r="F4260" s="107"/>
      <c r="G4260" s="107"/>
      <c r="H4260" s="107"/>
      <c r="I4260" s="107"/>
      <c r="K4260" s="317" t="e">
        <f>#REF!-#REF!</f>
        <v>#REF!</v>
      </c>
    </row>
    <row r="4261" spans="1:11" ht="22.5" hidden="1" customHeight="1" x14ac:dyDescent="0.2">
      <c r="A4261" s="105" t="s">
        <v>5091</v>
      </c>
      <c r="B4261" s="101" t="s">
        <v>1998</v>
      </c>
      <c r="C4261" s="102" t="s">
        <v>1999</v>
      </c>
      <c r="E4261" s="59"/>
      <c r="F4261" s="107"/>
      <c r="G4261" s="107"/>
      <c r="H4261" s="107"/>
      <c r="I4261" s="107"/>
      <c r="K4261" s="317" t="e">
        <f>#REF!-#REF!</f>
        <v>#REF!</v>
      </c>
    </row>
    <row r="4262" spans="1:11" ht="11.25" hidden="1" customHeight="1" x14ac:dyDescent="0.2">
      <c r="A4262" s="105" t="s">
        <v>5092</v>
      </c>
      <c r="B4262" s="101" t="s">
        <v>2000</v>
      </c>
      <c r="C4262" s="102" t="s">
        <v>2001</v>
      </c>
      <c r="E4262" s="59"/>
      <c r="F4262" s="107"/>
      <c r="G4262" s="107"/>
      <c r="H4262" s="107"/>
      <c r="I4262" s="107"/>
      <c r="K4262" s="317" t="e">
        <f>#REF!-#REF!</f>
        <v>#REF!</v>
      </c>
    </row>
    <row r="4263" spans="1:11" ht="22.5" hidden="1" customHeight="1" x14ac:dyDescent="0.2">
      <c r="A4263" s="104" t="s">
        <v>8346</v>
      </c>
      <c r="B4263" s="101" t="s">
        <v>8347</v>
      </c>
      <c r="C4263" s="102" t="s">
        <v>8348</v>
      </c>
      <c r="E4263" s="59"/>
      <c r="F4263" s="109">
        <f>F4264+F4265+F4266</f>
        <v>0</v>
      </c>
      <c r="G4263" s="109">
        <f>G4264+G4265+G4266</f>
        <v>0</v>
      </c>
      <c r="H4263" s="109">
        <f>H4264+H4265+H4266</f>
        <v>0</v>
      </c>
      <c r="I4263" s="109">
        <f>I4264+I4265+I4266</f>
        <v>0</v>
      </c>
      <c r="K4263" s="317" t="e">
        <f>#REF!-#REF!</f>
        <v>#REF!</v>
      </c>
    </row>
    <row r="4264" spans="1:11" ht="22.5" hidden="1" customHeight="1" x14ac:dyDescent="0.2">
      <c r="A4264" s="105" t="s">
        <v>3481</v>
      </c>
      <c r="B4264" s="101" t="s">
        <v>8349</v>
      </c>
      <c r="C4264" s="102" t="s">
        <v>8350</v>
      </c>
      <c r="E4264" s="59"/>
      <c r="F4264" s="107"/>
      <c r="G4264" s="107"/>
      <c r="H4264" s="107"/>
      <c r="I4264" s="107"/>
      <c r="K4264" s="317" t="e">
        <f>#REF!-#REF!</f>
        <v>#REF!</v>
      </c>
    </row>
    <row r="4265" spans="1:11" ht="22.5" hidden="1" customHeight="1" x14ac:dyDescent="0.2">
      <c r="A4265" s="105" t="s">
        <v>5091</v>
      </c>
      <c r="B4265" s="101" t="s">
        <v>8351</v>
      </c>
      <c r="C4265" s="102" t="s">
        <v>7471</v>
      </c>
      <c r="E4265" s="59"/>
      <c r="F4265" s="107"/>
      <c r="G4265" s="107"/>
      <c r="H4265" s="107"/>
      <c r="I4265" s="107"/>
      <c r="K4265" s="317" t="e">
        <f>#REF!-#REF!</f>
        <v>#REF!</v>
      </c>
    </row>
    <row r="4266" spans="1:11" ht="11.25" hidden="1" customHeight="1" x14ac:dyDescent="0.2">
      <c r="A4266" s="105" t="s">
        <v>5092</v>
      </c>
      <c r="B4266" s="101" t="s">
        <v>4221</v>
      </c>
      <c r="C4266" s="102" t="s">
        <v>1677</v>
      </c>
      <c r="E4266" s="59"/>
      <c r="F4266" s="107"/>
      <c r="G4266" s="107"/>
      <c r="H4266" s="107"/>
      <c r="I4266" s="107"/>
      <c r="K4266" s="317" t="e">
        <f>#REF!-#REF!</f>
        <v>#REF!</v>
      </c>
    </row>
    <row r="4267" spans="1:11" ht="22.5" hidden="1" customHeight="1" x14ac:dyDescent="0.2">
      <c r="A4267" s="104" t="s">
        <v>1678</v>
      </c>
      <c r="B4267" s="101" t="s">
        <v>5879</v>
      </c>
      <c r="C4267" s="102" t="s">
        <v>3641</v>
      </c>
      <c r="E4267" s="59"/>
      <c r="F4267" s="109">
        <f>F4268+F4269+F4270</f>
        <v>0</v>
      </c>
      <c r="G4267" s="109">
        <f>G4268+G4269+G4270</f>
        <v>0</v>
      </c>
      <c r="H4267" s="109">
        <f>H4268+H4269+H4270</f>
        <v>0</v>
      </c>
      <c r="I4267" s="109">
        <f>I4268+I4269+I4270</f>
        <v>0</v>
      </c>
      <c r="K4267" s="317" t="e">
        <f>#REF!-#REF!</f>
        <v>#REF!</v>
      </c>
    </row>
    <row r="4268" spans="1:11" ht="22.5" hidden="1" customHeight="1" x14ac:dyDescent="0.2">
      <c r="A4268" s="105" t="s">
        <v>3481</v>
      </c>
      <c r="B4268" s="101" t="s">
        <v>3642</v>
      </c>
      <c r="C4268" s="102" t="s">
        <v>7610</v>
      </c>
      <c r="E4268" s="59"/>
      <c r="F4268" s="107"/>
      <c r="G4268" s="107"/>
      <c r="H4268" s="107"/>
      <c r="I4268" s="107"/>
      <c r="K4268" s="317" t="e">
        <f>#REF!-#REF!</f>
        <v>#REF!</v>
      </c>
    </row>
    <row r="4269" spans="1:11" ht="22.5" hidden="1" customHeight="1" x14ac:dyDescent="0.2">
      <c r="A4269" s="105" t="s">
        <v>5091</v>
      </c>
      <c r="B4269" s="101" t="s">
        <v>6330</v>
      </c>
      <c r="C4269" s="102" t="s">
        <v>2455</v>
      </c>
      <c r="E4269" s="59"/>
      <c r="F4269" s="107"/>
      <c r="G4269" s="107"/>
      <c r="H4269" s="107"/>
      <c r="I4269" s="107"/>
      <c r="K4269" s="317" t="e">
        <f>#REF!-#REF!</f>
        <v>#REF!</v>
      </c>
    </row>
    <row r="4270" spans="1:11" ht="11.25" hidden="1" customHeight="1" x14ac:dyDescent="0.2">
      <c r="A4270" s="105" t="s">
        <v>5092</v>
      </c>
      <c r="B4270" s="101" t="s">
        <v>2456</v>
      </c>
      <c r="C4270" s="102" t="s">
        <v>2457</v>
      </c>
      <c r="E4270" s="59"/>
      <c r="F4270" s="107"/>
      <c r="G4270" s="107"/>
      <c r="H4270" s="107"/>
      <c r="I4270" s="107"/>
      <c r="K4270" s="317" t="e">
        <f>#REF!-#REF!</f>
        <v>#REF!</v>
      </c>
    </row>
    <row r="4271" spans="1:11" ht="11.25" hidden="1" customHeight="1" x14ac:dyDescent="0.2">
      <c r="A4271" s="104" t="s">
        <v>6698</v>
      </c>
      <c r="B4271" s="101" t="s">
        <v>6699</v>
      </c>
      <c r="C4271" s="102" t="s">
        <v>6700</v>
      </c>
      <c r="E4271" s="59"/>
      <c r="F4271" s="109">
        <f>F4272+F4273+F4274</f>
        <v>0</v>
      </c>
      <c r="G4271" s="109">
        <f>G4272+G4273+G4274</f>
        <v>0</v>
      </c>
      <c r="H4271" s="109">
        <f>H4272+H4273+H4274</f>
        <v>0</v>
      </c>
      <c r="I4271" s="109">
        <f>I4272+I4273+I4274</f>
        <v>0</v>
      </c>
      <c r="K4271" s="317" t="e">
        <f>#REF!-#REF!</f>
        <v>#REF!</v>
      </c>
    </row>
    <row r="4272" spans="1:11" ht="22.5" hidden="1" customHeight="1" x14ac:dyDescent="0.2">
      <c r="A4272" s="105" t="s">
        <v>3481</v>
      </c>
      <c r="B4272" s="101" t="s">
        <v>5811</v>
      </c>
      <c r="C4272" s="102" t="s">
        <v>3209</v>
      </c>
      <c r="E4272" s="59"/>
      <c r="F4272" s="107"/>
      <c r="G4272" s="107"/>
      <c r="H4272" s="107"/>
      <c r="I4272" s="107"/>
      <c r="K4272" s="317" t="e">
        <f>#REF!-#REF!</f>
        <v>#REF!</v>
      </c>
    </row>
    <row r="4273" spans="1:11" ht="22.5" hidden="1" customHeight="1" x14ac:dyDescent="0.2">
      <c r="A4273" s="105" t="s">
        <v>5091</v>
      </c>
      <c r="B4273" s="101" t="s">
        <v>3210</v>
      </c>
      <c r="C4273" s="102" t="s">
        <v>1736</v>
      </c>
      <c r="E4273" s="59"/>
      <c r="F4273" s="107"/>
      <c r="G4273" s="107"/>
      <c r="H4273" s="107"/>
      <c r="I4273" s="107"/>
      <c r="K4273" s="317" t="e">
        <f>#REF!-#REF!</f>
        <v>#REF!</v>
      </c>
    </row>
    <row r="4274" spans="1:11" ht="11.25" hidden="1" customHeight="1" x14ac:dyDescent="0.2">
      <c r="A4274" s="105" t="s">
        <v>5092</v>
      </c>
      <c r="B4274" s="101" t="s">
        <v>1737</v>
      </c>
      <c r="C4274" s="102" t="s">
        <v>7179</v>
      </c>
      <c r="E4274" s="59"/>
      <c r="F4274" s="107"/>
      <c r="G4274" s="107"/>
      <c r="H4274" s="107"/>
      <c r="I4274" s="107"/>
      <c r="K4274" s="317" t="e">
        <f>#REF!-#REF!</f>
        <v>#REF!</v>
      </c>
    </row>
    <row r="4275" spans="1:11" ht="11.25" hidden="1" customHeight="1" x14ac:dyDescent="0.2">
      <c r="A4275" s="104" t="s">
        <v>4166</v>
      </c>
      <c r="B4275" s="101" t="s">
        <v>410</v>
      </c>
      <c r="C4275" s="102" t="s">
        <v>3758</v>
      </c>
      <c r="E4275" s="59"/>
      <c r="F4275" s="109">
        <f>F4276+F4277+F4278</f>
        <v>0</v>
      </c>
      <c r="G4275" s="109">
        <f>G4276+G4277+G4278</f>
        <v>0</v>
      </c>
      <c r="H4275" s="109">
        <f>H4276+H4277+H4278</f>
        <v>0</v>
      </c>
      <c r="I4275" s="109">
        <f>I4276+I4277+I4278</f>
        <v>0</v>
      </c>
      <c r="K4275" s="317" t="e">
        <f>#REF!-#REF!</f>
        <v>#REF!</v>
      </c>
    </row>
    <row r="4276" spans="1:11" ht="22.5" hidden="1" customHeight="1" x14ac:dyDescent="0.2">
      <c r="A4276" s="105" t="s">
        <v>3481</v>
      </c>
      <c r="B4276" s="101" t="s">
        <v>3759</v>
      </c>
      <c r="C4276" s="102" t="s">
        <v>3760</v>
      </c>
      <c r="E4276" s="59"/>
      <c r="F4276" s="107"/>
      <c r="G4276" s="107"/>
      <c r="H4276" s="107"/>
      <c r="I4276" s="107"/>
      <c r="K4276" s="317" t="e">
        <f>#REF!-#REF!</f>
        <v>#REF!</v>
      </c>
    </row>
    <row r="4277" spans="1:11" ht="22.5" hidden="1" customHeight="1" x14ac:dyDescent="0.2">
      <c r="A4277" s="105" t="s">
        <v>5091</v>
      </c>
      <c r="B4277" s="101" t="s">
        <v>3761</v>
      </c>
      <c r="C4277" s="102" t="s">
        <v>3762</v>
      </c>
      <c r="E4277" s="59"/>
      <c r="F4277" s="107"/>
      <c r="G4277" s="107"/>
      <c r="H4277" s="107"/>
      <c r="I4277" s="107"/>
      <c r="K4277" s="317" t="e">
        <f>#REF!-#REF!</f>
        <v>#REF!</v>
      </c>
    </row>
    <row r="4278" spans="1:11" ht="11.25" hidden="1" customHeight="1" x14ac:dyDescent="0.2">
      <c r="A4278" s="105" t="s">
        <v>5092</v>
      </c>
      <c r="B4278" s="101" t="s">
        <v>5466</v>
      </c>
      <c r="C4278" s="102" t="s">
        <v>5467</v>
      </c>
      <c r="E4278" s="59"/>
      <c r="F4278" s="107"/>
      <c r="G4278" s="107"/>
      <c r="H4278" s="107"/>
      <c r="I4278" s="107"/>
      <c r="K4278" s="317" t="e">
        <f>#REF!-#REF!</f>
        <v>#REF!</v>
      </c>
    </row>
    <row r="4279" spans="1:11" ht="45" hidden="1" customHeight="1" x14ac:dyDescent="0.2">
      <c r="A4279" s="104" t="s">
        <v>5411</v>
      </c>
      <c r="B4279" s="101" t="s">
        <v>1255</v>
      </c>
      <c r="C4279" s="102" t="s">
        <v>1256</v>
      </c>
      <c r="E4279" s="59"/>
      <c r="F4279" s="109">
        <f>F4280+F4281+F4282</f>
        <v>0</v>
      </c>
      <c r="G4279" s="109">
        <f>G4280+G4281+G4282</f>
        <v>0</v>
      </c>
      <c r="H4279" s="109">
        <f>H4280+H4281+H4282</f>
        <v>0</v>
      </c>
      <c r="I4279" s="109">
        <f>I4280+I4281+I4282</f>
        <v>0</v>
      </c>
      <c r="K4279" s="317" t="e">
        <f>#REF!-#REF!</f>
        <v>#REF!</v>
      </c>
    </row>
    <row r="4280" spans="1:11" ht="22.5" hidden="1" customHeight="1" x14ac:dyDescent="0.2">
      <c r="A4280" s="105" t="s">
        <v>3481</v>
      </c>
      <c r="B4280" s="101" t="s">
        <v>1257</v>
      </c>
      <c r="C4280" s="102" t="s">
        <v>1258</v>
      </c>
      <c r="E4280" s="59"/>
      <c r="F4280" s="107"/>
      <c r="G4280" s="107"/>
      <c r="H4280" s="107"/>
      <c r="I4280" s="107"/>
      <c r="K4280" s="317" t="e">
        <f>#REF!-#REF!</f>
        <v>#REF!</v>
      </c>
    </row>
    <row r="4281" spans="1:11" ht="22.5" hidden="1" customHeight="1" x14ac:dyDescent="0.2">
      <c r="A4281" s="105" t="s">
        <v>5091</v>
      </c>
      <c r="B4281" s="101" t="s">
        <v>1259</v>
      </c>
      <c r="C4281" s="102" t="s">
        <v>7357</v>
      </c>
      <c r="E4281" s="59"/>
      <c r="F4281" s="107"/>
      <c r="G4281" s="107"/>
      <c r="H4281" s="107"/>
      <c r="I4281" s="107"/>
      <c r="K4281" s="317" t="e">
        <f>#REF!-#REF!</f>
        <v>#REF!</v>
      </c>
    </row>
    <row r="4282" spans="1:11" ht="11.25" hidden="1" customHeight="1" x14ac:dyDescent="0.2">
      <c r="A4282" s="105" t="s">
        <v>5092</v>
      </c>
      <c r="B4282" s="101" t="s">
        <v>7358</v>
      </c>
      <c r="C4282" s="102" t="s">
        <v>1166</v>
      </c>
      <c r="E4282" s="59"/>
      <c r="F4282" s="107"/>
      <c r="G4282" s="107"/>
      <c r="H4282" s="107"/>
      <c r="I4282" s="107"/>
      <c r="K4282" s="317" t="e">
        <f>#REF!-#REF!</f>
        <v>#REF!</v>
      </c>
    </row>
    <row r="4283" spans="1:11" ht="22.5" hidden="1" customHeight="1" x14ac:dyDescent="0.2">
      <c r="A4283" s="104" t="s">
        <v>2957</v>
      </c>
      <c r="B4283" s="101" t="s">
        <v>2958</v>
      </c>
      <c r="C4283" s="102" t="s">
        <v>6221</v>
      </c>
      <c r="E4283" s="59"/>
      <c r="F4283" s="109">
        <f>F4284+F4285+F4286</f>
        <v>0</v>
      </c>
      <c r="G4283" s="109">
        <f>G4284+G4285+G4286</f>
        <v>0</v>
      </c>
      <c r="H4283" s="109">
        <f>H4284+H4285+H4286</f>
        <v>0</v>
      </c>
      <c r="I4283" s="109">
        <f>I4284+I4285+I4286</f>
        <v>0</v>
      </c>
      <c r="K4283" s="317" t="e">
        <f>#REF!-#REF!</f>
        <v>#REF!</v>
      </c>
    </row>
    <row r="4284" spans="1:11" ht="22.5" hidden="1" customHeight="1" x14ac:dyDescent="0.2">
      <c r="A4284" s="105" t="s">
        <v>3481</v>
      </c>
      <c r="B4284" s="101" t="s">
        <v>559</v>
      </c>
      <c r="C4284" s="102" t="s">
        <v>7721</v>
      </c>
      <c r="E4284" s="59"/>
      <c r="F4284" s="107"/>
      <c r="G4284" s="107"/>
      <c r="H4284" s="107"/>
      <c r="I4284" s="107"/>
      <c r="K4284" s="317" t="e">
        <f>#REF!-#REF!</f>
        <v>#REF!</v>
      </c>
    </row>
    <row r="4285" spans="1:11" ht="22.5" hidden="1" customHeight="1" x14ac:dyDescent="0.2">
      <c r="A4285" s="105" t="s">
        <v>5091</v>
      </c>
      <c r="B4285" s="101" t="s">
        <v>534</v>
      </c>
      <c r="C4285" s="102" t="s">
        <v>4988</v>
      </c>
      <c r="E4285" s="59"/>
      <c r="F4285" s="107"/>
      <c r="G4285" s="107"/>
      <c r="H4285" s="107"/>
      <c r="I4285" s="107"/>
      <c r="K4285" s="317" t="e">
        <f>#REF!-#REF!</f>
        <v>#REF!</v>
      </c>
    </row>
    <row r="4286" spans="1:11" ht="11.25" hidden="1" customHeight="1" x14ac:dyDescent="0.2">
      <c r="A4286" s="105" t="s">
        <v>5092</v>
      </c>
      <c r="B4286" s="101" t="s">
        <v>4989</v>
      </c>
      <c r="C4286" s="102" t="s">
        <v>4376</v>
      </c>
      <c r="E4286" s="59"/>
      <c r="F4286" s="107"/>
      <c r="G4286" s="107"/>
      <c r="H4286" s="107"/>
      <c r="I4286" s="107"/>
      <c r="K4286" s="317" t="e">
        <f>#REF!-#REF!</f>
        <v>#REF!</v>
      </c>
    </row>
    <row r="4287" spans="1:11" ht="33.75" hidden="1" customHeight="1" x14ac:dyDescent="0.2">
      <c r="A4287" s="104" t="s">
        <v>5550</v>
      </c>
      <c r="B4287" s="101" t="s">
        <v>5551</v>
      </c>
      <c r="C4287" s="102" t="s">
        <v>5552</v>
      </c>
      <c r="E4287" s="59"/>
      <c r="F4287" s="109">
        <f>F4288+F4289+F4290</f>
        <v>0</v>
      </c>
      <c r="G4287" s="109">
        <f>G4288+G4289+G4290</f>
        <v>0</v>
      </c>
      <c r="H4287" s="109">
        <f>H4288+H4289+H4290</f>
        <v>0</v>
      </c>
      <c r="I4287" s="109">
        <f>I4288+I4289+I4290</f>
        <v>0</v>
      </c>
      <c r="K4287" s="317" t="e">
        <f>#REF!-#REF!</f>
        <v>#REF!</v>
      </c>
    </row>
    <row r="4288" spans="1:11" ht="22.5" hidden="1" customHeight="1" x14ac:dyDescent="0.2">
      <c r="A4288" s="105" t="s">
        <v>3481</v>
      </c>
      <c r="B4288" s="101" t="s">
        <v>4464</v>
      </c>
      <c r="C4288" s="102" t="s">
        <v>4465</v>
      </c>
      <c r="E4288" s="59"/>
      <c r="F4288" s="107"/>
      <c r="G4288" s="107"/>
      <c r="H4288" s="107"/>
      <c r="I4288" s="107"/>
      <c r="K4288" s="317" t="e">
        <f>#REF!-#REF!</f>
        <v>#REF!</v>
      </c>
    </row>
    <row r="4289" spans="1:11" ht="22.5" hidden="1" customHeight="1" x14ac:dyDescent="0.2">
      <c r="A4289" s="105" t="s">
        <v>5091</v>
      </c>
      <c r="B4289" s="101" t="s">
        <v>224</v>
      </c>
      <c r="C4289" s="102" t="s">
        <v>2410</v>
      </c>
      <c r="E4289" s="59"/>
      <c r="F4289" s="107"/>
      <c r="G4289" s="107"/>
      <c r="H4289" s="107"/>
      <c r="I4289" s="107"/>
      <c r="K4289" s="317" t="e">
        <f>#REF!-#REF!</f>
        <v>#REF!</v>
      </c>
    </row>
    <row r="4290" spans="1:11" ht="11.25" hidden="1" customHeight="1" x14ac:dyDescent="0.2">
      <c r="A4290" s="105" t="s">
        <v>5092</v>
      </c>
      <c r="B4290" s="101" t="s">
        <v>2411</v>
      </c>
      <c r="C4290" s="102" t="s">
        <v>1062</v>
      </c>
      <c r="E4290" s="59"/>
      <c r="F4290" s="107"/>
      <c r="G4290" s="107"/>
      <c r="H4290" s="107"/>
      <c r="I4290" s="107"/>
      <c r="K4290" s="317" t="e">
        <f>#REF!-#REF!</f>
        <v>#REF!</v>
      </c>
    </row>
    <row r="4291" spans="1:11" ht="11.25" hidden="1" customHeight="1" x14ac:dyDescent="0.2">
      <c r="A4291" s="104" t="s">
        <v>58</v>
      </c>
      <c r="B4291" s="101" t="s">
        <v>59</v>
      </c>
      <c r="C4291" s="102" t="s">
        <v>8667</v>
      </c>
      <c r="E4291" s="59"/>
      <c r="F4291" s="109">
        <f>F4292+F4293+F4294</f>
        <v>0</v>
      </c>
      <c r="G4291" s="109">
        <f>G4292+G4293+G4294</f>
        <v>0</v>
      </c>
      <c r="H4291" s="109">
        <f>H4292+H4293+H4294</f>
        <v>0</v>
      </c>
      <c r="I4291" s="109">
        <f>I4292+I4293+I4294</f>
        <v>0</v>
      </c>
      <c r="K4291" s="317" t="e">
        <f>#REF!-#REF!</f>
        <v>#REF!</v>
      </c>
    </row>
    <row r="4292" spans="1:11" ht="22.5" hidden="1" customHeight="1" x14ac:dyDescent="0.2">
      <c r="A4292" s="105" t="s">
        <v>3481</v>
      </c>
      <c r="B4292" s="101" t="s">
        <v>8668</v>
      </c>
      <c r="C4292" s="102" t="s">
        <v>7130</v>
      </c>
      <c r="E4292" s="59"/>
      <c r="F4292" s="107"/>
      <c r="G4292" s="107"/>
      <c r="H4292" s="107"/>
      <c r="I4292" s="107"/>
      <c r="K4292" s="317" t="e">
        <f>#REF!-#REF!</f>
        <v>#REF!</v>
      </c>
    </row>
    <row r="4293" spans="1:11" ht="22.5" hidden="1" customHeight="1" x14ac:dyDescent="0.2">
      <c r="A4293" s="105" t="s">
        <v>5091</v>
      </c>
      <c r="B4293" s="101" t="s">
        <v>7111</v>
      </c>
      <c r="C4293" s="102" t="s">
        <v>7112</v>
      </c>
      <c r="E4293" s="59"/>
      <c r="F4293" s="107"/>
      <c r="G4293" s="107"/>
      <c r="H4293" s="107"/>
      <c r="I4293" s="107"/>
      <c r="K4293" s="317" t="e">
        <f>#REF!-#REF!</f>
        <v>#REF!</v>
      </c>
    </row>
    <row r="4294" spans="1:11" ht="11.25" hidden="1" customHeight="1" x14ac:dyDescent="0.2">
      <c r="A4294" s="105" t="s">
        <v>5092</v>
      </c>
      <c r="B4294" s="101" t="s">
        <v>7113</v>
      </c>
      <c r="C4294" s="102" t="s">
        <v>6326</v>
      </c>
      <c r="E4294" s="59"/>
      <c r="F4294" s="107"/>
      <c r="G4294" s="107"/>
      <c r="H4294" s="107"/>
      <c r="I4294" s="107"/>
      <c r="K4294" s="317" t="e">
        <f>#REF!-#REF!</f>
        <v>#REF!</v>
      </c>
    </row>
    <row r="4295" spans="1:11" ht="11.25" hidden="1" customHeight="1" x14ac:dyDescent="0.2">
      <c r="A4295" s="104" t="s">
        <v>8335</v>
      </c>
      <c r="B4295" s="101" t="s">
        <v>6327</v>
      </c>
      <c r="C4295" s="102" t="s">
        <v>6328</v>
      </c>
      <c r="E4295" s="59"/>
      <c r="F4295" s="109">
        <f>F4296+F4297+F4298</f>
        <v>0</v>
      </c>
      <c r="G4295" s="109">
        <f>G4296+G4297+G4298</f>
        <v>0</v>
      </c>
      <c r="H4295" s="109">
        <f>H4296+H4297+H4298</f>
        <v>0</v>
      </c>
      <c r="I4295" s="109">
        <f>I4296+I4297+I4298</f>
        <v>0</v>
      </c>
      <c r="K4295" s="317" t="e">
        <f>#REF!-#REF!</f>
        <v>#REF!</v>
      </c>
    </row>
    <row r="4296" spans="1:11" ht="22.5" hidden="1" customHeight="1" x14ac:dyDescent="0.2">
      <c r="A4296" s="105" t="s">
        <v>3481</v>
      </c>
      <c r="B4296" s="101" t="s">
        <v>6329</v>
      </c>
      <c r="C4296" s="102" t="s">
        <v>7860</v>
      </c>
      <c r="E4296" s="59"/>
      <c r="F4296" s="107"/>
      <c r="G4296" s="107"/>
      <c r="H4296" s="107"/>
      <c r="I4296" s="107"/>
      <c r="K4296" s="317" t="e">
        <f>#REF!-#REF!</f>
        <v>#REF!</v>
      </c>
    </row>
    <row r="4297" spans="1:11" ht="22.5" hidden="1" customHeight="1" x14ac:dyDescent="0.2">
      <c r="A4297" s="105" t="s">
        <v>5091</v>
      </c>
      <c r="B4297" s="101" t="s">
        <v>5351</v>
      </c>
      <c r="C4297" s="102" t="s">
        <v>5352</v>
      </c>
      <c r="E4297" s="59"/>
      <c r="F4297" s="107"/>
      <c r="G4297" s="107"/>
      <c r="H4297" s="107"/>
      <c r="I4297" s="107"/>
      <c r="K4297" s="317" t="e">
        <f>#REF!-#REF!</f>
        <v>#REF!</v>
      </c>
    </row>
    <row r="4298" spans="1:11" ht="11.25" hidden="1" customHeight="1" x14ac:dyDescent="0.2">
      <c r="A4298" s="105" t="s">
        <v>5092</v>
      </c>
      <c r="B4298" s="101" t="s">
        <v>5353</v>
      </c>
      <c r="C4298" s="102" t="s">
        <v>8884</v>
      </c>
      <c r="E4298" s="59"/>
      <c r="F4298" s="107"/>
      <c r="G4298" s="107"/>
      <c r="H4298" s="107"/>
      <c r="I4298" s="107"/>
      <c r="K4298" s="317" t="e">
        <f>#REF!-#REF!</f>
        <v>#REF!</v>
      </c>
    </row>
    <row r="4299" spans="1:11" ht="11.25" hidden="1" customHeight="1" x14ac:dyDescent="0.2">
      <c r="A4299" s="99" t="s">
        <v>8885</v>
      </c>
      <c r="B4299" s="101" t="s">
        <v>8886</v>
      </c>
      <c r="C4299" s="102" t="s">
        <v>8887</v>
      </c>
      <c r="E4299" s="59"/>
      <c r="F4299" s="110" t="e">
        <f>#REF!</f>
        <v>#REF!</v>
      </c>
      <c r="G4299" s="110" t="e">
        <f>#REF!</f>
        <v>#REF!</v>
      </c>
      <c r="H4299" s="110" t="e">
        <f>#REF!</f>
        <v>#REF!</v>
      </c>
      <c r="I4299" s="110" t="e">
        <f>#REF!</f>
        <v>#REF!</v>
      </c>
      <c r="K4299" s="317" t="e">
        <f>#REF!-#REF!</f>
        <v>#REF!</v>
      </c>
    </row>
    <row r="4300" spans="1:11" ht="22.5" hidden="1" customHeight="1" x14ac:dyDescent="0.2">
      <c r="A4300" s="103" t="s">
        <v>3481</v>
      </c>
      <c r="B4300" s="101" t="s">
        <v>3401</v>
      </c>
      <c r="C4300" s="102" t="s">
        <v>2360</v>
      </c>
      <c r="E4300" s="59"/>
      <c r="F4300" s="107"/>
      <c r="G4300" s="107"/>
      <c r="H4300" s="107"/>
      <c r="I4300" s="107"/>
      <c r="K4300" s="317" t="e">
        <f>#REF!-#REF!</f>
        <v>#REF!</v>
      </c>
    </row>
    <row r="4301" spans="1:11" ht="22.5" hidden="1" customHeight="1" x14ac:dyDescent="0.2">
      <c r="A4301" s="103" t="s">
        <v>5091</v>
      </c>
      <c r="B4301" s="101" t="s">
        <v>599</v>
      </c>
      <c r="C4301" s="102" t="s">
        <v>600</v>
      </c>
      <c r="E4301" s="59"/>
      <c r="F4301" s="107"/>
      <c r="G4301" s="107"/>
      <c r="H4301" s="107"/>
      <c r="I4301" s="107"/>
      <c r="K4301" s="317" t="e">
        <f>#REF!-#REF!</f>
        <v>#REF!</v>
      </c>
    </row>
    <row r="4302" spans="1:11" ht="11.25" hidden="1" customHeight="1" x14ac:dyDescent="0.2">
      <c r="A4302" s="103" t="s">
        <v>5092</v>
      </c>
      <c r="B4302" s="101" t="s">
        <v>8451</v>
      </c>
      <c r="C4302" s="102" t="s">
        <v>8452</v>
      </c>
      <c r="E4302" s="59"/>
      <c r="F4302" s="111">
        <f>F41+F2026+F2380</f>
        <v>0</v>
      </c>
      <c r="G4302" s="111">
        <f>G41+G2026+G2380</f>
        <v>136800</v>
      </c>
      <c r="H4302" s="111">
        <f>H41+H2026+H2380</f>
        <v>0</v>
      </c>
      <c r="I4302" s="111">
        <f>I41+I2026+I2380</f>
        <v>3645</v>
      </c>
      <c r="K4302" s="317" t="e">
        <f>#REF!-#REF!</f>
        <v>#REF!</v>
      </c>
    </row>
    <row r="4303" spans="1:11" ht="11.25" hidden="1" customHeight="1" x14ac:dyDescent="0.2">
      <c r="A4303" s="104" t="s">
        <v>7685</v>
      </c>
      <c r="B4303" s="101" t="s">
        <v>7686</v>
      </c>
      <c r="C4303" s="102" t="s">
        <v>925</v>
      </c>
      <c r="E4303" s="59"/>
      <c r="F4303" s="109" t="e">
        <f>F4304+F4305+F4306</f>
        <v>#REF!</v>
      </c>
      <c r="G4303" s="109" t="e">
        <f>G4304+G4305+G4306</f>
        <v>#REF!</v>
      </c>
      <c r="H4303" s="109" t="e">
        <f>H4304+H4305+H4306</f>
        <v>#REF!</v>
      </c>
      <c r="I4303" s="109" t="e">
        <f>I4304+I4305+I4306</f>
        <v>#REF!</v>
      </c>
      <c r="K4303" s="317" t="e">
        <f>#REF!-#REF!</f>
        <v>#REF!</v>
      </c>
    </row>
    <row r="4304" spans="1:11" ht="22.5" hidden="1" customHeight="1" x14ac:dyDescent="0.2">
      <c r="A4304" s="105" t="s">
        <v>3481</v>
      </c>
      <c r="B4304" s="101" t="s">
        <v>1948</v>
      </c>
      <c r="C4304" s="102" t="s">
        <v>1949</v>
      </c>
      <c r="E4304" s="59"/>
      <c r="F4304" s="107"/>
      <c r="G4304" s="107"/>
      <c r="H4304" s="107"/>
      <c r="I4304" s="107"/>
      <c r="K4304" s="317" t="e">
        <f>#REF!-#REF!</f>
        <v>#REF!</v>
      </c>
    </row>
    <row r="4305" spans="1:11" ht="22.5" hidden="1" customHeight="1" x14ac:dyDescent="0.2">
      <c r="A4305" s="105" t="s">
        <v>5091</v>
      </c>
      <c r="B4305" s="101" t="s">
        <v>1950</v>
      </c>
      <c r="C4305" s="102" t="s">
        <v>6916</v>
      </c>
      <c r="E4305" s="59"/>
      <c r="F4305" s="107"/>
      <c r="G4305" s="107"/>
      <c r="H4305" s="107"/>
      <c r="I4305" s="107"/>
      <c r="K4305" s="317" t="e">
        <f>#REF!-#REF!</f>
        <v>#REF!</v>
      </c>
    </row>
    <row r="4306" spans="1:11" ht="11.25" hidden="1" customHeight="1" x14ac:dyDescent="0.2">
      <c r="A4306" s="105" t="s">
        <v>5092</v>
      </c>
      <c r="B4306" s="101" t="s">
        <v>6917</v>
      </c>
      <c r="C4306" s="102" t="s">
        <v>8828</v>
      </c>
      <c r="E4306" s="59"/>
      <c r="F4306" s="110" t="e">
        <f>#REF!</f>
        <v>#REF!</v>
      </c>
      <c r="G4306" s="110" t="e">
        <f>#REF!</f>
        <v>#REF!</v>
      </c>
      <c r="H4306" s="110" t="e">
        <f>#REF!</f>
        <v>#REF!</v>
      </c>
      <c r="I4306" s="110" t="e">
        <f>#REF!</f>
        <v>#REF!</v>
      </c>
      <c r="K4306" s="317" t="e">
        <f>#REF!-#REF!</f>
        <v>#REF!</v>
      </c>
    </row>
    <row r="4307" spans="1:11" ht="33.75" hidden="1" customHeight="1" x14ac:dyDescent="0.2">
      <c r="A4307" s="104" t="s">
        <v>2301</v>
      </c>
      <c r="B4307" s="101" t="s">
        <v>2302</v>
      </c>
      <c r="C4307" s="102" t="s">
        <v>5087</v>
      </c>
      <c r="E4307" s="59"/>
      <c r="F4307" s="109" t="e">
        <f>F4308+F4309+F4310</f>
        <v>#REF!</v>
      </c>
      <c r="G4307" s="109" t="e">
        <f>G4308+G4309+G4310</f>
        <v>#REF!</v>
      </c>
      <c r="H4307" s="109" t="e">
        <f>H4308+H4309+H4310</f>
        <v>#REF!</v>
      </c>
      <c r="I4307" s="109" t="e">
        <f>I4308+I4309+I4310</f>
        <v>#REF!</v>
      </c>
      <c r="K4307" s="317" t="e">
        <f>#REF!-#REF!</f>
        <v>#REF!</v>
      </c>
    </row>
    <row r="4308" spans="1:11" ht="22.5" hidden="1" customHeight="1" x14ac:dyDescent="0.2">
      <c r="A4308" s="105" t="s">
        <v>3481</v>
      </c>
      <c r="B4308" s="101" t="s">
        <v>3763</v>
      </c>
      <c r="C4308" s="102" t="s">
        <v>3764</v>
      </c>
      <c r="E4308" s="59"/>
      <c r="F4308" s="107"/>
      <c r="G4308" s="107"/>
      <c r="H4308" s="107"/>
      <c r="I4308" s="107"/>
      <c r="K4308" s="317" t="e">
        <f>#REF!-#REF!</f>
        <v>#REF!</v>
      </c>
    </row>
    <row r="4309" spans="1:11" ht="22.5" hidden="1" customHeight="1" x14ac:dyDescent="0.2">
      <c r="A4309" s="105" t="s">
        <v>5091</v>
      </c>
      <c r="B4309" s="101" t="s">
        <v>4833</v>
      </c>
      <c r="C4309" s="102" t="s">
        <v>4112</v>
      </c>
      <c r="E4309" s="59"/>
      <c r="F4309" s="107"/>
      <c r="G4309" s="107"/>
      <c r="H4309" s="107"/>
      <c r="I4309" s="107"/>
      <c r="K4309" s="317" t="e">
        <f>#REF!-#REF!</f>
        <v>#REF!</v>
      </c>
    </row>
    <row r="4310" spans="1:11" ht="11.25" hidden="1" customHeight="1" x14ac:dyDescent="0.2">
      <c r="A4310" s="105" t="s">
        <v>5092</v>
      </c>
      <c r="B4310" s="101" t="s">
        <v>4113</v>
      </c>
      <c r="C4310" s="102" t="s">
        <v>4114</v>
      </c>
      <c r="E4310" s="59"/>
      <c r="F4310" s="110" t="e">
        <f>#REF!</f>
        <v>#REF!</v>
      </c>
      <c r="G4310" s="110" t="e">
        <f>#REF!</f>
        <v>#REF!</v>
      </c>
      <c r="H4310" s="110" t="e">
        <f>#REF!</f>
        <v>#REF!</v>
      </c>
      <c r="I4310" s="110" t="e">
        <f>#REF!</f>
        <v>#REF!</v>
      </c>
      <c r="K4310" s="317" t="e">
        <f>#REF!-#REF!</f>
        <v>#REF!</v>
      </c>
    </row>
    <row r="4311" spans="1:11" ht="45" hidden="1" customHeight="1" x14ac:dyDescent="0.2">
      <c r="A4311" s="104" t="s">
        <v>2883</v>
      </c>
      <c r="B4311" s="101" t="s">
        <v>2806</v>
      </c>
      <c r="C4311" s="102" t="s">
        <v>2807</v>
      </c>
      <c r="E4311" s="59"/>
      <c r="F4311" s="109">
        <f>F4312+F4313+F4314</f>
        <v>0</v>
      </c>
      <c r="G4311" s="109">
        <f>G4312+G4313+G4314</f>
        <v>0</v>
      </c>
      <c r="H4311" s="109">
        <f>H4312+H4313+H4314</f>
        <v>0</v>
      </c>
      <c r="I4311" s="109">
        <f>I4312+I4313+I4314</f>
        <v>0</v>
      </c>
      <c r="K4311" s="317" t="e">
        <f>#REF!-#REF!</f>
        <v>#REF!</v>
      </c>
    </row>
    <row r="4312" spans="1:11" ht="22.5" hidden="1" customHeight="1" x14ac:dyDescent="0.2">
      <c r="A4312" s="105" t="s">
        <v>3481</v>
      </c>
      <c r="B4312" s="101" t="s">
        <v>2808</v>
      </c>
      <c r="C4312" s="102" t="s">
        <v>2809</v>
      </c>
      <c r="E4312" s="59"/>
      <c r="F4312" s="107"/>
      <c r="G4312" s="107"/>
      <c r="H4312" s="107"/>
      <c r="I4312" s="107"/>
      <c r="K4312" s="317" t="e">
        <f>#REF!-#REF!</f>
        <v>#REF!</v>
      </c>
    </row>
    <row r="4313" spans="1:11" ht="22.5" hidden="1" customHeight="1" x14ac:dyDescent="0.2">
      <c r="A4313" s="105" t="s">
        <v>5091</v>
      </c>
      <c r="B4313" s="101" t="s">
        <v>8089</v>
      </c>
      <c r="C4313" s="102" t="s">
        <v>4727</v>
      </c>
      <c r="E4313" s="59"/>
      <c r="F4313" s="107"/>
      <c r="G4313" s="107"/>
      <c r="H4313" s="107"/>
      <c r="I4313" s="107"/>
      <c r="K4313" s="317" t="e">
        <f>#REF!-#REF!</f>
        <v>#REF!</v>
      </c>
    </row>
    <row r="4314" spans="1:11" ht="11.25" hidden="1" customHeight="1" x14ac:dyDescent="0.2">
      <c r="A4314" s="105" t="s">
        <v>5092</v>
      </c>
      <c r="B4314" s="101" t="s">
        <v>8315</v>
      </c>
      <c r="C4314" s="102" t="s">
        <v>8316</v>
      </c>
      <c r="E4314" s="59"/>
      <c r="F4314" s="107"/>
      <c r="G4314" s="107"/>
      <c r="H4314" s="107"/>
      <c r="I4314" s="107"/>
      <c r="K4314" s="317" t="e">
        <f>#REF!-#REF!</f>
        <v>#REF!</v>
      </c>
    </row>
    <row r="4315" spans="1:11" ht="11.25" hidden="1" customHeight="1" x14ac:dyDescent="0.2">
      <c r="A4315" s="104" t="s">
        <v>4408</v>
      </c>
      <c r="B4315" s="101" t="s">
        <v>4409</v>
      </c>
      <c r="C4315" s="102" t="s">
        <v>3916</v>
      </c>
      <c r="E4315" s="59"/>
      <c r="F4315" s="109">
        <f>F4316+F4317+F4318</f>
        <v>0</v>
      </c>
      <c r="G4315" s="109">
        <f>G4316+G4317+G4318</f>
        <v>0</v>
      </c>
      <c r="H4315" s="109">
        <f>H4316+H4317+H4318</f>
        <v>0</v>
      </c>
      <c r="I4315" s="109">
        <f>I4316+I4317+I4318</f>
        <v>0</v>
      </c>
      <c r="K4315" s="317" t="e">
        <f>#REF!-#REF!</f>
        <v>#REF!</v>
      </c>
    </row>
    <row r="4316" spans="1:11" ht="22.5" hidden="1" customHeight="1" x14ac:dyDescent="0.2">
      <c r="A4316" s="105" t="s">
        <v>3481</v>
      </c>
      <c r="B4316" s="101" t="s">
        <v>3917</v>
      </c>
      <c r="C4316" s="102" t="s">
        <v>1505</v>
      </c>
      <c r="E4316" s="59"/>
      <c r="F4316" s="107"/>
      <c r="G4316" s="107"/>
      <c r="H4316" s="107"/>
      <c r="I4316" s="107"/>
      <c r="K4316" s="317" t="e">
        <f>#REF!-#REF!</f>
        <v>#REF!</v>
      </c>
    </row>
    <row r="4317" spans="1:11" ht="22.5" hidden="1" customHeight="1" x14ac:dyDescent="0.2">
      <c r="A4317" s="105" t="s">
        <v>5091</v>
      </c>
      <c r="B4317" s="101" t="s">
        <v>1506</v>
      </c>
      <c r="C4317" s="102" t="s">
        <v>1507</v>
      </c>
      <c r="E4317" s="59"/>
      <c r="F4317" s="107"/>
      <c r="G4317" s="107"/>
      <c r="H4317" s="107"/>
      <c r="I4317" s="107"/>
      <c r="K4317" s="317" t="e">
        <f>#REF!-#REF!</f>
        <v>#REF!</v>
      </c>
    </row>
    <row r="4318" spans="1:11" ht="11.25" hidden="1" customHeight="1" x14ac:dyDescent="0.2">
      <c r="A4318" s="105" t="s">
        <v>5092</v>
      </c>
      <c r="B4318" s="101" t="s">
        <v>7872</v>
      </c>
      <c r="C4318" s="102" t="s">
        <v>7873</v>
      </c>
      <c r="E4318" s="59"/>
      <c r="F4318" s="107"/>
      <c r="G4318" s="107"/>
      <c r="H4318" s="107"/>
      <c r="I4318" s="107"/>
      <c r="K4318" s="317" t="e">
        <f>#REF!-#REF!</f>
        <v>#REF!</v>
      </c>
    </row>
    <row r="4319" spans="1:11" ht="22.5" hidden="1" customHeight="1" x14ac:dyDescent="0.2">
      <c r="A4319" s="104" t="s">
        <v>4765</v>
      </c>
      <c r="B4319" s="101" t="s">
        <v>4766</v>
      </c>
      <c r="C4319" s="102" t="s">
        <v>4767</v>
      </c>
      <c r="E4319" s="59"/>
      <c r="F4319" s="109">
        <f>F4320+F4321+F4322</f>
        <v>0</v>
      </c>
      <c r="G4319" s="109">
        <f>G4320+G4321+G4322</f>
        <v>0</v>
      </c>
      <c r="H4319" s="109">
        <f>H4320+H4321+H4322</f>
        <v>0</v>
      </c>
      <c r="I4319" s="109">
        <f>I4320+I4321+I4322</f>
        <v>0</v>
      </c>
      <c r="K4319" s="317" t="e">
        <f>#REF!-#REF!</f>
        <v>#REF!</v>
      </c>
    </row>
    <row r="4320" spans="1:11" ht="22.5" hidden="1" customHeight="1" x14ac:dyDescent="0.2">
      <c r="A4320" s="105" t="s">
        <v>3481</v>
      </c>
      <c r="B4320" s="101" t="s">
        <v>1638</v>
      </c>
      <c r="C4320" s="102" t="s">
        <v>7447</v>
      </c>
      <c r="E4320" s="59"/>
      <c r="F4320" s="107"/>
      <c r="G4320" s="107"/>
      <c r="H4320" s="107"/>
      <c r="I4320" s="107"/>
      <c r="K4320" s="317" t="e">
        <f>#REF!-#REF!</f>
        <v>#REF!</v>
      </c>
    </row>
    <row r="4321" spans="1:11" ht="22.5" hidden="1" customHeight="1" x14ac:dyDescent="0.2">
      <c r="A4321" s="105" t="s">
        <v>5091</v>
      </c>
      <c r="B4321" s="101" t="s">
        <v>3339</v>
      </c>
      <c r="C4321" s="102" t="s">
        <v>3340</v>
      </c>
      <c r="E4321" s="59"/>
      <c r="F4321" s="107"/>
      <c r="G4321" s="107"/>
      <c r="H4321" s="107"/>
      <c r="I4321" s="107"/>
      <c r="K4321" s="317" t="e">
        <f>#REF!-#REF!</f>
        <v>#REF!</v>
      </c>
    </row>
    <row r="4322" spans="1:11" ht="11.25" hidden="1" customHeight="1" x14ac:dyDescent="0.2">
      <c r="A4322" s="105" t="s">
        <v>5092</v>
      </c>
      <c r="B4322" s="101" t="s">
        <v>3341</v>
      </c>
      <c r="C4322" s="102" t="s">
        <v>3342</v>
      </c>
      <c r="E4322" s="59"/>
      <c r="F4322" s="107"/>
      <c r="G4322" s="107"/>
      <c r="H4322" s="107"/>
      <c r="I4322" s="107"/>
      <c r="K4322" s="317" t="e">
        <f>#REF!-#REF!</f>
        <v>#REF!</v>
      </c>
    </row>
    <row r="4323" spans="1:11" ht="67.5" hidden="1" customHeight="1" x14ac:dyDescent="0.2">
      <c r="A4323" s="104" t="s">
        <v>5369</v>
      </c>
      <c r="B4323" s="101" t="s">
        <v>5370</v>
      </c>
      <c r="C4323" s="102" t="s">
        <v>5371</v>
      </c>
      <c r="E4323" s="59"/>
      <c r="F4323" s="109">
        <f>F4324+F4325+F4326</f>
        <v>0</v>
      </c>
      <c r="G4323" s="109">
        <f>G4324+G4325+G4326</f>
        <v>0</v>
      </c>
      <c r="H4323" s="109">
        <f>H4324+H4325+H4326</f>
        <v>0</v>
      </c>
      <c r="I4323" s="109">
        <f>I4324+I4325+I4326</f>
        <v>0</v>
      </c>
      <c r="K4323" s="317" t="e">
        <f>#REF!-#REF!</f>
        <v>#REF!</v>
      </c>
    </row>
    <row r="4324" spans="1:11" ht="22.5" hidden="1" customHeight="1" x14ac:dyDescent="0.2">
      <c r="A4324" s="105" t="s">
        <v>3481</v>
      </c>
      <c r="B4324" s="101" t="s">
        <v>5372</v>
      </c>
      <c r="C4324" s="102" t="s">
        <v>5373</v>
      </c>
      <c r="E4324" s="59"/>
      <c r="F4324" s="107"/>
      <c r="G4324" s="107"/>
      <c r="H4324" s="107"/>
      <c r="I4324" s="107"/>
      <c r="K4324" s="317" t="e">
        <f>#REF!-#REF!</f>
        <v>#REF!</v>
      </c>
    </row>
    <row r="4325" spans="1:11" ht="22.5" hidden="1" customHeight="1" x14ac:dyDescent="0.2">
      <c r="A4325" s="105" t="s">
        <v>5091</v>
      </c>
      <c r="B4325" s="101" t="s">
        <v>8184</v>
      </c>
      <c r="C4325" s="102" t="s">
        <v>8185</v>
      </c>
      <c r="E4325" s="59"/>
      <c r="F4325" s="107"/>
      <c r="G4325" s="107"/>
      <c r="H4325" s="107"/>
      <c r="I4325" s="107"/>
      <c r="K4325" s="317" t="e">
        <f>#REF!-#REF!</f>
        <v>#REF!</v>
      </c>
    </row>
    <row r="4326" spans="1:11" ht="11.25" hidden="1" customHeight="1" x14ac:dyDescent="0.2">
      <c r="A4326" s="105" t="s">
        <v>5092</v>
      </c>
      <c r="B4326" s="101" t="s">
        <v>7391</v>
      </c>
      <c r="C4326" s="102" t="s">
        <v>3126</v>
      </c>
      <c r="E4326" s="59"/>
      <c r="F4326" s="107"/>
      <c r="G4326" s="107"/>
      <c r="H4326" s="107"/>
      <c r="I4326" s="107"/>
      <c r="K4326" s="317" t="e">
        <f>#REF!-#REF!</f>
        <v>#REF!</v>
      </c>
    </row>
    <row r="4327" spans="1:11" ht="22.5" hidden="1" customHeight="1" x14ac:dyDescent="0.2">
      <c r="A4327" s="104" t="s">
        <v>4332</v>
      </c>
      <c r="B4327" s="101" t="s">
        <v>3198</v>
      </c>
      <c r="C4327" s="102" t="s">
        <v>6305</v>
      </c>
      <c r="E4327" s="59"/>
      <c r="F4327" s="109">
        <f>F4328+F4329+F4330</f>
        <v>0</v>
      </c>
      <c r="G4327" s="109">
        <f>G4328+G4329+G4330</f>
        <v>0</v>
      </c>
      <c r="H4327" s="109">
        <f>H4328+H4329+H4330</f>
        <v>0</v>
      </c>
      <c r="I4327" s="109">
        <f>I4328+I4329+I4330</f>
        <v>0</v>
      </c>
      <c r="K4327" s="317" t="e">
        <f>#REF!-#REF!</f>
        <v>#REF!</v>
      </c>
    </row>
    <row r="4328" spans="1:11" ht="22.5" hidden="1" customHeight="1" x14ac:dyDescent="0.2">
      <c r="A4328" s="105" t="s">
        <v>3481</v>
      </c>
      <c r="B4328" s="101" t="s">
        <v>2990</v>
      </c>
      <c r="C4328" s="102" t="s">
        <v>34</v>
      </c>
      <c r="E4328" s="59"/>
      <c r="F4328" s="107"/>
      <c r="G4328" s="107"/>
      <c r="H4328" s="107"/>
      <c r="I4328" s="107"/>
      <c r="K4328" s="317" t="e">
        <f>#REF!-#REF!</f>
        <v>#REF!</v>
      </c>
    </row>
    <row r="4329" spans="1:11" ht="22.5" hidden="1" customHeight="1" x14ac:dyDescent="0.2">
      <c r="A4329" s="105" t="s">
        <v>5091</v>
      </c>
      <c r="B4329" s="101" t="s">
        <v>8459</v>
      </c>
      <c r="C4329" s="102" t="s">
        <v>3059</v>
      </c>
      <c r="E4329" s="59"/>
      <c r="F4329" s="107"/>
      <c r="G4329" s="107"/>
      <c r="H4329" s="107"/>
      <c r="I4329" s="107"/>
      <c r="K4329" s="317" t="e">
        <f>#REF!-#REF!</f>
        <v>#REF!</v>
      </c>
    </row>
    <row r="4330" spans="1:11" ht="11.25" hidden="1" customHeight="1" x14ac:dyDescent="0.2">
      <c r="A4330" s="105" t="s">
        <v>5092</v>
      </c>
      <c r="B4330" s="101" t="s">
        <v>5184</v>
      </c>
      <c r="C4330" s="102" t="s">
        <v>1321</v>
      </c>
      <c r="E4330" s="59"/>
      <c r="F4330" s="107"/>
      <c r="G4330" s="107"/>
      <c r="H4330" s="107"/>
      <c r="I4330" s="107"/>
      <c r="K4330" s="317" t="e">
        <f>#REF!-#REF!</f>
        <v>#REF!</v>
      </c>
    </row>
    <row r="4331" spans="1:11" ht="78.75" hidden="1" customHeight="1" x14ac:dyDescent="0.2">
      <c r="A4331" s="104" t="s">
        <v>3007</v>
      </c>
      <c r="B4331" s="101" t="s">
        <v>3008</v>
      </c>
      <c r="C4331" s="102" t="s">
        <v>3009</v>
      </c>
      <c r="E4331" s="59"/>
      <c r="F4331" s="109">
        <f>F4332+F4333+F4334</f>
        <v>0</v>
      </c>
      <c r="G4331" s="109">
        <f>G4332+G4333+G4334</f>
        <v>0</v>
      </c>
      <c r="H4331" s="109">
        <f>H4332+H4333+H4334</f>
        <v>0</v>
      </c>
      <c r="I4331" s="109">
        <f>I4332+I4333+I4334</f>
        <v>0</v>
      </c>
      <c r="K4331" s="317" t="e">
        <f>#REF!-#REF!</f>
        <v>#REF!</v>
      </c>
    </row>
    <row r="4332" spans="1:11" ht="22.5" hidden="1" customHeight="1" x14ac:dyDescent="0.2">
      <c r="A4332" s="105" t="s">
        <v>3481</v>
      </c>
      <c r="B4332" s="101" t="s">
        <v>459</v>
      </c>
      <c r="C4332" s="102" t="s">
        <v>460</v>
      </c>
      <c r="E4332" s="59"/>
      <c r="F4332" s="107"/>
      <c r="G4332" s="107"/>
      <c r="H4332" s="107"/>
      <c r="I4332" s="107"/>
      <c r="K4332" s="317" t="e">
        <f>#REF!-#REF!</f>
        <v>#REF!</v>
      </c>
    </row>
    <row r="4333" spans="1:11" ht="22.5" hidden="1" customHeight="1" x14ac:dyDescent="0.2">
      <c r="A4333" s="105" t="s">
        <v>5091</v>
      </c>
      <c r="B4333" s="101" t="s">
        <v>461</v>
      </c>
      <c r="C4333" s="102" t="s">
        <v>462</v>
      </c>
      <c r="E4333" s="59"/>
      <c r="F4333" s="107"/>
      <c r="G4333" s="107"/>
      <c r="H4333" s="107"/>
      <c r="I4333" s="107"/>
      <c r="K4333" s="317" t="e">
        <f>#REF!-#REF!</f>
        <v>#REF!</v>
      </c>
    </row>
    <row r="4334" spans="1:11" ht="11.25" hidden="1" customHeight="1" x14ac:dyDescent="0.2">
      <c r="A4334" s="105" t="s">
        <v>5092</v>
      </c>
      <c r="B4334" s="101" t="s">
        <v>8980</v>
      </c>
      <c r="C4334" s="102" t="s">
        <v>8981</v>
      </c>
      <c r="E4334" s="59"/>
      <c r="F4334" s="107"/>
      <c r="G4334" s="107"/>
      <c r="H4334" s="107"/>
      <c r="I4334" s="107"/>
      <c r="K4334" s="317" t="e">
        <f>#REF!-#REF!</f>
        <v>#REF!</v>
      </c>
    </row>
    <row r="4335" spans="1:11" ht="11.25" hidden="1" customHeight="1" x14ac:dyDescent="0.2">
      <c r="A4335" s="104" t="s">
        <v>1395</v>
      </c>
      <c r="B4335" s="101" t="s">
        <v>1396</v>
      </c>
      <c r="C4335" s="102" t="s">
        <v>3932</v>
      </c>
      <c r="E4335" s="59"/>
      <c r="F4335" s="109">
        <f>F4336+F4337+F4338</f>
        <v>0</v>
      </c>
      <c r="G4335" s="109">
        <f>G4336+G4337+G4338</f>
        <v>0</v>
      </c>
      <c r="H4335" s="109">
        <f>H4336+H4337+H4338</f>
        <v>0</v>
      </c>
      <c r="I4335" s="109">
        <f>I4336+I4337+I4338</f>
        <v>0</v>
      </c>
      <c r="K4335" s="317" t="e">
        <f>#REF!-#REF!</f>
        <v>#REF!</v>
      </c>
    </row>
    <row r="4336" spans="1:11" ht="22.5" hidden="1" customHeight="1" x14ac:dyDescent="0.2">
      <c r="A4336" s="105" t="s">
        <v>3481</v>
      </c>
      <c r="B4336" s="101" t="s">
        <v>3933</v>
      </c>
      <c r="C4336" s="102" t="s">
        <v>3036</v>
      </c>
      <c r="E4336" s="59"/>
      <c r="F4336" s="107"/>
      <c r="G4336" s="107"/>
      <c r="H4336" s="107"/>
      <c r="I4336" s="107"/>
      <c r="K4336" s="317" t="e">
        <f>#REF!-#REF!</f>
        <v>#REF!</v>
      </c>
    </row>
    <row r="4337" spans="1:11" ht="22.5" hidden="1" customHeight="1" x14ac:dyDescent="0.2">
      <c r="A4337" s="105" t="s">
        <v>5091</v>
      </c>
      <c r="B4337" s="101" t="s">
        <v>984</v>
      </c>
      <c r="C4337" s="102" t="s">
        <v>2384</v>
      </c>
      <c r="E4337" s="59"/>
      <c r="F4337" s="107"/>
      <c r="G4337" s="107"/>
      <c r="H4337" s="107"/>
      <c r="I4337" s="107"/>
      <c r="K4337" s="317" t="e">
        <f>#REF!-#REF!</f>
        <v>#REF!</v>
      </c>
    </row>
    <row r="4338" spans="1:11" ht="11.25" hidden="1" customHeight="1" x14ac:dyDescent="0.2">
      <c r="A4338" s="105" t="s">
        <v>5092</v>
      </c>
      <c r="B4338" s="101" t="s">
        <v>2385</v>
      </c>
      <c r="C4338" s="102" t="s">
        <v>2386</v>
      </c>
      <c r="E4338" s="59"/>
      <c r="F4338" s="107"/>
      <c r="G4338" s="107"/>
      <c r="H4338" s="107"/>
      <c r="I4338" s="107"/>
      <c r="K4338" s="317" t="e">
        <f>#REF!-#REF!</f>
        <v>#REF!</v>
      </c>
    </row>
    <row r="4339" spans="1:11" ht="22.5" hidden="1" customHeight="1" x14ac:dyDescent="0.2">
      <c r="A4339" s="104" t="s">
        <v>2938</v>
      </c>
      <c r="B4339" s="101" t="s">
        <v>2939</v>
      </c>
      <c r="C4339" s="102" t="s">
        <v>2940</v>
      </c>
      <c r="E4339" s="59"/>
      <c r="F4339" s="109">
        <f>F4340+F4341+F4342</f>
        <v>0</v>
      </c>
      <c r="G4339" s="109">
        <f>G4340+G4341+G4342</f>
        <v>0</v>
      </c>
      <c r="H4339" s="109">
        <f>H4340+H4341+H4342</f>
        <v>0</v>
      </c>
      <c r="I4339" s="109">
        <f>I4340+I4341+I4342</f>
        <v>0</v>
      </c>
      <c r="K4339" s="317" t="e">
        <f>#REF!-#REF!</f>
        <v>#REF!</v>
      </c>
    </row>
    <row r="4340" spans="1:11" ht="22.5" hidden="1" customHeight="1" x14ac:dyDescent="0.2">
      <c r="A4340" s="105" t="s">
        <v>3481</v>
      </c>
      <c r="B4340" s="101" t="s">
        <v>2941</v>
      </c>
      <c r="C4340" s="102" t="s">
        <v>3808</v>
      </c>
      <c r="E4340" s="59"/>
      <c r="F4340" s="107"/>
      <c r="G4340" s="107"/>
      <c r="H4340" s="107"/>
      <c r="I4340" s="107"/>
      <c r="K4340" s="317" t="e">
        <f>#REF!-#REF!</f>
        <v>#REF!</v>
      </c>
    </row>
    <row r="4341" spans="1:11" ht="22.5" hidden="1" customHeight="1" x14ac:dyDescent="0.2">
      <c r="A4341" s="105" t="s">
        <v>5091</v>
      </c>
      <c r="B4341" s="101" t="s">
        <v>1758</v>
      </c>
      <c r="C4341" s="102" t="s">
        <v>1759</v>
      </c>
      <c r="E4341" s="59"/>
      <c r="F4341" s="107"/>
      <c r="G4341" s="107"/>
      <c r="H4341" s="107"/>
      <c r="I4341" s="107"/>
      <c r="K4341" s="317" t="e">
        <f>#REF!-#REF!</f>
        <v>#REF!</v>
      </c>
    </row>
    <row r="4342" spans="1:11" ht="11.25" hidden="1" customHeight="1" x14ac:dyDescent="0.2">
      <c r="A4342" s="105" t="s">
        <v>5092</v>
      </c>
      <c r="B4342" s="101" t="s">
        <v>1760</v>
      </c>
      <c r="C4342" s="102" t="s">
        <v>567</v>
      </c>
      <c r="E4342" s="59"/>
      <c r="F4342" s="107"/>
      <c r="G4342" s="107"/>
      <c r="H4342" s="107"/>
      <c r="I4342" s="107"/>
      <c r="K4342" s="317" t="e">
        <f>#REF!-#REF!</f>
        <v>#REF!</v>
      </c>
    </row>
    <row r="4343" spans="1:11" ht="22.5" hidden="1" customHeight="1" x14ac:dyDescent="0.2">
      <c r="A4343" s="104" t="s">
        <v>8507</v>
      </c>
      <c r="B4343" s="101" t="s">
        <v>6089</v>
      </c>
      <c r="C4343" s="102" t="s">
        <v>6090</v>
      </c>
      <c r="E4343" s="59"/>
      <c r="F4343" s="109">
        <f>F4344+F4345+F4346</f>
        <v>0</v>
      </c>
      <c r="G4343" s="109">
        <f>G4344+G4345+G4346</f>
        <v>0</v>
      </c>
      <c r="H4343" s="109">
        <f>H4344+H4345+H4346</f>
        <v>0</v>
      </c>
      <c r="I4343" s="109">
        <f>I4344+I4345+I4346</f>
        <v>0</v>
      </c>
      <c r="K4343" s="317" t="e">
        <f>#REF!-#REF!</f>
        <v>#REF!</v>
      </c>
    </row>
    <row r="4344" spans="1:11" ht="22.5" hidden="1" customHeight="1" x14ac:dyDescent="0.2">
      <c r="A4344" s="105" t="s">
        <v>3481</v>
      </c>
      <c r="B4344" s="101" t="s">
        <v>6091</v>
      </c>
      <c r="C4344" s="102" t="s">
        <v>1219</v>
      </c>
      <c r="E4344" s="59"/>
      <c r="F4344" s="107"/>
      <c r="G4344" s="107"/>
      <c r="H4344" s="107"/>
      <c r="I4344" s="107"/>
      <c r="K4344" s="317" t="e">
        <f>#REF!-#REF!</f>
        <v>#REF!</v>
      </c>
    </row>
    <row r="4345" spans="1:11" ht="22.5" hidden="1" customHeight="1" x14ac:dyDescent="0.2">
      <c r="A4345" s="105" t="s">
        <v>5091</v>
      </c>
      <c r="B4345" s="101" t="s">
        <v>9180</v>
      </c>
      <c r="C4345" s="102" t="s">
        <v>9181</v>
      </c>
      <c r="E4345" s="59"/>
      <c r="F4345" s="107"/>
      <c r="G4345" s="107"/>
      <c r="H4345" s="107"/>
      <c r="I4345" s="107"/>
      <c r="K4345" s="317" t="e">
        <f>#REF!-#REF!</f>
        <v>#REF!</v>
      </c>
    </row>
    <row r="4346" spans="1:11" ht="11.25" hidden="1" customHeight="1" x14ac:dyDescent="0.2">
      <c r="A4346" s="105" t="s">
        <v>5092</v>
      </c>
      <c r="B4346" s="101" t="s">
        <v>9182</v>
      </c>
      <c r="C4346" s="102" t="s">
        <v>9183</v>
      </c>
      <c r="E4346" s="59"/>
      <c r="F4346" s="107"/>
      <c r="G4346" s="107"/>
      <c r="H4346" s="107"/>
      <c r="I4346" s="107"/>
      <c r="K4346" s="317" t="e">
        <f>#REF!-#REF!</f>
        <v>#REF!</v>
      </c>
    </row>
    <row r="4347" spans="1:11" ht="22.5" hidden="1" customHeight="1" x14ac:dyDescent="0.2">
      <c r="A4347" s="104" t="s">
        <v>4738</v>
      </c>
      <c r="B4347" s="101" t="s">
        <v>4739</v>
      </c>
      <c r="C4347" s="102" t="s">
        <v>4740</v>
      </c>
      <c r="E4347" s="59"/>
      <c r="F4347" s="109">
        <f>F4348+F4349+F4350</f>
        <v>0</v>
      </c>
      <c r="G4347" s="109">
        <f>G4348+G4349+G4350</f>
        <v>0</v>
      </c>
      <c r="H4347" s="109">
        <f>H4348+H4349+H4350</f>
        <v>0</v>
      </c>
      <c r="I4347" s="109">
        <f>I4348+I4349+I4350</f>
        <v>0</v>
      </c>
      <c r="K4347" s="317" t="e">
        <f>#REF!-#REF!</f>
        <v>#REF!</v>
      </c>
    </row>
    <row r="4348" spans="1:11" ht="22.5" hidden="1" customHeight="1" x14ac:dyDescent="0.2">
      <c r="A4348" s="105" t="s">
        <v>3481</v>
      </c>
      <c r="B4348" s="101" t="s">
        <v>4741</v>
      </c>
      <c r="C4348" s="102" t="s">
        <v>4742</v>
      </c>
      <c r="E4348" s="59"/>
      <c r="F4348" s="107"/>
      <c r="G4348" s="107"/>
      <c r="H4348" s="107"/>
      <c r="I4348" s="107"/>
      <c r="K4348" s="317" t="e">
        <f>#REF!-#REF!</f>
        <v>#REF!</v>
      </c>
    </row>
    <row r="4349" spans="1:11" ht="22.5" hidden="1" customHeight="1" x14ac:dyDescent="0.2">
      <c r="A4349" s="105" t="s">
        <v>5091</v>
      </c>
      <c r="B4349" s="101" t="s">
        <v>7532</v>
      </c>
      <c r="C4349" s="102" t="s">
        <v>3388</v>
      </c>
      <c r="E4349" s="59"/>
      <c r="F4349" s="107"/>
      <c r="G4349" s="107"/>
      <c r="H4349" s="107"/>
      <c r="I4349" s="107"/>
      <c r="K4349" s="317" t="e">
        <f>#REF!-#REF!</f>
        <v>#REF!</v>
      </c>
    </row>
    <row r="4350" spans="1:11" ht="11.25" hidden="1" customHeight="1" x14ac:dyDescent="0.2">
      <c r="A4350" s="105" t="s">
        <v>5092</v>
      </c>
      <c r="B4350" s="101" t="s">
        <v>3389</v>
      </c>
      <c r="C4350" s="102" t="s">
        <v>4473</v>
      </c>
      <c r="E4350" s="59"/>
      <c r="F4350" s="107"/>
      <c r="G4350" s="107"/>
      <c r="H4350" s="107"/>
      <c r="I4350" s="107"/>
      <c r="K4350" s="317" t="e">
        <f>#REF!-#REF!</f>
        <v>#REF!</v>
      </c>
    </row>
    <row r="4351" spans="1:11" ht="11.25" hidden="1" customHeight="1" x14ac:dyDescent="0.2">
      <c r="A4351" s="104" t="s">
        <v>6133</v>
      </c>
      <c r="B4351" s="101" t="s">
        <v>6134</v>
      </c>
      <c r="C4351" s="102" t="s">
        <v>7616</v>
      </c>
      <c r="E4351" s="59"/>
      <c r="F4351" s="109">
        <f>F4352+F4353+F4354</f>
        <v>0</v>
      </c>
      <c r="G4351" s="109">
        <f>G4352+G4353+G4354</f>
        <v>0</v>
      </c>
      <c r="H4351" s="109">
        <f>H4352+H4353+H4354</f>
        <v>0</v>
      </c>
      <c r="I4351" s="109">
        <f>I4352+I4353+I4354</f>
        <v>0</v>
      </c>
      <c r="K4351" s="317" t="e">
        <f>#REF!-#REF!</f>
        <v>#REF!</v>
      </c>
    </row>
    <row r="4352" spans="1:11" ht="22.5" hidden="1" customHeight="1" x14ac:dyDescent="0.2">
      <c r="A4352" s="105" t="s">
        <v>3481</v>
      </c>
      <c r="B4352" s="101" t="s">
        <v>7617</v>
      </c>
      <c r="C4352" s="102" t="s">
        <v>7618</v>
      </c>
      <c r="E4352" s="59"/>
      <c r="F4352" s="107"/>
      <c r="G4352" s="107"/>
      <c r="H4352" s="107"/>
      <c r="I4352" s="107"/>
      <c r="K4352" s="317" t="e">
        <f>#REF!-#REF!</f>
        <v>#REF!</v>
      </c>
    </row>
    <row r="4353" spans="1:11" ht="22.5" hidden="1" customHeight="1" x14ac:dyDescent="0.2">
      <c r="A4353" s="105" t="s">
        <v>5091</v>
      </c>
      <c r="B4353" s="101" t="s">
        <v>7619</v>
      </c>
      <c r="C4353" s="102" t="s">
        <v>7620</v>
      </c>
      <c r="E4353" s="59"/>
      <c r="F4353" s="107"/>
      <c r="G4353" s="107"/>
      <c r="H4353" s="107"/>
      <c r="I4353" s="107"/>
      <c r="K4353" s="317" t="e">
        <f>#REF!-#REF!</f>
        <v>#REF!</v>
      </c>
    </row>
    <row r="4354" spans="1:11" ht="11.25" hidden="1" customHeight="1" x14ac:dyDescent="0.2">
      <c r="A4354" s="105" t="s">
        <v>5092</v>
      </c>
      <c r="B4354" s="101" t="s">
        <v>7621</v>
      </c>
      <c r="C4354" s="102" t="s">
        <v>7622</v>
      </c>
      <c r="E4354" s="59"/>
      <c r="F4354" s="107"/>
      <c r="G4354" s="107"/>
      <c r="H4354" s="107"/>
      <c r="I4354" s="107"/>
      <c r="K4354" s="317" t="e">
        <f>#REF!-#REF!</f>
        <v>#REF!</v>
      </c>
    </row>
    <row r="4355" spans="1:11" ht="11.25" hidden="1" customHeight="1" x14ac:dyDescent="0.2">
      <c r="A4355" s="104" t="s">
        <v>7598</v>
      </c>
      <c r="B4355" s="101" t="s">
        <v>2920</v>
      </c>
      <c r="C4355" s="102" t="s">
        <v>577</v>
      </c>
      <c r="E4355" s="59"/>
      <c r="F4355" s="109">
        <f>F4356+F4357+F4358</f>
        <v>0</v>
      </c>
      <c r="G4355" s="109">
        <f>G4356+G4357+G4358</f>
        <v>0</v>
      </c>
      <c r="H4355" s="109">
        <f>H4356+H4357+H4358</f>
        <v>0</v>
      </c>
      <c r="I4355" s="109">
        <f>I4356+I4357+I4358</f>
        <v>0</v>
      </c>
      <c r="K4355" s="317" t="e">
        <f>#REF!-#REF!</f>
        <v>#REF!</v>
      </c>
    </row>
    <row r="4356" spans="1:11" ht="22.5" hidden="1" customHeight="1" x14ac:dyDescent="0.2">
      <c r="A4356" s="105" t="s">
        <v>3481</v>
      </c>
      <c r="B4356" s="101" t="s">
        <v>7212</v>
      </c>
      <c r="C4356" s="102" t="s">
        <v>5501</v>
      </c>
      <c r="E4356" s="59"/>
      <c r="F4356" s="107"/>
      <c r="G4356" s="107"/>
      <c r="H4356" s="107"/>
      <c r="I4356" s="107"/>
      <c r="K4356" s="317" t="e">
        <f>#REF!-#REF!</f>
        <v>#REF!</v>
      </c>
    </row>
    <row r="4357" spans="1:11" ht="22.5" hidden="1" customHeight="1" x14ac:dyDescent="0.2">
      <c r="A4357" s="105" t="s">
        <v>5091</v>
      </c>
      <c r="B4357" s="101" t="s">
        <v>5502</v>
      </c>
      <c r="C4357" s="102" t="s">
        <v>3195</v>
      </c>
      <c r="E4357" s="59"/>
      <c r="F4357" s="107"/>
      <c r="G4357" s="107"/>
      <c r="H4357" s="107"/>
      <c r="I4357" s="107"/>
      <c r="K4357" s="317" t="e">
        <f>#REF!-#REF!</f>
        <v>#REF!</v>
      </c>
    </row>
    <row r="4358" spans="1:11" ht="11.25" hidden="1" customHeight="1" x14ac:dyDescent="0.2">
      <c r="A4358" s="105" t="s">
        <v>5092</v>
      </c>
      <c r="B4358" s="101" t="s">
        <v>3196</v>
      </c>
      <c r="C4358" s="102" t="s">
        <v>4372</v>
      </c>
      <c r="E4358" s="59"/>
      <c r="F4358" s="107"/>
      <c r="G4358" s="107"/>
      <c r="H4358" s="107"/>
      <c r="I4358" s="107"/>
      <c r="K4358" s="317" t="e">
        <f>#REF!-#REF!</f>
        <v>#REF!</v>
      </c>
    </row>
    <row r="4359" spans="1:11" ht="11.25" hidden="1" customHeight="1" x14ac:dyDescent="0.2">
      <c r="A4359" s="104" t="s">
        <v>5222</v>
      </c>
      <c r="B4359" s="101" t="s">
        <v>5223</v>
      </c>
      <c r="C4359" s="102" t="s">
        <v>5224</v>
      </c>
      <c r="E4359" s="59"/>
      <c r="F4359" s="109">
        <f>F4360+F4361+F4362</f>
        <v>0</v>
      </c>
      <c r="G4359" s="109">
        <f>G4360+G4361+G4362</f>
        <v>0</v>
      </c>
      <c r="H4359" s="109">
        <f>H4360+H4361+H4362</f>
        <v>0</v>
      </c>
      <c r="I4359" s="109">
        <f>I4360+I4361+I4362</f>
        <v>0</v>
      </c>
      <c r="K4359" s="317" t="e">
        <f>#REF!-#REF!</f>
        <v>#REF!</v>
      </c>
    </row>
    <row r="4360" spans="1:11" ht="22.5" hidden="1" customHeight="1" x14ac:dyDescent="0.2">
      <c r="A4360" s="105" t="s">
        <v>3481</v>
      </c>
      <c r="B4360" s="101" t="s">
        <v>5225</v>
      </c>
      <c r="C4360" s="102" t="s">
        <v>5226</v>
      </c>
      <c r="E4360" s="59"/>
      <c r="F4360" s="107"/>
      <c r="G4360" s="107"/>
      <c r="H4360" s="107"/>
      <c r="I4360" s="107"/>
      <c r="K4360" s="317" t="e">
        <f>#REF!-#REF!</f>
        <v>#REF!</v>
      </c>
    </row>
    <row r="4361" spans="1:11" ht="22.5" hidden="1" customHeight="1" x14ac:dyDescent="0.2">
      <c r="A4361" s="105" t="s">
        <v>5091</v>
      </c>
      <c r="B4361" s="101" t="s">
        <v>2643</v>
      </c>
      <c r="C4361" s="102" t="s">
        <v>9043</v>
      </c>
      <c r="E4361" s="59"/>
      <c r="F4361" s="107"/>
      <c r="G4361" s="107"/>
      <c r="H4361" s="107"/>
      <c r="I4361" s="107"/>
      <c r="K4361" s="317" t="e">
        <f>#REF!-#REF!</f>
        <v>#REF!</v>
      </c>
    </row>
    <row r="4362" spans="1:11" ht="11.25" hidden="1" customHeight="1" x14ac:dyDescent="0.2">
      <c r="A4362" s="105" t="s">
        <v>5092</v>
      </c>
      <c r="B4362" s="101" t="s">
        <v>9044</v>
      </c>
      <c r="C4362" s="102" t="s">
        <v>4195</v>
      </c>
      <c r="E4362" s="59"/>
      <c r="F4362" s="107"/>
      <c r="G4362" s="107"/>
      <c r="H4362" s="107"/>
      <c r="I4362" s="107"/>
      <c r="K4362" s="317" t="e">
        <f>#REF!-#REF!</f>
        <v>#REF!</v>
      </c>
    </row>
    <row r="4363" spans="1:11" ht="11.25" hidden="1" customHeight="1" x14ac:dyDescent="0.2">
      <c r="A4363" s="104" t="s">
        <v>8335</v>
      </c>
      <c r="B4363" s="101" t="s">
        <v>8244</v>
      </c>
      <c r="C4363" s="102" t="s">
        <v>8245</v>
      </c>
      <c r="E4363" s="59"/>
      <c r="F4363" s="109">
        <f>F4364+F4365+F4366</f>
        <v>0</v>
      </c>
      <c r="G4363" s="109">
        <f>G4364+G4365+G4366</f>
        <v>0</v>
      </c>
      <c r="H4363" s="109">
        <f>H4364+H4365+H4366</f>
        <v>0</v>
      </c>
      <c r="I4363" s="109">
        <f>I4364+I4365+I4366</f>
        <v>0</v>
      </c>
      <c r="K4363" s="317" t="e">
        <f>#REF!-#REF!</f>
        <v>#REF!</v>
      </c>
    </row>
    <row r="4364" spans="1:11" ht="22.5" hidden="1" customHeight="1" x14ac:dyDescent="0.2">
      <c r="A4364" s="105" t="s">
        <v>3481</v>
      </c>
      <c r="B4364" s="101" t="s">
        <v>8246</v>
      </c>
      <c r="C4364" s="102" t="s">
        <v>8247</v>
      </c>
      <c r="E4364" s="59"/>
      <c r="F4364" s="107"/>
      <c r="G4364" s="107"/>
      <c r="H4364" s="107"/>
      <c r="I4364" s="107"/>
      <c r="K4364" s="317" t="e">
        <f>#REF!-#REF!</f>
        <v>#REF!</v>
      </c>
    </row>
    <row r="4365" spans="1:11" ht="22.5" hidden="1" customHeight="1" x14ac:dyDescent="0.2">
      <c r="A4365" s="105" t="s">
        <v>5091</v>
      </c>
      <c r="B4365" s="101" t="s">
        <v>8248</v>
      </c>
      <c r="C4365" s="102" t="s">
        <v>5242</v>
      </c>
      <c r="E4365" s="59"/>
      <c r="F4365" s="107"/>
      <c r="G4365" s="107"/>
      <c r="H4365" s="107"/>
      <c r="I4365" s="107"/>
      <c r="K4365" s="317" t="e">
        <f>#REF!-#REF!</f>
        <v>#REF!</v>
      </c>
    </row>
    <row r="4366" spans="1:11" ht="11.25" hidden="1" customHeight="1" x14ac:dyDescent="0.2">
      <c r="A4366" s="105" t="s">
        <v>5092</v>
      </c>
      <c r="B4366" s="101" t="s">
        <v>8164</v>
      </c>
      <c r="C4366" s="102" t="s">
        <v>8165</v>
      </c>
      <c r="E4366" s="59"/>
      <c r="F4366" s="107"/>
      <c r="G4366" s="107"/>
      <c r="H4366" s="107"/>
      <c r="I4366" s="107"/>
      <c r="K4366" s="317" t="e">
        <f>#REF!-#REF!</f>
        <v>#REF!</v>
      </c>
    </row>
    <row r="4367" spans="1:11" ht="11.25" hidden="1" customHeight="1" x14ac:dyDescent="0.2">
      <c r="A4367" s="99" t="s">
        <v>4694</v>
      </c>
      <c r="B4367" s="101" t="s">
        <v>4695</v>
      </c>
      <c r="C4367" s="102" t="s">
        <v>4992</v>
      </c>
      <c r="E4367" s="59"/>
      <c r="F4367" s="110" t="e">
        <f>#REF!</f>
        <v>#REF!</v>
      </c>
      <c r="G4367" s="110" t="e">
        <f>#REF!</f>
        <v>#REF!</v>
      </c>
      <c r="H4367" s="110" t="e">
        <f>#REF!</f>
        <v>#REF!</v>
      </c>
      <c r="I4367" s="110" t="e">
        <f>#REF!</f>
        <v>#REF!</v>
      </c>
      <c r="K4367" s="317" t="e">
        <f>#REF!-#REF!</f>
        <v>#REF!</v>
      </c>
    </row>
    <row r="4368" spans="1:11" ht="22.5" hidden="1" customHeight="1" x14ac:dyDescent="0.2">
      <c r="A4368" s="103" t="s">
        <v>3481</v>
      </c>
      <c r="B4368" s="101" t="s">
        <v>4993</v>
      </c>
      <c r="C4368" s="102" t="s">
        <v>8171</v>
      </c>
      <c r="E4368" s="59"/>
      <c r="F4368" s="107"/>
      <c r="G4368" s="107"/>
      <c r="H4368" s="107"/>
      <c r="I4368" s="107"/>
      <c r="K4368" s="317" t="e">
        <f>#REF!-#REF!</f>
        <v>#REF!</v>
      </c>
    </row>
    <row r="4369" spans="1:11" ht="22.5" hidden="1" customHeight="1" x14ac:dyDescent="0.2">
      <c r="A4369" s="103" t="s">
        <v>5091</v>
      </c>
      <c r="B4369" s="101" t="s">
        <v>8172</v>
      </c>
      <c r="C4369" s="102" t="s">
        <v>8173</v>
      </c>
      <c r="E4369" s="59"/>
      <c r="F4369" s="107"/>
      <c r="G4369" s="107"/>
      <c r="H4369" s="107"/>
      <c r="I4369" s="107"/>
      <c r="K4369" s="317" t="e">
        <f>#REF!-#REF!</f>
        <v>#REF!</v>
      </c>
    </row>
    <row r="4370" spans="1:11" ht="11.25" hidden="1" customHeight="1" x14ac:dyDescent="0.2">
      <c r="A4370" s="103" t="s">
        <v>5092</v>
      </c>
      <c r="B4370" s="101" t="s">
        <v>2695</v>
      </c>
      <c r="C4370" s="102" t="s">
        <v>8531</v>
      </c>
      <c r="E4370" s="59"/>
      <c r="F4370" s="107"/>
      <c r="G4370" s="107"/>
      <c r="H4370" s="107"/>
      <c r="I4370" s="107"/>
      <c r="K4370" s="317" t="e">
        <f>#REF!-#REF!</f>
        <v>#REF!</v>
      </c>
    </row>
    <row r="4371" spans="1:11" ht="11.25" hidden="1" customHeight="1" x14ac:dyDescent="0.2">
      <c r="A4371" s="104" t="s">
        <v>8579</v>
      </c>
      <c r="B4371" s="101" t="s">
        <v>8580</v>
      </c>
      <c r="C4371" s="102" t="s">
        <v>104</v>
      </c>
      <c r="E4371" s="59"/>
      <c r="F4371" s="109">
        <f>F4372+F4373+F4374</f>
        <v>0</v>
      </c>
      <c r="G4371" s="109">
        <f>G4372+G4373+G4374</f>
        <v>0</v>
      </c>
      <c r="H4371" s="109">
        <f>H4372+H4373+H4374</f>
        <v>0</v>
      </c>
      <c r="I4371" s="109">
        <f>I4372+I4373+I4374</f>
        <v>0</v>
      </c>
      <c r="K4371" s="317" t="e">
        <f>#REF!-#REF!</f>
        <v>#REF!</v>
      </c>
    </row>
    <row r="4372" spans="1:11" ht="22.5" hidden="1" customHeight="1" x14ac:dyDescent="0.2">
      <c r="A4372" s="105" t="s">
        <v>3481</v>
      </c>
      <c r="B4372" s="101" t="s">
        <v>105</v>
      </c>
      <c r="C4372" s="102" t="s">
        <v>3985</v>
      </c>
      <c r="E4372" s="59"/>
      <c r="F4372" s="107"/>
      <c r="G4372" s="107"/>
      <c r="H4372" s="107"/>
      <c r="I4372" s="107"/>
      <c r="K4372" s="317" t="e">
        <f>#REF!-#REF!</f>
        <v>#REF!</v>
      </c>
    </row>
    <row r="4373" spans="1:11" ht="22.5" hidden="1" customHeight="1" x14ac:dyDescent="0.2">
      <c r="A4373" s="105" t="s">
        <v>5091</v>
      </c>
      <c r="B4373" s="101" t="s">
        <v>3986</v>
      </c>
      <c r="C4373" s="102" t="s">
        <v>3987</v>
      </c>
      <c r="E4373" s="59"/>
      <c r="F4373" s="107"/>
      <c r="G4373" s="107"/>
      <c r="H4373" s="107"/>
      <c r="I4373" s="107"/>
      <c r="K4373" s="317" t="e">
        <f>#REF!-#REF!</f>
        <v>#REF!</v>
      </c>
    </row>
    <row r="4374" spans="1:11" ht="11.25" hidden="1" customHeight="1" x14ac:dyDescent="0.2">
      <c r="A4374" s="105" t="s">
        <v>5092</v>
      </c>
      <c r="B4374" s="101" t="s">
        <v>6125</v>
      </c>
      <c r="C4374" s="102" t="s">
        <v>7899</v>
      </c>
      <c r="E4374" s="59"/>
      <c r="F4374" s="107"/>
      <c r="G4374" s="107"/>
      <c r="H4374" s="107"/>
      <c r="I4374" s="107"/>
      <c r="K4374" s="317" t="e">
        <f>#REF!-#REF!</f>
        <v>#REF!</v>
      </c>
    </row>
    <row r="4375" spans="1:11" ht="22.5" hidden="1" customHeight="1" x14ac:dyDescent="0.2">
      <c r="A4375" s="104" t="s">
        <v>2970</v>
      </c>
      <c r="B4375" s="101" t="s">
        <v>2971</v>
      </c>
      <c r="C4375" s="102" t="s">
        <v>6718</v>
      </c>
      <c r="E4375" s="59"/>
      <c r="F4375" s="109">
        <f>F4376+F4377+F4378</f>
        <v>0</v>
      </c>
      <c r="G4375" s="109">
        <f>G4376+G4377+G4378</f>
        <v>0</v>
      </c>
      <c r="H4375" s="109">
        <f>H4376+H4377+H4378</f>
        <v>0</v>
      </c>
      <c r="I4375" s="109">
        <f>I4376+I4377+I4378</f>
        <v>0</v>
      </c>
      <c r="K4375" s="317" t="e">
        <f>#REF!-#REF!</f>
        <v>#REF!</v>
      </c>
    </row>
    <row r="4376" spans="1:11" ht="22.5" hidden="1" customHeight="1" x14ac:dyDescent="0.2">
      <c r="A4376" s="105" t="s">
        <v>3481</v>
      </c>
      <c r="B4376" s="101" t="s">
        <v>6719</v>
      </c>
      <c r="C4376" s="102" t="s">
        <v>6720</v>
      </c>
      <c r="E4376" s="59"/>
      <c r="F4376" s="107"/>
      <c r="G4376" s="107"/>
      <c r="H4376" s="107"/>
      <c r="I4376" s="107"/>
      <c r="K4376" s="317" t="e">
        <f>#REF!-#REF!</f>
        <v>#REF!</v>
      </c>
    </row>
    <row r="4377" spans="1:11" ht="22.5" hidden="1" customHeight="1" x14ac:dyDescent="0.2">
      <c r="A4377" s="105" t="s">
        <v>5091</v>
      </c>
      <c r="B4377" s="101" t="s">
        <v>3978</v>
      </c>
      <c r="C4377" s="102" t="s">
        <v>3979</v>
      </c>
      <c r="E4377" s="59"/>
      <c r="F4377" s="107"/>
      <c r="G4377" s="107"/>
      <c r="H4377" s="107"/>
      <c r="I4377" s="107"/>
      <c r="K4377" s="317" t="e">
        <f>#REF!-#REF!</f>
        <v>#REF!</v>
      </c>
    </row>
    <row r="4378" spans="1:11" ht="11.25" hidden="1" customHeight="1" x14ac:dyDescent="0.2">
      <c r="A4378" s="105" t="s">
        <v>5092</v>
      </c>
      <c r="B4378" s="101" t="s">
        <v>9157</v>
      </c>
      <c r="C4378" s="102" t="s">
        <v>9158</v>
      </c>
      <c r="E4378" s="59"/>
      <c r="F4378" s="107"/>
      <c r="G4378" s="107"/>
      <c r="H4378" s="107"/>
      <c r="I4378" s="107"/>
      <c r="K4378" s="317" t="e">
        <f>#REF!-#REF!</f>
        <v>#REF!</v>
      </c>
    </row>
    <row r="4379" spans="1:11" ht="22.5" hidden="1" customHeight="1" x14ac:dyDescent="0.2">
      <c r="A4379" s="104" t="s">
        <v>6171</v>
      </c>
      <c r="B4379" s="101" t="s">
        <v>6172</v>
      </c>
      <c r="C4379" s="102" t="s">
        <v>6173</v>
      </c>
      <c r="E4379" s="59"/>
      <c r="F4379" s="109">
        <f>F4380+F4381+F4382</f>
        <v>0</v>
      </c>
      <c r="G4379" s="109">
        <f>G4380+G4381+G4382</f>
        <v>0</v>
      </c>
      <c r="H4379" s="109">
        <f>H4380+H4381+H4382</f>
        <v>0</v>
      </c>
      <c r="I4379" s="109">
        <f>I4380+I4381+I4382</f>
        <v>0</v>
      </c>
      <c r="K4379" s="317" t="e">
        <f>#REF!-#REF!</f>
        <v>#REF!</v>
      </c>
    </row>
    <row r="4380" spans="1:11" ht="22.5" hidden="1" customHeight="1" x14ac:dyDescent="0.2">
      <c r="A4380" s="105" t="s">
        <v>3481</v>
      </c>
      <c r="B4380" s="101" t="s">
        <v>6174</v>
      </c>
      <c r="C4380" s="102" t="s">
        <v>6175</v>
      </c>
      <c r="E4380" s="59"/>
      <c r="F4380" s="107"/>
      <c r="G4380" s="107"/>
      <c r="H4380" s="107"/>
      <c r="I4380" s="107"/>
      <c r="K4380" s="317" t="e">
        <f>#REF!-#REF!</f>
        <v>#REF!</v>
      </c>
    </row>
    <row r="4381" spans="1:11" ht="22.5" hidden="1" customHeight="1" x14ac:dyDescent="0.2">
      <c r="A4381" s="105" t="s">
        <v>5091</v>
      </c>
      <c r="B4381" s="101" t="s">
        <v>4027</v>
      </c>
      <c r="C4381" s="102" t="s">
        <v>4028</v>
      </c>
      <c r="E4381" s="59"/>
      <c r="F4381" s="107"/>
      <c r="G4381" s="107"/>
      <c r="H4381" s="107"/>
      <c r="I4381" s="107"/>
      <c r="K4381" s="317" t="e">
        <f>#REF!-#REF!</f>
        <v>#REF!</v>
      </c>
    </row>
    <row r="4382" spans="1:11" ht="11.25" hidden="1" customHeight="1" x14ac:dyDescent="0.2">
      <c r="A4382" s="105" t="s">
        <v>5092</v>
      </c>
      <c r="B4382" s="101" t="s">
        <v>4626</v>
      </c>
      <c r="C4382" s="102" t="s">
        <v>4627</v>
      </c>
      <c r="E4382" s="59"/>
      <c r="F4382" s="107"/>
      <c r="G4382" s="107"/>
      <c r="H4382" s="107"/>
      <c r="I4382" s="107"/>
      <c r="K4382" s="317" t="e">
        <f>#REF!-#REF!</f>
        <v>#REF!</v>
      </c>
    </row>
    <row r="4383" spans="1:11" ht="11.25" hidden="1" customHeight="1" x14ac:dyDescent="0.2">
      <c r="A4383" s="104" t="s">
        <v>8021</v>
      </c>
      <c r="B4383" s="101" t="s">
        <v>8022</v>
      </c>
      <c r="C4383" s="102" t="s">
        <v>8023</v>
      </c>
      <c r="E4383" s="59"/>
      <c r="F4383" s="109">
        <f>F4384+F4385+F4386</f>
        <v>0</v>
      </c>
      <c r="G4383" s="109">
        <f>G4384+G4385+G4386</f>
        <v>0</v>
      </c>
      <c r="H4383" s="109">
        <f>H4384+H4385+H4386</f>
        <v>0</v>
      </c>
      <c r="I4383" s="109">
        <f>I4384+I4385+I4386</f>
        <v>0</v>
      </c>
      <c r="K4383" s="317" t="e">
        <f>#REF!-#REF!</f>
        <v>#REF!</v>
      </c>
    </row>
    <row r="4384" spans="1:11" ht="22.5" hidden="1" customHeight="1" x14ac:dyDescent="0.2">
      <c r="A4384" s="105" t="s">
        <v>3481</v>
      </c>
      <c r="B4384" s="101" t="s">
        <v>8024</v>
      </c>
      <c r="C4384" s="102" t="s">
        <v>4867</v>
      </c>
      <c r="E4384" s="59"/>
      <c r="F4384" s="107"/>
      <c r="G4384" s="107"/>
      <c r="H4384" s="107"/>
      <c r="I4384" s="107"/>
      <c r="K4384" s="317" t="e">
        <f>#REF!-#REF!</f>
        <v>#REF!</v>
      </c>
    </row>
    <row r="4385" spans="1:11" ht="22.5" hidden="1" customHeight="1" x14ac:dyDescent="0.2">
      <c r="A4385" s="105" t="s">
        <v>5091</v>
      </c>
      <c r="B4385" s="101" t="s">
        <v>5134</v>
      </c>
      <c r="C4385" s="102" t="s">
        <v>5135</v>
      </c>
      <c r="E4385" s="59"/>
      <c r="F4385" s="107"/>
      <c r="G4385" s="107"/>
      <c r="H4385" s="107"/>
      <c r="I4385" s="107"/>
      <c r="K4385" s="317" t="e">
        <f>#REF!-#REF!</f>
        <v>#REF!</v>
      </c>
    </row>
    <row r="4386" spans="1:11" ht="11.25" hidden="1" customHeight="1" x14ac:dyDescent="0.2">
      <c r="A4386" s="105" t="s">
        <v>5092</v>
      </c>
      <c r="B4386" s="101" t="s">
        <v>5389</v>
      </c>
      <c r="C4386" s="102" t="s">
        <v>5390</v>
      </c>
      <c r="E4386" s="59"/>
      <c r="F4386" s="107"/>
      <c r="G4386" s="107"/>
      <c r="H4386" s="107"/>
      <c r="I4386" s="107"/>
      <c r="K4386" s="317" t="e">
        <f>#REF!-#REF!</f>
        <v>#REF!</v>
      </c>
    </row>
    <row r="4387" spans="1:11" ht="11.25" hidden="1" customHeight="1" x14ac:dyDescent="0.2">
      <c r="A4387" s="104" t="s">
        <v>3301</v>
      </c>
      <c r="B4387" s="101" t="s">
        <v>3302</v>
      </c>
      <c r="C4387" s="102" t="s">
        <v>6740</v>
      </c>
      <c r="E4387" s="59"/>
      <c r="F4387" s="109">
        <f>F4388+F4389+F4390</f>
        <v>0</v>
      </c>
      <c r="G4387" s="109">
        <f>G4388+G4389+G4390</f>
        <v>0</v>
      </c>
      <c r="H4387" s="109">
        <f>H4388+H4389+H4390</f>
        <v>0</v>
      </c>
      <c r="I4387" s="109">
        <f>I4388+I4389+I4390</f>
        <v>0</v>
      </c>
      <c r="K4387" s="317" t="e">
        <f>#REF!-#REF!</f>
        <v>#REF!</v>
      </c>
    </row>
    <row r="4388" spans="1:11" ht="22.5" hidden="1" customHeight="1" x14ac:dyDescent="0.2">
      <c r="A4388" s="105" t="s">
        <v>3481</v>
      </c>
      <c r="B4388" s="101" t="s">
        <v>9115</v>
      </c>
      <c r="C4388" s="102" t="s">
        <v>9116</v>
      </c>
      <c r="E4388" s="59"/>
      <c r="F4388" s="107"/>
      <c r="G4388" s="107"/>
      <c r="H4388" s="107"/>
      <c r="I4388" s="107"/>
      <c r="K4388" s="317" t="e">
        <f>#REF!-#REF!</f>
        <v>#REF!</v>
      </c>
    </row>
    <row r="4389" spans="1:11" ht="22.5" hidden="1" customHeight="1" x14ac:dyDescent="0.2">
      <c r="A4389" s="105" t="s">
        <v>5091</v>
      </c>
      <c r="B4389" s="101" t="s">
        <v>9117</v>
      </c>
      <c r="C4389" s="102" t="s">
        <v>9118</v>
      </c>
      <c r="E4389" s="59"/>
      <c r="F4389" s="107"/>
      <c r="G4389" s="107"/>
      <c r="H4389" s="107"/>
      <c r="I4389" s="107"/>
      <c r="K4389" s="317" t="e">
        <f>#REF!-#REF!</f>
        <v>#REF!</v>
      </c>
    </row>
    <row r="4390" spans="1:11" ht="11.25" hidden="1" customHeight="1" x14ac:dyDescent="0.2">
      <c r="A4390" s="105" t="s">
        <v>5092</v>
      </c>
      <c r="B4390" s="101" t="s">
        <v>9119</v>
      </c>
      <c r="C4390" s="102" t="s">
        <v>9120</v>
      </c>
      <c r="E4390" s="59"/>
      <c r="F4390" s="107"/>
      <c r="G4390" s="107"/>
      <c r="H4390" s="107"/>
      <c r="I4390" s="107"/>
      <c r="K4390" s="317" t="e">
        <f>#REF!-#REF!</f>
        <v>#REF!</v>
      </c>
    </row>
    <row r="4391" spans="1:11" ht="22.5" hidden="1" customHeight="1" x14ac:dyDescent="0.2">
      <c r="A4391" s="104" t="s">
        <v>9121</v>
      </c>
      <c r="B4391" s="101" t="s">
        <v>9122</v>
      </c>
      <c r="C4391" s="102" t="s">
        <v>376</v>
      </c>
      <c r="E4391" s="59"/>
      <c r="F4391" s="109">
        <f>F4392+F4393+F4394</f>
        <v>0</v>
      </c>
      <c r="G4391" s="109">
        <f>G4392+G4393+G4394</f>
        <v>0</v>
      </c>
      <c r="H4391" s="109">
        <f>H4392+H4393+H4394</f>
        <v>0</v>
      </c>
      <c r="I4391" s="109">
        <f>I4392+I4393+I4394</f>
        <v>0</v>
      </c>
      <c r="K4391" s="317" t="e">
        <f>#REF!-#REF!</f>
        <v>#REF!</v>
      </c>
    </row>
    <row r="4392" spans="1:11" ht="22.5" hidden="1" customHeight="1" x14ac:dyDescent="0.2">
      <c r="A4392" s="105" t="s">
        <v>3481</v>
      </c>
      <c r="B4392" s="101" t="s">
        <v>377</v>
      </c>
      <c r="C4392" s="102" t="s">
        <v>3446</v>
      </c>
      <c r="E4392" s="59"/>
      <c r="F4392" s="107"/>
      <c r="G4392" s="107"/>
      <c r="H4392" s="107"/>
      <c r="I4392" s="107"/>
      <c r="K4392" s="317" t="e">
        <f>#REF!-#REF!</f>
        <v>#REF!</v>
      </c>
    </row>
    <row r="4393" spans="1:11" ht="22.5" hidden="1" customHeight="1" x14ac:dyDescent="0.2">
      <c r="A4393" s="105" t="s">
        <v>5091</v>
      </c>
      <c r="B4393" s="101" t="s">
        <v>5891</v>
      </c>
      <c r="C4393" s="102" t="s">
        <v>8954</v>
      </c>
      <c r="E4393" s="59"/>
      <c r="F4393" s="107"/>
      <c r="G4393" s="107"/>
      <c r="H4393" s="107"/>
      <c r="I4393" s="107"/>
      <c r="K4393" s="317" t="e">
        <f>#REF!-#REF!</f>
        <v>#REF!</v>
      </c>
    </row>
    <row r="4394" spans="1:11" ht="11.25" hidden="1" customHeight="1" x14ac:dyDescent="0.2">
      <c r="A4394" s="105" t="s">
        <v>5092</v>
      </c>
      <c r="B4394" s="101" t="s">
        <v>8955</v>
      </c>
      <c r="C4394" s="102" t="s">
        <v>5174</v>
      </c>
      <c r="E4394" s="59"/>
      <c r="F4394" s="107"/>
      <c r="G4394" s="107"/>
      <c r="H4394" s="107"/>
      <c r="I4394" s="107"/>
      <c r="K4394" s="317" t="e">
        <f>#REF!-#REF!</f>
        <v>#REF!</v>
      </c>
    </row>
    <row r="4395" spans="1:11" ht="22.5" hidden="1" customHeight="1" x14ac:dyDescent="0.2">
      <c r="A4395" s="104" t="s">
        <v>4295</v>
      </c>
      <c r="B4395" s="101" t="s">
        <v>4296</v>
      </c>
      <c r="C4395" s="102" t="s">
        <v>2333</v>
      </c>
      <c r="E4395" s="59"/>
      <c r="F4395" s="109">
        <f>F4396+F4397+F4398</f>
        <v>0</v>
      </c>
      <c r="G4395" s="109">
        <f>G4396+G4397+G4398</f>
        <v>0</v>
      </c>
      <c r="H4395" s="109">
        <f>H4396+H4397+H4398</f>
        <v>0</v>
      </c>
      <c r="I4395" s="109">
        <f>I4396+I4397+I4398</f>
        <v>0</v>
      </c>
      <c r="K4395" s="317" t="e">
        <f>#REF!-#REF!</f>
        <v>#REF!</v>
      </c>
    </row>
    <row r="4396" spans="1:11" ht="22.5" hidden="1" customHeight="1" x14ac:dyDescent="0.2">
      <c r="A4396" s="105" t="s">
        <v>3481</v>
      </c>
      <c r="B4396" s="101" t="s">
        <v>2334</v>
      </c>
      <c r="C4396" s="102" t="s">
        <v>2335</v>
      </c>
      <c r="E4396" s="59"/>
      <c r="F4396" s="107"/>
      <c r="G4396" s="107"/>
      <c r="H4396" s="107"/>
      <c r="I4396" s="107"/>
      <c r="K4396" s="317" t="e">
        <f>#REF!-#REF!</f>
        <v>#REF!</v>
      </c>
    </row>
    <row r="4397" spans="1:11" ht="22.5" hidden="1" customHeight="1" x14ac:dyDescent="0.2">
      <c r="A4397" s="105" t="s">
        <v>5091</v>
      </c>
      <c r="B4397" s="101" t="s">
        <v>2336</v>
      </c>
      <c r="C4397" s="102" t="s">
        <v>1333</v>
      </c>
      <c r="E4397" s="59"/>
      <c r="F4397" s="107"/>
      <c r="G4397" s="107"/>
      <c r="H4397" s="107"/>
      <c r="I4397" s="107"/>
      <c r="K4397" s="317" t="e">
        <f>#REF!-#REF!</f>
        <v>#REF!</v>
      </c>
    </row>
    <row r="4398" spans="1:11" ht="11.25" hidden="1" customHeight="1" x14ac:dyDescent="0.2">
      <c r="A4398" s="105" t="s">
        <v>5092</v>
      </c>
      <c r="B4398" s="101" t="s">
        <v>1334</v>
      </c>
      <c r="C4398" s="102" t="s">
        <v>1335</v>
      </c>
      <c r="E4398" s="59"/>
      <c r="F4398" s="107"/>
      <c r="G4398" s="107"/>
      <c r="H4398" s="107"/>
      <c r="I4398" s="107"/>
      <c r="K4398" s="317" t="e">
        <f>#REF!-#REF!</f>
        <v>#REF!</v>
      </c>
    </row>
    <row r="4399" spans="1:11" ht="11.25" hidden="1" customHeight="1" x14ac:dyDescent="0.2">
      <c r="A4399" s="104" t="s">
        <v>3179</v>
      </c>
      <c r="B4399" s="101" t="s">
        <v>3180</v>
      </c>
      <c r="C4399" s="102" t="s">
        <v>1541</v>
      </c>
      <c r="E4399" s="59"/>
      <c r="F4399" s="109">
        <f>F4401+F4402+F4400</f>
        <v>0</v>
      </c>
      <c r="G4399" s="109">
        <f>G4401+G4402+G4400</f>
        <v>0</v>
      </c>
      <c r="H4399" s="109">
        <f>H4401+H4402+H4400</f>
        <v>0</v>
      </c>
      <c r="I4399" s="109">
        <f>I4401+I4402+I4400</f>
        <v>0</v>
      </c>
      <c r="K4399" s="317" t="e">
        <f>#REF!-#REF!</f>
        <v>#REF!</v>
      </c>
    </row>
    <row r="4400" spans="1:11" ht="22.5" hidden="1" customHeight="1" x14ac:dyDescent="0.2">
      <c r="A4400" s="105" t="s">
        <v>3481</v>
      </c>
      <c r="B4400" s="101" t="s">
        <v>4971</v>
      </c>
      <c r="C4400" s="102" t="s">
        <v>6817</v>
      </c>
      <c r="E4400" s="59"/>
      <c r="F4400" s="107"/>
      <c r="G4400" s="107"/>
      <c r="H4400" s="107"/>
      <c r="I4400" s="107"/>
      <c r="K4400" s="317" t="e">
        <f>#REF!-#REF!</f>
        <v>#REF!</v>
      </c>
    </row>
    <row r="4401" spans="1:11" ht="22.5" hidden="1" customHeight="1" x14ac:dyDescent="0.2">
      <c r="A4401" s="105" t="s">
        <v>5091</v>
      </c>
      <c r="B4401" s="101" t="s">
        <v>6818</v>
      </c>
      <c r="C4401" s="102" t="s">
        <v>579</v>
      </c>
      <c r="E4401" s="59"/>
      <c r="F4401" s="107"/>
      <c r="G4401" s="107"/>
      <c r="H4401" s="107"/>
      <c r="I4401" s="107"/>
      <c r="K4401" s="317" t="e">
        <f>#REF!-#REF!</f>
        <v>#REF!</v>
      </c>
    </row>
    <row r="4402" spans="1:11" ht="11.25" hidden="1" customHeight="1" x14ac:dyDescent="0.2">
      <c r="A4402" s="105" t="s">
        <v>5092</v>
      </c>
      <c r="B4402" s="101" t="s">
        <v>2218</v>
      </c>
      <c r="C4402" s="102" t="s">
        <v>8618</v>
      </c>
      <c r="E4402" s="59"/>
      <c r="F4402" s="107"/>
      <c r="G4402" s="107"/>
      <c r="H4402" s="107"/>
      <c r="I4402" s="107"/>
      <c r="K4402" s="317" t="e">
        <f>#REF!-#REF!</f>
        <v>#REF!</v>
      </c>
    </row>
    <row r="4403" spans="1:11" ht="22.5" hidden="1" customHeight="1" x14ac:dyDescent="0.2">
      <c r="A4403" s="104" t="s">
        <v>8619</v>
      </c>
      <c r="B4403" s="101" t="s">
        <v>6453</v>
      </c>
      <c r="C4403" s="102" t="s">
        <v>6454</v>
      </c>
      <c r="E4403" s="59"/>
      <c r="F4403" s="109">
        <f>F4404+F4405+F4406</f>
        <v>0</v>
      </c>
      <c r="G4403" s="109">
        <f>G4404+G4405+G4406</f>
        <v>0</v>
      </c>
      <c r="H4403" s="109">
        <f>H4404+H4405+H4406</f>
        <v>0</v>
      </c>
      <c r="I4403" s="109">
        <f>I4404+I4405+I4406</f>
        <v>0</v>
      </c>
      <c r="K4403" s="317" t="e">
        <f>#REF!-#REF!</f>
        <v>#REF!</v>
      </c>
    </row>
    <row r="4404" spans="1:11" ht="22.5" hidden="1" customHeight="1" x14ac:dyDescent="0.2">
      <c r="A4404" s="105" t="s">
        <v>3481</v>
      </c>
      <c r="B4404" s="101" t="s">
        <v>2140</v>
      </c>
      <c r="C4404" s="102" t="s">
        <v>4281</v>
      </c>
      <c r="E4404" s="59"/>
      <c r="F4404" s="107"/>
      <c r="G4404" s="107"/>
      <c r="H4404" s="107"/>
      <c r="I4404" s="107"/>
      <c r="K4404" s="317" t="e">
        <f>#REF!-#REF!</f>
        <v>#REF!</v>
      </c>
    </row>
    <row r="4405" spans="1:11" ht="22.5" hidden="1" customHeight="1" x14ac:dyDescent="0.2">
      <c r="A4405" s="105" t="s">
        <v>5091</v>
      </c>
      <c r="B4405" s="101" t="s">
        <v>4282</v>
      </c>
      <c r="C4405" s="102" t="s">
        <v>7296</v>
      </c>
      <c r="E4405" s="59"/>
      <c r="F4405" s="107"/>
      <c r="G4405" s="107"/>
      <c r="H4405" s="107"/>
      <c r="I4405" s="107"/>
      <c r="K4405" s="317" t="e">
        <f>#REF!-#REF!</f>
        <v>#REF!</v>
      </c>
    </row>
    <row r="4406" spans="1:11" ht="11.25" hidden="1" customHeight="1" x14ac:dyDescent="0.2">
      <c r="A4406" s="105" t="s">
        <v>5092</v>
      </c>
      <c r="B4406" s="101" t="s">
        <v>8503</v>
      </c>
      <c r="C4406" s="102" t="s">
        <v>8504</v>
      </c>
      <c r="E4406" s="59"/>
      <c r="F4406" s="107"/>
      <c r="G4406" s="107"/>
      <c r="H4406" s="107"/>
      <c r="I4406" s="107"/>
      <c r="K4406" s="317" t="e">
        <f>#REF!-#REF!</f>
        <v>#REF!</v>
      </c>
    </row>
    <row r="4407" spans="1:11" ht="22.5" hidden="1" customHeight="1" x14ac:dyDescent="0.2">
      <c r="A4407" s="104" t="s">
        <v>629</v>
      </c>
      <c r="B4407" s="101" t="s">
        <v>630</v>
      </c>
      <c r="C4407" s="102" t="s">
        <v>631</v>
      </c>
      <c r="E4407" s="59"/>
      <c r="F4407" s="109">
        <f>F4408+F4409+F4410</f>
        <v>0</v>
      </c>
      <c r="G4407" s="109">
        <f>G4408+G4409+G4410</f>
        <v>0</v>
      </c>
      <c r="H4407" s="109">
        <f>H4408+H4409+H4410</f>
        <v>0</v>
      </c>
      <c r="I4407" s="109">
        <f>I4408+I4409+I4410</f>
        <v>0</v>
      </c>
      <c r="K4407" s="317" t="e">
        <f>#REF!-#REF!</f>
        <v>#REF!</v>
      </c>
    </row>
    <row r="4408" spans="1:11" ht="22.5" hidden="1" customHeight="1" x14ac:dyDescent="0.2">
      <c r="A4408" s="105" t="s">
        <v>3481</v>
      </c>
      <c r="B4408" s="101" t="s">
        <v>2006</v>
      </c>
      <c r="C4408" s="102" t="s">
        <v>5289</v>
      </c>
      <c r="E4408" s="59"/>
      <c r="F4408" s="107"/>
      <c r="G4408" s="107"/>
      <c r="H4408" s="107"/>
      <c r="I4408" s="107"/>
      <c r="K4408" s="317" t="e">
        <f>#REF!-#REF!</f>
        <v>#REF!</v>
      </c>
    </row>
    <row r="4409" spans="1:11" ht="22.5" hidden="1" customHeight="1" x14ac:dyDescent="0.2">
      <c r="A4409" s="105" t="s">
        <v>5091</v>
      </c>
      <c r="B4409" s="101" t="s">
        <v>440</v>
      </c>
      <c r="C4409" s="102" t="s">
        <v>441</v>
      </c>
      <c r="E4409" s="59"/>
      <c r="F4409" s="107"/>
      <c r="G4409" s="107"/>
      <c r="H4409" s="107"/>
      <c r="I4409" s="107"/>
      <c r="K4409" s="317" t="e">
        <f>#REF!-#REF!</f>
        <v>#REF!</v>
      </c>
    </row>
    <row r="4410" spans="1:11" ht="11.25" hidden="1" customHeight="1" x14ac:dyDescent="0.2">
      <c r="A4410" s="105" t="s">
        <v>5092</v>
      </c>
      <c r="B4410" s="101" t="s">
        <v>442</v>
      </c>
      <c r="C4410" s="102" t="s">
        <v>443</v>
      </c>
      <c r="E4410" s="59"/>
      <c r="F4410" s="107"/>
      <c r="G4410" s="107"/>
      <c r="H4410" s="107"/>
      <c r="I4410" s="107"/>
      <c r="K4410" s="317" t="e">
        <f>#REF!-#REF!</f>
        <v>#REF!</v>
      </c>
    </row>
    <row r="4411" spans="1:11" ht="22.5" hidden="1" customHeight="1" x14ac:dyDescent="0.2">
      <c r="A4411" s="104" t="s">
        <v>7636</v>
      </c>
      <c r="B4411" s="101" t="s">
        <v>7637</v>
      </c>
      <c r="C4411" s="102" t="s">
        <v>5206</v>
      </c>
      <c r="E4411" s="59"/>
      <c r="F4411" s="109">
        <f>F4412+F4413+F4414</f>
        <v>0</v>
      </c>
      <c r="G4411" s="109">
        <f>G4412+G4413+G4414</f>
        <v>0</v>
      </c>
      <c r="H4411" s="109">
        <f>H4412+H4413+H4414</f>
        <v>0</v>
      </c>
      <c r="I4411" s="109">
        <f>I4412+I4413+I4414</f>
        <v>0</v>
      </c>
      <c r="K4411" s="317" t="e">
        <f>#REF!-#REF!</f>
        <v>#REF!</v>
      </c>
    </row>
    <row r="4412" spans="1:11" ht="22.5" hidden="1" customHeight="1" x14ac:dyDescent="0.2">
      <c r="A4412" s="105" t="s">
        <v>3481</v>
      </c>
      <c r="B4412" s="101" t="s">
        <v>2485</v>
      </c>
      <c r="C4412" s="102" t="s">
        <v>2486</v>
      </c>
      <c r="E4412" s="59"/>
      <c r="F4412" s="107"/>
      <c r="G4412" s="107"/>
      <c r="H4412" s="107"/>
      <c r="I4412" s="107"/>
      <c r="K4412" s="317" t="e">
        <f>#REF!-#REF!</f>
        <v>#REF!</v>
      </c>
    </row>
    <row r="4413" spans="1:11" ht="22.5" hidden="1" customHeight="1" x14ac:dyDescent="0.2">
      <c r="A4413" s="105" t="s">
        <v>5091</v>
      </c>
      <c r="B4413" s="101" t="s">
        <v>1357</v>
      </c>
      <c r="C4413" s="102" t="s">
        <v>1358</v>
      </c>
      <c r="E4413" s="59"/>
      <c r="F4413" s="107"/>
      <c r="G4413" s="107"/>
      <c r="H4413" s="107"/>
      <c r="I4413" s="107"/>
      <c r="K4413" s="317" t="e">
        <f>#REF!-#REF!</f>
        <v>#REF!</v>
      </c>
    </row>
    <row r="4414" spans="1:11" ht="11.25" hidden="1" customHeight="1" x14ac:dyDescent="0.2">
      <c r="A4414" s="105" t="s">
        <v>5092</v>
      </c>
      <c r="B4414" s="101" t="s">
        <v>1359</v>
      </c>
      <c r="C4414" s="102" t="s">
        <v>1360</v>
      </c>
      <c r="E4414" s="59"/>
      <c r="F4414" s="107"/>
      <c r="G4414" s="107"/>
      <c r="H4414" s="107"/>
      <c r="I4414" s="107"/>
      <c r="K4414" s="317" t="e">
        <f>#REF!-#REF!</f>
        <v>#REF!</v>
      </c>
    </row>
    <row r="4415" spans="1:11" ht="22.5" hidden="1" customHeight="1" x14ac:dyDescent="0.2">
      <c r="A4415" s="104" t="s">
        <v>101</v>
      </c>
      <c r="B4415" s="101" t="s">
        <v>1115</v>
      </c>
      <c r="C4415" s="102" t="s">
        <v>1116</v>
      </c>
      <c r="E4415" s="59"/>
      <c r="F4415" s="109">
        <f>F4416+F4417+F4418</f>
        <v>0</v>
      </c>
      <c r="G4415" s="109">
        <f>G4416+G4417+G4418</f>
        <v>0</v>
      </c>
      <c r="H4415" s="109">
        <f>H4416+H4417+H4418</f>
        <v>0</v>
      </c>
      <c r="I4415" s="109">
        <f>I4416+I4417+I4418</f>
        <v>0</v>
      </c>
      <c r="K4415" s="317" t="e">
        <f>#REF!-#REF!</f>
        <v>#REF!</v>
      </c>
    </row>
    <row r="4416" spans="1:11" ht="22.5" hidden="1" customHeight="1" x14ac:dyDescent="0.2">
      <c r="A4416" s="105" t="s">
        <v>3481</v>
      </c>
      <c r="B4416" s="101" t="s">
        <v>7444</v>
      </c>
      <c r="C4416" s="102" t="s">
        <v>5108</v>
      </c>
      <c r="E4416" s="59"/>
      <c r="F4416" s="107"/>
      <c r="G4416" s="107"/>
      <c r="H4416" s="107"/>
      <c r="I4416" s="107"/>
      <c r="K4416" s="317" t="e">
        <f>#REF!-#REF!</f>
        <v>#REF!</v>
      </c>
    </row>
    <row r="4417" spans="1:11" ht="22.5" hidden="1" customHeight="1" x14ac:dyDescent="0.2">
      <c r="A4417" s="105" t="s">
        <v>5091</v>
      </c>
      <c r="B4417" s="101" t="s">
        <v>1076</v>
      </c>
      <c r="C4417" s="102" t="s">
        <v>6183</v>
      </c>
      <c r="E4417" s="59"/>
      <c r="F4417" s="107"/>
      <c r="G4417" s="107"/>
      <c r="H4417" s="107"/>
      <c r="I4417" s="107"/>
      <c r="K4417" s="317" t="e">
        <f>#REF!-#REF!</f>
        <v>#REF!</v>
      </c>
    </row>
    <row r="4418" spans="1:11" ht="11.25" hidden="1" customHeight="1" x14ac:dyDescent="0.2">
      <c r="A4418" s="105" t="s">
        <v>5092</v>
      </c>
      <c r="B4418" s="101" t="s">
        <v>994</v>
      </c>
      <c r="C4418" s="102" t="s">
        <v>995</v>
      </c>
      <c r="E4418" s="59"/>
      <c r="F4418" s="107"/>
      <c r="G4418" s="107"/>
      <c r="H4418" s="107"/>
      <c r="I4418" s="107"/>
      <c r="K4418" s="317" t="e">
        <f>#REF!-#REF!</f>
        <v>#REF!</v>
      </c>
    </row>
    <row r="4419" spans="1:11" ht="22.5" hidden="1" customHeight="1" x14ac:dyDescent="0.2">
      <c r="A4419" s="104" t="s">
        <v>3060</v>
      </c>
      <c r="B4419" s="101" t="s">
        <v>3061</v>
      </c>
      <c r="C4419" s="102" t="s">
        <v>3219</v>
      </c>
      <c r="E4419" s="59"/>
      <c r="F4419" s="109">
        <f>F4420+F4421+F4422</f>
        <v>0</v>
      </c>
      <c r="G4419" s="109">
        <f>G4420+G4421+G4422</f>
        <v>0</v>
      </c>
      <c r="H4419" s="109">
        <f>H4420+H4421+H4422</f>
        <v>0</v>
      </c>
      <c r="I4419" s="109">
        <f>I4420+I4421+I4422</f>
        <v>0</v>
      </c>
      <c r="K4419" s="317" t="e">
        <f>#REF!-#REF!</f>
        <v>#REF!</v>
      </c>
    </row>
    <row r="4420" spans="1:11" ht="22.5" hidden="1" customHeight="1" x14ac:dyDescent="0.2">
      <c r="A4420" s="105" t="s">
        <v>3481</v>
      </c>
      <c r="B4420" s="101" t="s">
        <v>3220</v>
      </c>
      <c r="C4420" s="102" t="s">
        <v>4022</v>
      </c>
      <c r="E4420" s="59"/>
      <c r="F4420" s="107"/>
      <c r="G4420" s="107"/>
      <c r="H4420" s="107"/>
      <c r="I4420" s="107"/>
      <c r="K4420" s="317" t="e">
        <f>#REF!-#REF!</f>
        <v>#REF!</v>
      </c>
    </row>
    <row r="4421" spans="1:11" ht="22.5" hidden="1" customHeight="1" x14ac:dyDescent="0.2">
      <c r="A4421" s="105" t="s">
        <v>5091</v>
      </c>
      <c r="B4421" s="101" t="s">
        <v>4023</v>
      </c>
      <c r="C4421" s="102" t="s">
        <v>945</v>
      </c>
      <c r="E4421" s="59"/>
      <c r="F4421" s="107"/>
      <c r="G4421" s="107"/>
      <c r="H4421" s="107"/>
      <c r="I4421" s="107"/>
      <c r="K4421" s="317" t="e">
        <f>#REF!-#REF!</f>
        <v>#REF!</v>
      </c>
    </row>
    <row r="4422" spans="1:11" ht="11.25" hidden="1" customHeight="1" x14ac:dyDescent="0.2">
      <c r="A4422" s="105" t="s">
        <v>5092</v>
      </c>
      <c r="B4422" s="101" t="s">
        <v>430</v>
      </c>
      <c r="C4422" s="102" t="s">
        <v>431</v>
      </c>
      <c r="E4422" s="59"/>
      <c r="F4422" s="107"/>
      <c r="G4422" s="107"/>
      <c r="H4422" s="107"/>
      <c r="I4422" s="107"/>
      <c r="K4422" s="317" t="e">
        <f>#REF!-#REF!</f>
        <v>#REF!</v>
      </c>
    </row>
    <row r="4423" spans="1:11" ht="11.25" hidden="1" customHeight="1" x14ac:dyDescent="0.2">
      <c r="A4423" s="104" t="s">
        <v>453</v>
      </c>
      <c r="B4423" s="101" t="s">
        <v>454</v>
      </c>
      <c r="C4423" s="102" t="s">
        <v>2143</v>
      </c>
      <c r="E4423" s="59"/>
      <c r="F4423" s="109">
        <f>F4424+F4425+F4426</f>
        <v>0</v>
      </c>
      <c r="G4423" s="109">
        <f>G4424+G4425+G4426</f>
        <v>0</v>
      </c>
      <c r="H4423" s="109">
        <f>H4424+H4425+H4426</f>
        <v>0</v>
      </c>
      <c r="I4423" s="109">
        <f>I4424+I4425+I4426</f>
        <v>0</v>
      </c>
      <c r="K4423" s="317" t="e">
        <f>#REF!-#REF!</f>
        <v>#REF!</v>
      </c>
    </row>
    <row r="4424" spans="1:11" ht="22.5" hidden="1" customHeight="1" x14ac:dyDescent="0.2">
      <c r="A4424" s="105" t="s">
        <v>3481</v>
      </c>
      <c r="B4424" s="101" t="s">
        <v>5536</v>
      </c>
      <c r="C4424" s="102" t="s">
        <v>2984</v>
      </c>
      <c r="E4424" s="59"/>
      <c r="F4424" s="107"/>
      <c r="G4424" s="107"/>
      <c r="H4424" s="107"/>
      <c r="I4424" s="107"/>
      <c r="K4424" s="317" t="e">
        <f>#REF!-#REF!</f>
        <v>#REF!</v>
      </c>
    </row>
    <row r="4425" spans="1:11" ht="22.5" hidden="1" customHeight="1" x14ac:dyDescent="0.2">
      <c r="A4425" s="105" t="s">
        <v>5091</v>
      </c>
      <c r="B4425" s="101" t="s">
        <v>2985</v>
      </c>
      <c r="C4425" s="102" t="s">
        <v>2986</v>
      </c>
      <c r="E4425" s="59"/>
      <c r="F4425" s="107"/>
      <c r="G4425" s="107"/>
      <c r="H4425" s="107"/>
      <c r="I4425" s="107"/>
      <c r="K4425" s="317" t="e">
        <f>#REF!-#REF!</f>
        <v>#REF!</v>
      </c>
    </row>
    <row r="4426" spans="1:11" ht="11.25" hidden="1" customHeight="1" x14ac:dyDescent="0.2">
      <c r="A4426" s="105" t="s">
        <v>5092</v>
      </c>
      <c r="B4426" s="101" t="s">
        <v>2987</v>
      </c>
      <c r="C4426" s="102" t="s">
        <v>2988</v>
      </c>
      <c r="E4426" s="59"/>
      <c r="F4426" s="107"/>
      <c r="G4426" s="107"/>
      <c r="H4426" s="107"/>
      <c r="I4426" s="107"/>
      <c r="K4426" s="317" t="e">
        <f>#REF!-#REF!</f>
        <v>#REF!</v>
      </c>
    </row>
    <row r="4427" spans="1:11" ht="22.5" hidden="1" customHeight="1" x14ac:dyDescent="0.2">
      <c r="A4427" s="104" t="s">
        <v>3118</v>
      </c>
      <c r="B4427" s="101" t="s">
        <v>3119</v>
      </c>
      <c r="C4427" s="102" t="s">
        <v>3120</v>
      </c>
      <c r="E4427" s="59"/>
      <c r="F4427" s="109">
        <f>F4428+F4429+F4430</f>
        <v>0</v>
      </c>
      <c r="G4427" s="109">
        <f>G4428+G4429+G4430</f>
        <v>0</v>
      </c>
      <c r="H4427" s="109">
        <f>H4428+H4429+H4430</f>
        <v>0</v>
      </c>
      <c r="I4427" s="109">
        <f>I4428+I4429+I4430</f>
        <v>0</v>
      </c>
      <c r="K4427" s="317" t="e">
        <f>#REF!-#REF!</f>
        <v>#REF!</v>
      </c>
    </row>
    <row r="4428" spans="1:11" ht="22.5" hidden="1" customHeight="1" x14ac:dyDescent="0.2">
      <c r="A4428" s="105" t="s">
        <v>3481</v>
      </c>
      <c r="B4428" s="101" t="s">
        <v>3121</v>
      </c>
      <c r="C4428" s="102" t="s">
        <v>3359</v>
      </c>
      <c r="E4428" s="59"/>
      <c r="F4428" s="107"/>
      <c r="G4428" s="107"/>
      <c r="H4428" s="107"/>
      <c r="I4428" s="107"/>
      <c r="K4428" s="317" t="e">
        <f>#REF!-#REF!</f>
        <v>#REF!</v>
      </c>
    </row>
    <row r="4429" spans="1:11" ht="22.5" hidden="1" customHeight="1" x14ac:dyDescent="0.2">
      <c r="A4429" s="105" t="s">
        <v>5091</v>
      </c>
      <c r="B4429" s="101" t="s">
        <v>8386</v>
      </c>
      <c r="C4429" s="102" t="s">
        <v>8387</v>
      </c>
      <c r="E4429" s="59"/>
      <c r="F4429" s="107"/>
      <c r="G4429" s="107"/>
      <c r="H4429" s="107"/>
      <c r="I4429" s="107"/>
      <c r="K4429" s="317" t="e">
        <f>#REF!-#REF!</f>
        <v>#REF!</v>
      </c>
    </row>
    <row r="4430" spans="1:11" ht="11.25" hidden="1" customHeight="1" x14ac:dyDescent="0.2">
      <c r="A4430" s="105" t="s">
        <v>5092</v>
      </c>
      <c r="B4430" s="101" t="s">
        <v>8388</v>
      </c>
      <c r="C4430" s="102" t="s">
        <v>8389</v>
      </c>
      <c r="E4430" s="59"/>
      <c r="F4430" s="107"/>
      <c r="G4430" s="107"/>
      <c r="H4430" s="107"/>
      <c r="I4430" s="107"/>
      <c r="K4430" s="317" t="e">
        <f>#REF!-#REF!</f>
        <v>#REF!</v>
      </c>
    </row>
    <row r="4431" spans="1:11" ht="33.75" hidden="1" customHeight="1" x14ac:dyDescent="0.2">
      <c r="A4431" s="104" t="s">
        <v>2399</v>
      </c>
      <c r="B4431" s="101" t="s">
        <v>6170</v>
      </c>
      <c r="C4431" s="102" t="s">
        <v>582</v>
      </c>
      <c r="E4431" s="59"/>
      <c r="F4431" s="109">
        <f>F4432+F4433+F4434</f>
        <v>0</v>
      </c>
      <c r="G4431" s="109">
        <f>G4432+G4433+G4434</f>
        <v>0</v>
      </c>
      <c r="H4431" s="109">
        <f>H4432+H4433+H4434</f>
        <v>0</v>
      </c>
      <c r="I4431" s="109">
        <f>I4432+I4433+I4434</f>
        <v>0</v>
      </c>
      <c r="K4431" s="317" t="e">
        <f>#REF!-#REF!</f>
        <v>#REF!</v>
      </c>
    </row>
    <row r="4432" spans="1:11" ht="22.5" hidden="1" customHeight="1" x14ac:dyDescent="0.2">
      <c r="A4432" s="105" t="s">
        <v>3481</v>
      </c>
      <c r="B4432" s="101" t="s">
        <v>1567</v>
      </c>
      <c r="C4432" s="102" t="s">
        <v>3894</v>
      </c>
      <c r="E4432" s="59"/>
      <c r="F4432" s="107"/>
      <c r="G4432" s="107"/>
      <c r="H4432" s="107"/>
      <c r="I4432" s="107"/>
      <c r="K4432" s="317" t="e">
        <f>#REF!-#REF!</f>
        <v>#REF!</v>
      </c>
    </row>
    <row r="4433" spans="1:11" ht="22.5" hidden="1" customHeight="1" x14ac:dyDescent="0.2">
      <c r="A4433" s="105" t="s">
        <v>5091</v>
      </c>
      <c r="B4433" s="101" t="s">
        <v>3895</v>
      </c>
      <c r="C4433" s="102" t="s">
        <v>395</v>
      </c>
      <c r="E4433" s="59"/>
      <c r="F4433" s="107"/>
      <c r="G4433" s="107"/>
      <c r="H4433" s="107"/>
      <c r="I4433" s="107"/>
      <c r="K4433" s="317" t="e">
        <f>#REF!-#REF!</f>
        <v>#REF!</v>
      </c>
    </row>
    <row r="4434" spans="1:11" ht="11.25" hidden="1" customHeight="1" x14ac:dyDescent="0.2">
      <c r="A4434" s="105" t="s">
        <v>5092</v>
      </c>
      <c r="B4434" s="101" t="s">
        <v>396</v>
      </c>
      <c r="C4434" s="102" t="s">
        <v>1041</v>
      </c>
      <c r="E4434" s="59"/>
      <c r="F4434" s="107"/>
      <c r="G4434" s="107"/>
      <c r="H4434" s="107"/>
      <c r="I4434" s="107"/>
      <c r="K4434" s="317" t="e">
        <f>#REF!-#REF!</f>
        <v>#REF!</v>
      </c>
    </row>
    <row r="4435" spans="1:11" ht="22.5" hidden="1" customHeight="1" x14ac:dyDescent="0.2">
      <c r="A4435" s="104" t="s">
        <v>2587</v>
      </c>
      <c r="B4435" s="101" t="s">
        <v>5560</v>
      </c>
      <c r="C4435" s="102" t="s">
        <v>5561</v>
      </c>
      <c r="E4435" s="59"/>
      <c r="F4435" s="109">
        <f>F4436+F4437+F4438</f>
        <v>0</v>
      </c>
      <c r="G4435" s="109">
        <f>G4436+G4437+G4438</f>
        <v>0</v>
      </c>
      <c r="H4435" s="109">
        <f>H4436+H4437+H4438</f>
        <v>0</v>
      </c>
      <c r="I4435" s="109">
        <f>I4436+I4437+I4438</f>
        <v>0</v>
      </c>
      <c r="K4435" s="317" t="e">
        <f>#REF!-#REF!</f>
        <v>#REF!</v>
      </c>
    </row>
    <row r="4436" spans="1:11" ht="22.5" hidden="1" customHeight="1" x14ac:dyDescent="0.2">
      <c r="A4436" s="105" t="s">
        <v>3481</v>
      </c>
      <c r="B4436" s="101" t="s">
        <v>5562</v>
      </c>
      <c r="C4436" s="102" t="s">
        <v>5563</v>
      </c>
      <c r="E4436" s="59"/>
      <c r="F4436" s="107"/>
      <c r="G4436" s="107"/>
      <c r="H4436" s="107"/>
      <c r="I4436" s="107"/>
      <c r="K4436" s="317" t="e">
        <f>#REF!-#REF!</f>
        <v>#REF!</v>
      </c>
    </row>
    <row r="4437" spans="1:11" ht="22.5" hidden="1" customHeight="1" x14ac:dyDescent="0.2">
      <c r="A4437" s="105" t="s">
        <v>5091</v>
      </c>
      <c r="B4437" s="101" t="s">
        <v>4757</v>
      </c>
      <c r="C4437" s="102" t="s">
        <v>3836</v>
      </c>
      <c r="E4437" s="59"/>
      <c r="F4437" s="107"/>
      <c r="G4437" s="107"/>
      <c r="H4437" s="107"/>
      <c r="I4437" s="107"/>
      <c r="K4437" s="317" t="e">
        <f>#REF!-#REF!</f>
        <v>#REF!</v>
      </c>
    </row>
    <row r="4438" spans="1:11" ht="11.25" hidden="1" customHeight="1" x14ac:dyDescent="0.2">
      <c r="A4438" s="105" t="s">
        <v>5092</v>
      </c>
      <c r="B4438" s="101" t="s">
        <v>6539</v>
      </c>
      <c r="C4438" s="102" t="s">
        <v>6540</v>
      </c>
      <c r="E4438" s="59"/>
      <c r="F4438" s="107"/>
      <c r="G4438" s="107"/>
      <c r="H4438" s="107"/>
      <c r="I4438" s="107"/>
      <c r="K4438" s="317" t="e">
        <f>#REF!-#REF!</f>
        <v>#REF!</v>
      </c>
    </row>
    <row r="4439" spans="1:11" ht="22.5" hidden="1" customHeight="1" x14ac:dyDescent="0.2">
      <c r="A4439" s="104" t="s">
        <v>7402</v>
      </c>
      <c r="B4439" s="101" t="s">
        <v>7403</v>
      </c>
      <c r="C4439" s="102" t="s">
        <v>7404</v>
      </c>
      <c r="E4439" s="59"/>
      <c r="F4439" s="109">
        <f>F4440+F4441+F4442</f>
        <v>0</v>
      </c>
      <c r="G4439" s="109">
        <f>G4440+G4441+G4442</f>
        <v>0</v>
      </c>
      <c r="H4439" s="109">
        <f>H4440+H4441+H4442</f>
        <v>0</v>
      </c>
      <c r="I4439" s="109">
        <f>I4440+I4441+I4442</f>
        <v>0</v>
      </c>
      <c r="K4439" s="317" t="e">
        <f>#REF!-#REF!</f>
        <v>#REF!</v>
      </c>
    </row>
    <row r="4440" spans="1:11" ht="22.5" hidden="1" customHeight="1" x14ac:dyDescent="0.2">
      <c r="A4440" s="105" t="s">
        <v>3481</v>
      </c>
      <c r="B4440" s="101" t="s">
        <v>7405</v>
      </c>
      <c r="C4440" s="102" t="s">
        <v>8611</v>
      </c>
      <c r="E4440" s="59"/>
      <c r="F4440" s="107"/>
      <c r="G4440" s="107"/>
      <c r="H4440" s="107"/>
      <c r="I4440" s="107"/>
      <c r="K4440" s="317" t="e">
        <f>#REF!-#REF!</f>
        <v>#REF!</v>
      </c>
    </row>
    <row r="4441" spans="1:11" ht="22.5" hidden="1" customHeight="1" x14ac:dyDescent="0.2">
      <c r="A4441" s="105" t="s">
        <v>5091</v>
      </c>
      <c r="B4441" s="101" t="s">
        <v>8612</v>
      </c>
      <c r="C4441" s="102" t="s">
        <v>8613</v>
      </c>
      <c r="E4441" s="59"/>
      <c r="F4441" s="107"/>
      <c r="G4441" s="107"/>
      <c r="H4441" s="107"/>
      <c r="I4441" s="107"/>
      <c r="K4441" s="317" t="e">
        <f>#REF!-#REF!</f>
        <v>#REF!</v>
      </c>
    </row>
    <row r="4442" spans="1:11" ht="11.25" hidden="1" customHeight="1" x14ac:dyDescent="0.2">
      <c r="A4442" s="105" t="s">
        <v>5092</v>
      </c>
      <c r="B4442" s="101" t="s">
        <v>2440</v>
      </c>
      <c r="C4442" s="102" t="s">
        <v>510</v>
      </c>
      <c r="E4442" s="59"/>
      <c r="F4442" s="107"/>
      <c r="G4442" s="107"/>
      <c r="H4442" s="107"/>
      <c r="I4442" s="107"/>
      <c r="K4442" s="317" t="e">
        <f>#REF!-#REF!</f>
        <v>#REF!</v>
      </c>
    </row>
    <row r="4443" spans="1:11" ht="33.75" hidden="1" customHeight="1" x14ac:dyDescent="0.2">
      <c r="A4443" s="104" t="s">
        <v>5151</v>
      </c>
      <c r="B4443" s="101" t="s">
        <v>5152</v>
      </c>
      <c r="C4443" s="102" t="s">
        <v>5153</v>
      </c>
      <c r="E4443" s="59"/>
      <c r="F4443" s="109">
        <f>F4444+F4445+F4446</f>
        <v>0</v>
      </c>
      <c r="G4443" s="109">
        <f>G4444+G4445+G4446</f>
        <v>0</v>
      </c>
      <c r="H4443" s="109">
        <f>H4444+H4445+H4446</f>
        <v>0</v>
      </c>
      <c r="I4443" s="109">
        <f>I4444+I4445+I4446</f>
        <v>0</v>
      </c>
      <c r="K4443" s="317" t="e">
        <f>#REF!-#REF!</f>
        <v>#REF!</v>
      </c>
    </row>
    <row r="4444" spans="1:11" ht="22.5" hidden="1" customHeight="1" x14ac:dyDescent="0.2">
      <c r="A4444" s="105" t="s">
        <v>3481</v>
      </c>
      <c r="B4444" s="101" t="s">
        <v>5154</v>
      </c>
      <c r="C4444" s="102" t="s">
        <v>5155</v>
      </c>
      <c r="E4444" s="59"/>
      <c r="F4444" s="107"/>
      <c r="G4444" s="107"/>
      <c r="H4444" s="107"/>
      <c r="I4444" s="107"/>
      <c r="K4444" s="317" t="e">
        <f>#REF!-#REF!</f>
        <v>#REF!</v>
      </c>
    </row>
    <row r="4445" spans="1:11" ht="22.5" hidden="1" customHeight="1" x14ac:dyDescent="0.2">
      <c r="A4445" s="105" t="s">
        <v>5091</v>
      </c>
      <c r="B4445" s="101" t="s">
        <v>5156</v>
      </c>
      <c r="C4445" s="102" t="s">
        <v>4006</v>
      </c>
      <c r="E4445" s="59"/>
      <c r="F4445" s="107"/>
      <c r="G4445" s="107"/>
      <c r="H4445" s="107"/>
      <c r="I4445" s="107"/>
      <c r="K4445" s="317" t="e">
        <f>#REF!-#REF!</f>
        <v>#REF!</v>
      </c>
    </row>
    <row r="4446" spans="1:11" ht="11.25" hidden="1" customHeight="1" x14ac:dyDescent="0.2">
      <c r="A4446" s="105" t="s">
        <v>5092</v>
      </c>
      <c r="B4446" s="101" t="s">
        <v>4007</v>
      </c>
      <c r="C4446" s="102" t="s">
        <v>4008</v>
      </c>
      <c r="E4446" s="59"/>
      <c r="F4446" s="107"/>
      <c r="G4446" s="107"/>
      <c r="H4446" s="107"/>
      <c r="I4446" s="107"/>
      <c r="K4446" s="317" t="e">
        <f>#REF!-#REF!</f>
        <v>#REF!</v>
      </c>
    </row>
    <row r="4447" spans="1:11" ht="45" hidden="1" customHeight="1" x14ac:dyDescent="0.2">
      <c r="A4447" s="104" t="s">
        <v>8331</v>
      </c>
      <c r="B4447" s="101" t="s">
        <v>4076</v>
      </c>
      <c r="C4447" s="102" t="s">
        <v>4077</v>
      </c>
      <c r="E4447" s="59"/>
      <c r="F4447" s="109">
        <f>F4448+F4449+F4450</f>
        <v>0</v>
      </c>
      <c r="G4447" s="109">
        <f>G4448+G4449+G4450</f>
        <v>0</v>
      </c>
      <c r="H4447" s="109">
        <f>H4448+H4449+H4450</f>
        <v>0</v>
      </c>
      <c r="I4447" s="109">
        <f>I4448+I4449+I4450</f>
        <v>0</v>
      </c>
      <c r="K4447" s="317" t="e">
        <f>#REF!-#REF!</f>
        <v>#REF!</v>
      </c>
    </row>
    <row r="4448" spans="1:11" ht="22.5" hidden="1" customHeight="1" x14ac:dyDescent="0.2">
      <c r="A4448" s="105" t="s">
        <v>3481</v>
      </c>
      <c r="B4448" s="101" t="s">
        <v>4078</v>
      </c>
      <c r="C4448" s="102" t="s">
        <v>4079</v>
      </c>
      <c r="E4448" s="59"/>
      <c r="F4448" s="107"/>
      <c r="G4448" s="107"/>
      <c r="H4448" s="107"/>
      <c r="I4448" s="107"/>
      <c r="K4448" s="317" t="e">
        <f>#REF!-#REF!</f>
        <v>#REF!</v>
      </c>
    </row>
    <row r="4449" spans="1:11" ht="22.5" hidden="1" customHeight="1" x14ac:dyDescent="0.2">
      <c r="A4449" s="105" t="s">
        <v>5091</v>
      </c>
      <c r="B4449" s="101" t="s">
        <v>4080</v>
      </c>
      <c r="C4449" s="102" t="s">
        <v>4081</v>
      </c>
      <c r="E4449" s="59"/>
      <c r="F4449" s="107"/>
      <c r="G4449" s="107"/>
      <c r="H4449" s="107"/>
      <c r="I4449" s="107"/>
      <c r="K4449" s="317" t="e">
        <f>#REF!-#REF!</f>
        <v>#REF!</v>
      </c>
    </row>
    <row r="4450" spans="1:11" ht="11.25" hidden="1" customHeight="1" x14ac:dyDescent="0.2">
      <c r="A4450" s="105" t="s">
        <v>5092</v>
      </c>
      <c r="B4450" s="101" t="s">
        <v>7259</v>
      </c>
      <c r="C4450" s="102" t="s">
        <v>8190</v>
      </c>
      <c r="E4450" s="59"/>
      <c r="F4450" s="107"/>
      <c r="G4450" s="107"/>
      <c r="H4450" s="107"/>
      <c r="I4450" s="107"/>
      <c r="K4450" s="317" t="e">
        <f>#REF!-#REF!</f>
        <v>#REF!</v>
      </c>
    </row>
    <row r="4451" spans="1:11" ht="22.5" hidden="1" customHeight="1" x14ac:dyDescent="0.2">
      <c r="A4451" s="104" t="s">
        <v>6286</v>
      </c>
      <c r="B4451" s="101" t="s">
        <v>6287</v>
      </c>
      <c r="C4451" s="102" t="s">
        <v>6288</v>
      </c>
      <c r="E4451" s="59"/>
      <c r="F4451" s="109">
        <f>F4452+F4453+F4454</f>
        <v>0</v>
      </c>
      <c r="G4451" s="109">
        <f>G4452+G4453+G4454</f>
        <v>0</v>
      </c>
      <c r="H4451" s="109">
        <f>H4452+H4453+H4454</f>
        <v>0</v>
      </c>
      <c r="I4451" s="109">
        <f>I4452+I4453+I4454</f>
        <v>0</v>
      </c>
      <c r="K4451" s="317" t="e">
        <f>#REF!-#REF!</f>
        <v>#REF!</v>
      </c>
    </row>
    <row r="4452" spans="1:11" ht="22.5" hidden="1" customHeight="1" x14ac:dyDescent="0.2">
      <c r="A4452" s="105" t="s">
        <v>3481</v>
      </c>
      <c r="B4452" s="101" t="s">
        <v>6061</v>
      </c>
      <c r="C4452" s="102" t="s">
        <v>8233</v>
      </c>
      <c r="E4452" s="59"/>
      <c r="F4452" s="107"/>
      <c r="G4452" s="107"/>
      <c r="H4452" s="107"/>
      <c r="I4452" s="107"/>
      <c r="K4452" s="317" t="e">
        <f>#REF!-#REF!</f>
        <v>#REF!</v>
      </c>
    </row>
    <row r="4453" spans="1:11" ht="22.5" hidden="1" customHeight="1" x14ac:dyDescent="0.2">
      <c r="A4453" s="105" t="s">
        <v>5091</v>
      </c>
      <c r="B4453" s="101" t="s">
        <v>2465</v>
      </c>
      <c r="C4453" s="102" t="s">
        <v>2466</v>
      </c>
      <c r="E4453" s="59"/>
      <c r="F4453" s="107"/>
      <c r="G4453" s="107"/>
      <c r="H4453" s="107"/>
      <c r="I4453" s="107"/>
      <c r="K4453" s="317" t="e">
        <f>#REF!-#REF!</f>
        <v>#REF!</v>
      </c>
    </row>
    <row r="4454" spans="1:11" ht="11.25" hidden="1" customHeight="1" x14ac:dyDescent="0.2">
      <c r="A4454" s="105" t="s">
        <v>5092</v>
      </c>
      <c r="B4454" s="101" t="s">
        <v>2467</v>
      </c>
      <c r="C4454" s="102" t="s">
        <v>8108</v>
      </c>
      <c r="E4454" s="59"/>
      <c r="F4454" s="107"/>
      <c r="G4454" s="107"/>
      <c r="H4454" s="107"/>
      <c r="I4454" s="107"/>
      <c r="K4454" s="317" t="e">
        <f>#REF!-#REF!</f>
        <v>#REF!</v>
      </c>
    </row>
    <row r="4455" spans="1:11" ht="11.25" hidden="1" customHeight="1" x14ac:dyDescent="0.2">
      <c r="A4455" s="104" t="s">
        <v>8335</v>
      </c>
      <c r="B4455" s="101" t="s">
        <v>2872</v>
      </c>
      <c r="C4455" s="102" t="s">
        <v>2873</v>
      </c>
      <c r="E4455" s="59"/>
      <c r="F4455" s="109">
        <f>F4456+F4457+F4458</f>
        <v>0</v>
      </c>
      <c r="G4455" s="109">
        <f>G4456+G4457+G4458</f>
        <v>3000</v>
      </c>
      <c r="H4455" s="109">
        <f>H4456+H4457+H4458</f>
        <v>0</v>
      </c>
      <c r="I4455" s="109">
        <f>I4456+I4457+I4458</f>
        <v>0</v>
      </c>
      <c r="K4455" s="317" t="e">
        <f>#REF!-#REF!</f>
        <v>#REF!</v>
      </c>
    </row>
    <row r="4456" spans="1:11" ht="22.5" hidden="1" customHeight="1" x14ac:dyDescent="0.2">
      <c r="A4456" s="105" t="s">
        <v>3481</v>
      </c>
      <c r="B4456" s="101" t="s">
        <v>2874</v>
      </c>
      <c r="C4456" s="102" t="s">
        <v>8257</v>
      </c>
      <c r="E4456" s="59"/>
      <c r="F4456" s="107"/>
      <c r="G4456" s="107"/>
      <c r="H4456" s="107"/>
      <c r="I4456" s="107"/>
      <c r="K4456" s="317" t="e">
        <f>#REF!-#REF!</f>
        <v>#REF!</v>
      </c>
    </row>
    <row r="4457" spans="1:11" ht="22.5" hidden="1" customHeight="1" x14ac:dyDescent="0.2">
      <c r="A4457" s="105" t="s">
        <v>5091</v>
      </c>
      <c r="B4457" s="101" t="s">
        <v>7793</v>
      </c>
      <c r="C4457" s="102" t="s">
        <v>7794</v>
      </c>
      <c r="E4457" s="59"/>
      <c r="F4457" s="107"/>
      <c r="G4457" s="107"/>
      <c r="H4457" s="107"/>
      <c r="I4457" s="107"/>
      <c r="K4457" s="317" t="e">
        <f>#REF!-#REF!</f>
        <v>#REF!</v>
      </c>
    </row>
    <row r="4458" spans="1:11" ht="11.25" hidden="1" customHeight="1" x14ac:dyDescent="0.2">
      <c r="A4458" s="105" t="s">
        <v>5092</v>
      </c>
      <c r="B4458" s="101" t="s">
        <v>7795</v>
      </c>
      <c r="C4458" s="102" t="s">
        <v>7796</v>
      </c>
      <c r="E4458" s="59"/>
      <c r="F4458" s="107"/>
      <c r="G4458" s="107">
        <v>3000</v>
      </c>
      <c r="H4458" s="107"/>
      <c r="I4458" s="107"/>
      <c r="K4458" s="317" t="e">
        <f>#REF!-#REF!</f>
        <v>#REF!</v>
      </c>
    </row>
    <row r="4459" spans="1:11" ht="22.5" hidden="1" customHeight="1" x14ac:dyDescent="0.2">
      <c r="A4459" s="99" t="s">
        <v>7365</v>
      </c>
      <c r="B4459" s="101" t="s">
        <v>7366</v>
      </c>
      <c r="C4459" s="102" t="s">
        <v>3581</v>
      </c>
      <c r="E4459" s="59"/>
      <c r="F4459" s="109">
        <f>F4460+F4461+F4462</f>
        <v>0</v>
      </c>
      <c r="G4459" s="109">
        <f>G4460+G4461+G4462</f>
        <v>0</v>
      </c>
      <c r="H4459" s="109">
        <f>H4460+H4461+H4462</f>
        <v>0</v>
      </c>
      <c r="I4459" s="109">
        <f>I4460+I4461+I4462</f>
        <v>0</v>
      </c>
      <c r="K4459" s="317" t="e">
        <f>#REF!-#REF!</f>
        <v>#REF!</v>
      </c>
    </row>
    <row r="4460" spans="1:11" ht="22.5" hidden="1" customHeight="1" x14ac:dyDescent="0.2">
      <c r="A4460" s="103" t="s">
        <v>3481</v>
      </c>
      <c r="B4460" s="101" t="s">
        <v>6921</v>
      </c>
      <c r="C4460" s="102" t="s">
        <v>7418</v>
      </c>
      <c r="E4460" s="59"/>
      <c r="F4460" s="107"/>
      <c r="G4460" s="107"/>
      <c r="H4460" s="107"/>
      <c r="I4460" s="107"/>
      <c r="K4460" s="317" t="e">
        <f>#REF!-#REF!</f>
        <v>#REF!</v>
      </c>
    </row>
    <row r="4461" spans="1:11" ht="22.5" hidden="1" customHeight="1" x14ac:dyDescent="0.2">
      <c r="A4461" s="103" t="s">
        <v>5091</v>
      </c>
      <c r="B4461" s="101" t="s">
        <v>621</v>
      </c>
      <c r="C4461" s="102" t="s">
        <v>4666</v>
      </c>
      <c r="E4461" s="59"/>
      <c r="F4461" s="107"/>
      <c r="G4461" s="107"/>
      <c r="H4461" s="107"/>
      <c r="I4461" s="107"/>
      <c r="K4461" s="317" t="e">
        <f>#REF!-#REF!</f>
        <v>#REF!</v>
      </c>
    </row>
    <row r="4462" spans="1:11" ht="11.25" hidden="1" customHeight="1" x14ac:dyDescent="0.2">
      <c r="A4462" s="103" t="s">
        <v>5092</v>
      </c>
      <c r="B4462" s="101" t="s">
        <v>4667</v>
      </c>
      <c r="C4462" s="102" t="s">
        <v>4668</v>
      </c>
      <c r="E4462" s="59"/>
      <c r="F4462" s="107"/>
      <c r="G4462" s="107"/>
      <c r="H4462" s="107"/>
      <c r="I4462" s="107"/>
      <c r="K4462" s="317" t="e">
        <f>#REF!-#REF!</f>
        <v>#REF!</v>
      </c>
    </row>
    <row r="4463" spans="1:11" ht="22.5" hidden="1" customHeight="1" x14ac:dyDescent="0.2">
      <c r="A4463" s="99" t="s">
        <v>1634</v>
      </c>
      <c r="B4463" s="101" t="s">
        <v>1635</v>
      </c>
      <c r="C4463" s="102" t="s">
        <v>1636</v>
      </c>
      <c r="E4463" s="59"/>
      <c r="F4463" s="109">
        <f>F4464+F4465+F4466</f>
        <v>0</v>
      </c>
      <c r="G4463" s="109">
        <f>G4464+G4465+G4466</f>
        <v>0</v>
      </c>
      <c r="H4463" s="109">
        <f>H4464+H4465+H4466</f>
        <v>0</v>
      </c>
      <c r="I4463" s="109">
        <f>I4464+I4465+I4466</f>
        <v>0</v>
      </c>
      <c r="K4463" s="317" t="e">
        <f>#REF!-#REF!</f>
        <v>#REF!</v>
      </c>
    </row>
    <row r="4464" spans="1:11" ht="22.5" hidden="1" customHeight="1" x14ac:dyDescent="0.2">
      <c r="A4464" s="103" t="s">
        <v>3481</v>
      </c>
      <c r="B4464" s="101" t="s">
        <v>7047</v>
      </c>
      <c r="C4464" s="102" t="s">
        <v>7048</v>
      </c>
      <c r="E4464" s="59"/>
      <c r="F4464" s="107"/>
      <c r="G4464" s="107"/>
      <c r="H4464" s="107"/>
      <c r="I4464" s="107"/>
      <c r="K4464" s="317" t="e">
        <f>#REF!-#REF!</f>
        <v>#REF!</v>
      </c>
    </row>
    <row r="4465" spans="1:11" ht="22.5" hidden="1" customHeight="1" x14ac:dyDescent="0.2">
      <c r="A4465" s="103" t="s">
        <v>5091</v>
      </c>
      <c r="B4465" s="101" t="s">
        <v>1045</v>
      </c>
      <c r="C4465" s="102" t="s">
        <v>5286</v>
      </c>
      <c r="E4465" s="59"/>
      <c r="F4465" s="107"/>
      <c r="G4465" s="107"/>
      <c r="H4465" s="107"/>
      <c r="I4465" s="107"/>
      <c r="K4465" s="317" t="e">
        <f>#REF!-#REF!</f>
        <v>#REF!</v>
      </c>
    </row>
    <row r="4466" spans="1:11" ht="11.25" hidden="1" customHeight="1" x14ac:dyDescent="0.2">
      <c r="A4466" s="103" t="s">
        <v>5092</v>
      </c>
      <c r="B4466" s="101" t="s">
        <v>4074</v>
      </c>
      <c r="C4466" s="102" t="s">
        <v>4075</v>
      </c>
      <c r="E4466" s="59"/>
      <c r="F4466" s="107"/>
      <c r="G4466" s="107"/>
      <c r="H4466" s="107"/>
      <c r="I4466" s="107"/>
      <c r="K4466" s="317" t="e">
        <f>#REF!-#REF!</f>
        <v>#REF!</v>
      </c>
    </row>
    <row r="4467" spans="1:11" ht="22.5" hidden="1" customHeight="1" x14ac:dyDescent="0.2">
      <c r="A4467" s="99" t="s">
        <v>1424</v>
      </c>
      <c r="B4467" s="101" t="s">
        <v>1425</v>
      </c>
      <c r="C4467" s="102" t="s">
        <v>4208</v>
      </c>
      <c r="E4467" s="59"/>
      <c r="F4467" s="110" t="e">
        <f>#REF!</f>
        <v>#REF!</v>
      </c>
      <c r="G4467" s="110" t="e">
        <f>#REF!</f>
        <v>#REF!</v>
      </c>
      <c r="H4467" s="110" t="e">
        <f>#REF!</f>
        <v>#REF!</v>
      </c>
      <c r="I4467" s="110" t="e">
        <f>#REF!</f>
        <v>#REF!</v>
      </c>
      <c r="K4467" s="317" t="e">
        <f>#REF!-#REF!</f>
        <v>#REF!</v>
      </c>
    </row>
    <row r="4468" spans="1:11" ht="22.5" hidden="1" customHeight="1" x14ac:dyDescent="0.2">
      <c r="A4468" s="103" t="s">
        <v>3481</v>
      </c>
      <c r="B4468" s="101" t="s">
        <v>694</v>
      </c>
      <c r="C4468" s="102" t="s">
        <v>3653</v>
      </c>
      <c r="E4468" s="59"/>
      <c r="F4468" s="111">
        <f>F605</f>
        <v>0</v>
      </c>
      <c r="G4468" s="111">
        <f>G605</f>
        <v>11000</v>
      </c>
      <c r="H4468" s="111">
        <f>H605</f>
        <v>0</v>
      </c>
      <c r="I4468" s="111">
        <f>I605</f>
        <v>4700</v>
      </c>
      <c r="K4468" s="317" t="e">
        <f>#REF!-#REF!</f>
        <v>#REF!</v>
      </c>
    </row>
    <row r="4469" spans="1:11" ht="22.5" hidden="1" customHeight="1" x14ac:dyDescent="0.2">
      <c r="A4469" s="103" t="s">
        <v>5091</v>
      </c>
      <c r="B4469" s="101" t="s">
        <v>6729</v>
      </c>
      <c r="C4469" s="102" t="s">
        <v>6730</v>
      </c>
      <c r="E4469" s="59"/>
      <c r="F4469" s="107"/>
      <c r="G4469" s="107"/>
      <c r="H4469" s="107"/>
      <c r="I4469" s="107"/>
      <c r="K4469" s="317" t="e">
        <f>#REF!-#REF!</f>
        <v>#REF!</v>
      </c>
    </row>
    <row r="4470" spans="1:11" ht="11.25" hidden="1" customHeight="1" x14ac:dyDescent="0.2">
      <c r="A4470" s="103" t="s">
        <v>5092</v>
      </c>
      <c r="B4470" s="101" t="s">
        <v>6731</v>
      </c>
      <c r="C4470" s="102" t="s">
        <v>3476</v>
      </c>
      <c r="E4470" s="59"/>
      <c r="F4470" s="111">
        <f>F52+F1601+F2031+F2389</f>
        <v>0</v>
      </c>
      <c r="G4470" s="111">
        <f>G52+G1601+G2031+G2389</f>
        <v>214500</v>
      </c>
      <c r="H4470" s="111">
        <f>H52+H1601+H2031+H2389</f>
        <v>0</v>
      </c>
      <c r="I4470" s="111">
        <f>I52+I1601+I2031+I2389</f>
        <v>26804</v>
      </c>
      <c r="K4470" s="317" t="e">
        <f>#REF!-#REF!</f>
        <v>#REF!</v>
      </c>
    </row>
    <row r="4471" spans="1:11" ht="33.75" hidden="1" customHeight="1" x14ac:dyDescent="0.2">
      <c r="A4471" s="104" t="s">
        <v>1662</v>
      </c>
      <c r="B4471" s="101" t="s">
        <v>1663</v>
      </c>
      <c r="C4471" s="102" t="s">
        <v>2453</v>
      </c>
      <c r="E4471" s="59"/>
      <c r="F4471" s="109" t="e">
        <f>F4472+F4473+F4474</f>
        <v>#REF!</v>
      </c>
      <c r="G4471" s="109" t="e">
        <f>G4472+G4473+G4474</f>
        <v>#REF!</v>
      </c>
      <c r="H4471" s="109" t="e">
        <f>H4472+H4473+H4474</f>
        <v>#REF!</v>
      </c>
      <c r="I4471" s="109" t="e">
        <f>I4472+I4473+I4474</f>
        <v>#REF!</v>
      </c>
      <c r="K4471" s="317" t="e">
        <f>#REF!-#REF!</f>
        <v>#REF!</v>
      </c>
    </row>
    <row r="4472" spans="1:11" ht="22.5" hidden="1" customHeight="1" x14ac:dyDescent="0.2">
      <c r="A4472" s="105" t="s">
        <v>3481</v>
      </c>
      <c r="B4472" s="101" t="s">
        <v>2454</v>
      </c>
      <c r="C4472" s="102" t="s">
        <v>4516</v>
      </c>
      <c r="E4472" s="59"/>
      <c r="F4472" s="107"/>
      <c r="G4472" s="107"/>
      <c r="H4472" s="107"/>
      <c r="I4472" s="107"/>
      <c r="K4472" s="317" t="e">
        <f>#REF!-#REF!</f>
        <v>#REF!</v>
      </c>
    </row>
    <row r="4473" spans="1:11" ht="22.5" hidden="1" customHeight="1" x14ac:dyDescent="0.2">
      <c r="A4473" s="105" t="s">
        <v>5091</v>
      </c>
      <c r="B4473" s="101" t="s">
        <v>4517</v>
      </c>
      <c r="C4473" s="102" t="s">
        <v>8078</v>
      </c>
      <c r="E4473" s="59"/>
      <c r="F4473" s="107"/>
      <c r="G4473" s="107"/>
      <c r="H4473" s="107"/>
      <c r="I4473" s="107"/>
      <c r="K4473" s="317" t="e">
        <f>#REF!-#REF!</f>
        <v>#REF!</v>
      </c>
    </row>
    <row r="4474" spans="1:11" ht="11.25" hidden="1" customHeight="1" x14ac:dyDescent="0.2">
      <c r="A4474" s="105" t="s">
        <v>5092</v>
      </c>
      <c r="B4474" s="101" t="s">
        <v>7761</v>
      </c>
      <c r="C4474" s="102" t="s">
        <v>5144</v>
      </c>
      <c r="E4474" s="59"/>
      <c r="F4474" s="112" t="e">
        <f>#REF!</f>
        <v>#REF!</v>
      </c>
      <c r="G4474" s="112" t="e">
        <f>#REF!</f>
        <v>#REF!</v>
      </c>
      <c r="H4474" s="112" t="e">
        <f>#REF!</f>
        <v>#REF!</v>
      </c>
      <c r="I4474" s="112" t="e">
        <f>#REF!</f>
        <v>#REF!</v>
      </c>
      <c r="K4474" s="317" t="e">
        <f>#REF!-#REF!</f>
        <v>#REF!</v>
      </c>
    </row>
    <row r="4475" spans="1:11" ht="11.25" hidden="1" customHeight="1" x14ac:dyDescent="0.2">
      <c r="A4475" s="104" t="s">
        <v>6117</v>
      </c>
      <c r="B4475" s="101" t="s">
        <v>6118</v>
      </c>
      <c r="C4475" s="102" t="s">
        <v>2673</v>
      </c>
      <c r="E4475" s="59"/>
      <c r="F4475" s="109" t="e">
        <f>F4476+F4477+F4478</f>
        <v>#REF!</v>
      </c>
      <c r="G4475" s="109" t="e">
        <f>G4476+G4477+G4478</f>
        <v>#REF!</v>
      </c>
      <c r="H4475" s="109" t="e">
        <f>H4476+H4477+H4478</f>
        <v>#REF!</v>
      </c>
      <c r="I4475" s="109" t="e">
        <f>I4476+I4477+I4478</f>
        <v>#REF!</v>
      </c>
      <c r="K4475" s="317" t="e">
        <f>#REF!-#REF!</f>
        <v>#REF!</v>
      </c>
    </row>
    <row r="4476" spans="1:11" ht="22.5" hidden="1" customHeight="1" x14ac:dyDescent="0.2">
      <c r="A4476" s="105" t="s">
        <v>3481</v>
      </c>
      <c r="B4476" s="101" t="s">
        <v>7028</v>
      </c>
      <c r="C4476" s="102" t="s">
        <v>4249</v>
      </c>
      <c r="E4476" s="59"/>
      <c r="F4476" s="107"/>
      <c r="G4476" s="107"/>
      <c r="H4476" s="107"/>
      <c r="I4476" s="107"/>
      <c r="K4476" s="317" t="e">
        <f>#REF!-#REF!</f>
        <v>#REF!</v>
      </c>
    </row>
    <row r="4477" spans="1:11" ht="22.5" hidden="1" customHeight="1" x14ac:dyDescent="0.2">
      <c r="A4477" s="105" t="s">
        <v>5091</v>
      </c>
      <c r="B4477" s="101" t="s">
        <v>4250</v>
      </c>
      <c r="C4477" s="102" t="s">
        <v>7666</v>
      </c>
      <c r="E4477" s="59"/>
      <c r="F4477" s="107"/>
      <c r="G4477" s="107"/>
      <c r="H4477" s="107"/>
      <c r="I4477" s="107"/>
      <c r="K4477" s="317" t="e">
        <f>#REF!-#REF!</f>
        <v>#REF!</v>
      </c>
    </row>
    <row r="4478" spans="1:11" ht="11.25" hidden="1" customHeight="1" x14ac:dyDescent="0.2">
      <c r="A4478" s="105" t="s">
        <v>5092</v>
      </c>
      <c r="B4478" s="101" t="s">
        <v>7667</v>
      </c>
      <c r="C4478" s="102" t="s">
        <v>2559</v>
      </c>
      <c r="E4478" s="59"/>
      <c r="F4478" s="112" t="e">
        <f>#REF!</f>
        <v>#REF!</v>
      </c>
      <c r="G4478" s="112" t="e">
        <f>#REF!</f>
        <v>#REF!</v>
      </c>
      <c r="H4478" s="112" t="e">
        <f>#REF!</f>
        <v>#REF!</v>
      </c>
      <c r="I4478" s="112" t="e">
        <f>#REF!</f>
        <v>#REF!</v>
      </c>
      <c r="K4478" s="317" t="e">
        <f>#REF!-#REF!</f>
        <v>#REF!</v>
      </c>
    </row>
    <row r="4479" spans="1:11" ht="11.25" hidden="1" customHeight="1" x14ac:dyDescent="0.2">
      <c r="A4479" s="104" t="s">
        <v>6853</v>
      </c>
      <c r="B4479" s="101" t="s">
        <v>6854</v>
      </c>
      <c r="C4479" s="102" t="s">
        <v>6855</v>
      </c>
      <c r="E4479" s="59"/>
      <c r="F4479" s="109" t="e">
        <f>F4480+F4481+F4482</f>
        <v>#REF!</v>
      </c>
      <c r="G4479" s="109" t="e">
        <f>G4480+G4481+G4482</f>
        <v>#REF!</v>
      </c>
      <c r="H4479" s="109" t="e">
        <f>H4480+H4481+H4482</f>
        <v>#REF!</v>
      </c>
      <c r="I4479" s="109" t="e">
        <f>I4480+I4481+I4482</f>
        <v>#REF!</v>
      </c>
      <c r="K4479" s="317" t="e">
        <f>#REF!-#REF!</f>
        <v>#REF!</v>
      </c>
    </row>
    <row r="4480" spans="1:11" ht="22.5" hidden="1" customHeight="1" x14ac:dyDescent="0.2">
      <c r="A4480" s="105" t="s">
        <v>3481</v>
      </c>
      <c r="B4480" s="101" t="s">
        <v>6856</v>
      </c>
      <c r="C4480" s="102" t="s">
        <v>6315</v>
      </c>
      <c r="E4480" s="59"/>
      <c r="F4480" s="107"/>
      <c r="G4480" s="107"/>
      <c r="H4480" s="107"/>
      <c r="I4480" s="107"/>
      <c r="K4480" s="317" t="e">
        <f>#REF!-#REF!</f>
        <v>#REF!</v>
      </c>
    </row>
    <row r="4481" spans="1:11" ht="22.5" hidden="1" customHeight="1" x14ac:dyDescent="0.2">
      <c r="A4481" s="105" t="s">
        <v>5091</v>
      </c>
      <c r="B4481" s="101" t="s">
        <v>6316</v>
      </c>
      <c r="C4481" s="102" t="s">
        <v>7136</v>
      </c>
      <c r="E4481" s="59"/>
      <c r="F4481" s="107"/>
      <c r="G4481" s="107"/>
      <c r="H4481" s="107"/>
      <c r="I4481" s="107"/>
      <c r="K4481" s="317" t="e">
        <f>#REF!-#REF!</f>
        <v>#REF!</v>
      </c>
    </row>
    <row r="4482" spans="1:11" ht="11.25" hidden="1" customHeight="1" x14ac:dyDescent="0.2">
      <c r="A4482" s="105" t="s">
        <v>5092</v>
      </c>
      <c r="B4482" s="101" t="s">
        <v>7137</v>
      </c>
      <c r="C4482" s="102" t="s">
        <v>7138</v>
      </c>
      <c r="E4482" s="59"/>
      <c r="F4482" s="112" t="e">
        <f>#REF!</f>
        <v>#REF!</v>
      </c>
      <c r="G4482" s="112" t="e">
        <f>#REF!</f>
        <v>#REF!</v>
      </c>
      <c r="H4482" s="112" t="e">
        <f>#REF!</f>
        <v>#REF!</v>
      </c>
      <c r="I4482" s="112" t="e">
        <f>#REF!</f>
        <v>#REF!</v>
      </c>
      <c r="K4482" s="317" t="e">
        <f>#REF!-#REF!</f>
        <v>#REF!</v>
      </c>
    </row>
    <row r="4483" spans="1:11" ht="11.25" hidden="1" customHeight="1" x14ac:dyDescent="0.2">
      <c r="A4483" s="104" t="s">
        <v>3582</v>
      </c>
      <c r="B4483" s="101" t="s">
        <v>3583</v>
      </c>
      <c r="C4483" s="102" t="s">
        <v>4286</v>
      </c>
      <c r="E4483" s="59"/>
      <c r="F4483" s="109">
        <f>F4484+F4485+F4486</f>
        <v>0</v>
      </c>
      <c r="G4483" s="109">
        <f>G4484+G4485+G4486</f>
        <v>74950</v>
      </c>
      <c r="H4483" s="109">
        <f>H4484+H4485+H4486</f>
        <v>0</v>
      </c>
      <c r="I4483" s="109">
        <f>I4484+I4485+I4486</f>
        <v>74945</v>
      </c>
      <c r="K4483" s="317" t="e">
        <f>#REF!-#REF!</f>
        <v>#REF!</v>
      </c>
    </row>
    <row r="4484" spans="1:11" ht="22.5" hidden="1" customHeight="1" x14ac:dyDescent="0.2">
      <c r="A4484" s="105" t="s">
        <v>3481</v>
      </c>
      <c r="B4484" s="101" t="s">
        <v>4287</v>
      </c>
      <c r="C4484" s="102" t="s">
        <v>4288</v>
      </c>
      <c r="E4484" s="59"/>
      <c r="F4484" s="107"/>
      <c r="G4484" s="107"/>
      <c r="H4484" s="107"/>
      <c r="I4484" s="107"/>
      <c r="K4484" s="317" t="e">
        <f>#REF!-#REF!</f>
        <v>#REF!</v>
      </c>
    </row>
    <row r="4485" spans="1:11" ht="22.5" hidden="1" customHeight="1" x14ac:dyDescent="0.2">
      <c r="A4485" s="105" t="s">
        <v>5091</v>
      </c>
      <c r="B4485" s="101" t="s">
        <v>2910</v>
      </c>
      <c r="C4485" s="102" t="s">
        <v>3091</v>
      </c>
      <c r="E4485" s="59"/>
      <c r="F4485" s="107"/>
      <c r="G4485" s="107"/>
      <c r="H4485" s="107"/>
      <c r="I4485" s="107"/>
      <c r="K4485" s="317" t="e">
        <f>#REF!-#REF!</f>
        <v>#REF!</v>
      </c>
    </row>
    <row r="4486" spans="1:11" ht="11.25" hidden="1" customHeight="1" x14ac:dyDescent="0.2">
      <c r="A4486" s="105" t="s">
        <v>5092</v>
      </c>
      <c r="B4486" s="101" t="s">
        <v>3092</v>
      </c>
      <c r="C4486" s="102" t="s">
        <v>3093</v>
      </c>
      <c r="E4486" s="59"/>
      <c r="F4486" s="107"/>
      <c r="G4486" s="107">
        <v>74950</v>
      </c>
      <c r="H4486" s="107"/>
      <c r="I4486" s="107">
        <v>74945</v>
      </c>
      <c r="K4486" s="317" t="e">
        <f>#REF!-#REF!</f>
        <v>#REF!</v>
      </c>
    </row>
    <row r="4487" spans="1:11" ht="33.75" hidden="1" customHeight="1" x14ac:dyDescent="0.2">
      <c r="A4487" s="104" t="s">
        <v>6898</v>
      </c>
      <c r="B4487" s="101" t="s">
        <v>6899</v>
      </c>
      <c r="C4487" s="102" t="s">
        <v>6900</v>
      </c>
      <c r="E4487" s="59"/>
      <c r="F4487" s="109">
        <f>F4488+F4490</f>
        <v>0</v>
      </c>
      <c r="G4487" s="109">
        <f>G4488+G4490</f>
        <v>0</v>
      </c>
      <c r="H4487" s="109">
        <f>H4488+H4490</f>
        <v>0</v>
      </c>
      <c r="I4487" s="109">
        <f>I4488+I4490</f>
        <v>0</v>
      </c>
      <c r="K4487" s="317" t="e">
        <f>#REF!-#REF!</f>
        <v>#REF!</v>
      </c>
    </row>
    <row r="4488" spans="1:11" ht="22.5" hidden="1" customHeight="1" x14ac:dyDescent="0.2">
      <c r="A4488" s="105" t="s">
        <v>3481</v>
      </c>
      <c r="B4488" s="101" t="s">
        <v>6146</v>
      </c>
      <c r="C4488" s="102" t="s">
        <v>5024</v>
      </c>
      <c r="E4488" s="59"/>
      <c r="F4488" s="107"/>
      <c r="G4488" s="107"/>
      <c r="H4488" s="107"/>
      <c r="I4488" s="107"/>
      <c r="K4488" s="317" t="e">
        <f>#REF!-#REF!</f>
        <v>#REF!</v>
      </c>
    </row>
    <row r="4489" spans="1:11" ht="22.5" hidden="1" customHeight="1" x14ac:dyDescent="0.2">
      <c r="A4489" s="105" t="s">
        <v>5091</v>
      </c>
      <c r="B4489" s="101" t="s">
        <v>5025</v>
      </c>
      <c r="C4489" s="102" t="s">
        <v>2481</v>
      </c>
      <c r="E4489" s="59"/>
      <c r="F4489" s="107"/>
      <c r="G4489" s="107"/>
      <c r="H4489" s="107"/>
      <c r="I4489" s="107"/>
      <c r="K4489" s="317" t="e">
        <f>#REF!-#REF!</f>
        <v>#REF!</v>
      </c>
    </row>
    <row r="4490" spans="1:11" ht="11.25" hidden="1" customHeight="1" x14ac:dyDescent="0.2">
      <c r="A4490" s="105" t="s">
        <v>5092</v>
      </c>
      <c r="B4490" s="101" t="s">
        <v>2482</v>
      </c>
      <c r="C4490" s="102" t="s">
        <v>2483</v>
      </c>
      <c r="E4490" s="59"/>
      <c r="F4490" s="107"/>
      <c r="G4490" s="107"/>
      <c r="H4490" s="107"/>
      <c r="I4490" s="107"/>
      <c r="K4490" s="317" t="e">
        <f>#REF!-#REF!</f>
        <v>#REF!</v>
      </c>
    </row>
    <row r="4491" spans="1:11" ht="11.25" hidden="1" customHeight="1" x14ac:dyDescent="0.2">
      <c r="A4491" s="104" t="s">
        <v>2484</v>
      </c>
      <c r="B4491" s="101" t="s">
        <v>1084</v>
      </c>
      <c r="C4491" s="102" t="s">
        <v>1085</v>
      </c>
      <c r="E4491" s="59"/>
      <c r="F4491" s="109" t="e">
        <f>F4492+F4493+F4494</f>
        <v>#REF!</v>
      </c>
      <c r="G4491" s="109" t="e">
        <f>G4492+G4493+G4494</f>
        <v>#REF!</v>
      </c>
      <c r="H4491" s="109" t="e">
        <f>H4492+H4493+H4494</f>
        <v>#REF!</v>
      </c>
      <c r="I4491" s="109" t="e">
        <f>I4492+I4493+I4494</f>
        <v>#REF!</v>
      </c>
      <c r="K4491" s="317" t="e">
        <f>#REF!-#REF!</f>
        <v>#REF!</v>
      </c>
    </row>
    <row r="4492" spans="1:11" ht="22.5" hidden="1" customHeight="1" x14ac:dyDescent="0.2">
      <c r="A4492" s="105" t="s">
        <v>3481</v>
      </c>
      <c r="B4492" s="101" t="s">
        <v>8220</v>
      </c>
      <c r="C4492" s="102" t="s">
        <v>8221</v>
      </c>
      <c r="E4492" s="59"/>
      <c r="F4492" s="107"/>
      <c r="G4492" s="107"/>
      <c r="H4492" s="107"/>
      <c r="I4492" s="107"/>
      <c r="K4492" s="317" t="e">
        <f>#REF!-#REF!</f>
        <v>#REF!</v>
      </c>
    </row>
    <row r="4493" spans="1:11" ht="22.5" hidden="1" customHeight="1" x14ac:dyDescent="0.2">
      <c r="A4493" s="105" t="s">
        <v>5091</v>
      </c>
      <c r="B4493" s="101" t="s">
        <v>8222</v>
      </c>
      <c r="C4493" s="102" t="s">
        <v>8223</v>
      </c>
      <c r="E4493" s="59"/>
      <c r="F4493" s="107"/>
      <c r="G4493" s="107"/>
      <c r="H4493" s="107"/>
      <c r="I4493" s="107"/>
      <c r="K4493" s="317" t="e">
        <f>#REF!-#REF!</f>
        <v>#REF!</v>
      </c>
    </row>
    <row r="4494" spans="1:11" ht="11.25" hidden="1" customHeight="1" x14ac:dyDescent="0.2">
      <c r="A4494" s="105" t="s">
        <v>5092</v>
      </c>
      <c r="B4494" s="101" t="s">
        <v>2683</v>
      </c>
      <c r="C4494" s="102" t="s">
        <v>2684</v>
      </c>
      <c r="E4494" s="59"/>
      <c r="F4494" s="112" t="e">
        <f>#REF!</f>
        <v>#REF!</v>
      </c>
      <c r="G4494" s="112" t="e">
        <f>#REF!</f>
        <v>#REF!</v>
      </c>
      <c r="H4494" s="112" t="e">
        <f>#REF!</f>
        <v>#REF!</v>
      </c>
      <c r="I4494" s="112" t="e">
        <f>#REF!</f>
        <v>#REF!</v>
      </c>
      <c r="K4494" s="317" t="e">
        <f>#REF!-#REF!</f>
        <v>#REF!</v>
      </c>
    </row>
    <row r="4495" spans="1:11" ht="22.5" hidden="1" customHeight="1" x14ac:dyDescent="0.2">
      <c r="A4495" s="104" t="s">
        <v>4428</v>
      </c>
      <c r="B4495" s="101" t="s">
        <v>4429</v>
      </c>
      <c r="C4495" s="102" t="s">
        <v>4430</v>
      </c>
      <c r="E4495" s="59"/>
      <c r="F4495" s="109">
        <f>F4496+F4497+F4498</f>
        <v>0</v>
      </c>
      <c r="G4495" s="109">
        <f>G4496+G4497+G4498</f>
        <v>0</v>
      </c>
      <c r="H4495" s="109">
        <f>H4496+H4497+H4498</f>
        <v>0</v>
      </c>
      <c r="I4495" s="109">
        <f>I4496+I4497+I4498</f>
        <v>0</v>
      </c>
      <c r="K4495" s="317" t="e">
        <f>#REF!-#REF!</f>
        <v>#REF!</v>
      </c>
    </row>
    <row r="4496" spans="1:11" ht="22.5" hidden="1" customHeight="1" x14ac:dyDescent="0.2">
      <c r="A4496" s="105" t="s">
        <v>3481</v>
      </c>
      <c r="B4496" s="101" t="s">
        <v>4431</v>
      </c>
      <c r="C4496" s="102" t="s">
        <v>4980</v>
      </c>
      <c r="E4496" s="59"/>
      <c r="F4496" s="107"/>
      <c r="G4496" s="107"/>
      <c r="H4496" s="107"/>
      <c r="I4496" s="107"/>
      <c r="K4496" s="317" t="e">
        <f>#REF!-#REF!</f>
        <v>#REF!</v>
      </c>
    </row>
    <row r="4497" spans="1:11" ht="22.5" hidden="1" customHeight="1" x14ac:dyDescent="0.2">
      <c r="A4497" s="105" t="s">
        <v>5091</v>
      </c>
      <c r="B4497" s="101" t="s">
        <v>4981</v>
      </c>
      <c r="C4497" s="102" t="s">
        <v>7770</v>
      </c>
      <c r="E4497" s="59"/>
      <c r="F4497" s="107"/>
      <c r="G4497" s="107"/>
      <c r="H4497" s="107"/>
      <c r="I4497" s="107"/>
      <c r="K4497" s="317" t="e">
        <f>#REF!-#REF!</f>
        <v>#REF!</v>
      </c>
    </row>
    <row r="4498" spans="1:11" ht="11.25" hidden="1" customHeight="1" x14ac:dyDescent="0.2">
      <c r="A4498" s="105" t="s">
        <v>5092</v>
      </c>
      <c r="B4498" s="101" t="s">
        <v>7771</v>
      </c>
      <c r="C4498" s="102" t="s">
        <v>8314</v>
      </c>
      <c r="E4498" s="59"/>
      <c r="F4498" s="107"/>
      <c r="G4498" s="107"/>
      <c r="H4498" s="107"/>
      <c r="I4498" s="107"/>
      <c r="K4498" s="317" t="e">
        <f>#REF!-#REF!</f>
        <v>#REF!</v>
      </c>
    </row>
    <row r="4499" spans="1:11" ht="22.5" hidden="1" customHeight="1" x14ac:dyDescent="0.2">
      <c r="A4499" s="104" t="s">
        <v>4014</v>
      </c>
      <c r="B4499" s="101" t="s">
        <v>4015</v>
      </c>
      <c r="C4499" s="102" t="s">
        <v>5257</v>
      </c>
      <c r="E4499" s="59"/>
      <c r="F4499" s="109">
        <f>F4500+F4501+F4502</f>
        <v>0</v>
      </c>
      <c r="G4499" s="109">
        <f>G4500+G4501+G4502</f>
        <v>0</v>
      </c>
      <c r="H4499" s="109">
        <f>H4500+H4501+H4502</f>
        <v>0</v>
      </c>
      <c r="I4499" s="109">
        <f>I4500+I4501+I4502</f>
        <v>0</v>
      </c>
      <c r="K4499" s="317" t="e">
        <f>#REF!-#REF!</f>
        <v>#REF!</v>
      </c>
    </row>
    <row r="4500" spans="1:11" ht="22.5" hidden="1" customHeight="1" x14ac:dyDescent="0.2">
      <c r="A4500" s="105" t="s">
        <v>3481</v>
      </c>
      <c r="B4500" s="101" t="s">
        <v>5258</v>
      </c>
      <c r="C4500" s="102" t="s">
        <v>5259</v>
      </c>
      <c r="E4500" s="59"/>
      <c r="F4500" s="107"/>
      <c r="G4500" s="107"/>
      <c r="H4500" s="107"/>
      <c r="I4500" s="107"/>
      <c r="K4500" s="317" t="e">
        <f>#REF!-#REF!</f>
        <v>#REF!</v>
      </c>
    </row>
    <row r="4501" spans="1:11" ht="22.5" hidden="1" customHeight="1" x14ac:dyDescent="0.2">
      <c r="A4501" s="105" t="s">
        <v>5091</v>
      </c>
      <c r="B4501" s="101" t="s">
        <v>5260</v>
      </c>
      <c r="C4501" s="102" t="s">
        <v>2161</v>
      </c>
      <c r="E4501" s="59"/>
      <c r="F4501" s="107"/>
      <c r="G4501" s="107"/>
      <c r="H4501" s="107"/>
      <c r="I4501" s="107"/>
      <c r="K4501" s="317" t="e">
        <f>#REF!-#REF!</f>
        <v>#REF!</v>
      </c>
    </row>
    <row r="4502" spans="1:11" ht="11.25" hidden="1" customHeight="1" x14ac:dyDescent="0.2">
      <c r="A4502" s="105" t="s">
        <v>5092</v>
      </c>
      <c r="B4502" s="101" t="s">
        <v>2162</v>
      </c>
      <c r="C4502" s="102" t="s">
        <v>2694</v>
      </c>
      <c r="E4502" s="59"/>
      <c r="F4502" s="107"/>
      <c r="G4502" s="107"/>
      <c r="H4502" s="107"/>
      <c r="I4502" s="107"/>
      <c r="K4502" s="317" t="e">
        <f>#REF!-#REF!</f>
        <v>#REF!</v>
      </c>
    </row>
    <row r="4503" spans="1:11" ht="33.75" hidden="1" customHeight="1" x14ac:dyDescent="0.2">
      <c r="A4503" s="104" t="s">
        <v>5513</v>
      </c>
      <c r="B4503" s="101" t="s">
        <v>5514</v>
      </c>
      <c r="C4503" s="102" t="s">
        <v>5515</v>
      </c>
      <c r="E4503" s="59"/>
      <c r="F4503" s="109">
        <f>F4504+F4505+F4506</f>
        <v>0</v>
      </c>
      <c r="G4503" s="109">
        <f>G4504+G4505+G4506</f>
        <v>0</v>
      </c>
      <c r="H4503" s="109">
        <f>H4504+H4505+H4506</f>
        <v>0</v>
      </c>
      <c r="I4503" s="109">
        <f>I4504+I4505+I4506</f>
        <v>0</v>
      </c>
      <c r="K4503" s="317" t="e">
        <f>#REF!-#REF!</f>
        <v>#REF!</v>
      </c>
    </row>
    <row r="4504" spans="1:11" ht="22.5" hidden="1" customHeight="1" x14ac:dyDescent="0.2">
      <c r="A4504" s="105" t="s">
        <v>3481</v>
      </c>
      <c r="B4504" s="101" t="s">
        <v>5516</v>
      </c>
      <c r="C4504" s="102" t="s">
        <v>5470</v>
      </c>
      <c r="E4504" s="59"/>
      <c r="F4504" s="107"/>
      <c r="G4504" s="107"/>
      <c r="H4504" s="107"/>
      <c r="I4504" s="107"/>
      <c r="K4504" s="317" t="e">
        <f>#REF!-#REF!</f>
        <v>#REF!</v>
      </c>
    </row>
    <row r="4505" spans="1:11" ht="22.5" hidden="1" customHeight="1" x14ac:dyDescent="0.2">
      <c r="A4505" s="105" t="s">
        <v>5091</v>
      </c>
      <c r="B4505" s="101" t="s">
        <v>5471</v>
      </c>
      <c r="C4505" s="102" t="s">
        <v>5472</v>
      </c>
      <c r="E4505" s="59"/>
      <c r="F4505" s="107"/>
      <c r="G4505" s="107"/>
      <c r="H4505" s="107"/>
      <c r="I4505" s="107"/>
      <c r="K4505" s="317" t="e">
        <f>#REF!-#REF!</f>
        <v>#REF!</v>
      </c>
    </row>
    <row r="4506" spans="1:11" ht="11.25" hidden="1" customHeight="1" x14ac:dyDescent="0.2">
      <c r="A4506" s="105" t="s">
        <v>5092</v>
      </c>
      <c r="B4506" s="101" t="s">
        <v>5473</v>
      </c>
      <c r="C4506" s="102" t="s">
        <v>5474</v>
      </c>
      <c r="E4506" s="59"/>
      <c r="F4506" s="107"/>
      <c r="G4506" s="107"/>
      <c r="H4506" s="107"/>
      <c r="I4506" s="107"/>
      <c r="K4506" s="317" t="e">
        <f>#REF!-#REF!</f>
        <v>#REF!</v>
      </c>
    </row>
    <row r="4507" spans="1:11" ht="11.25" hidden="1" customHeight="1" x14ac:dyDescent="0.2">
      <c r="A4507" s="104" t="s">
        <v>5475</v>
      </c>
      <c r="B4507" s="101" t="s">
        <v>5476</v>
      </c>
      <c r="C4507" s="102" t="s">
        <v>5112</v>
      </c>
      <c r="E4507" s="59"/>
      <c r="F4507" s="112" t="e">
        <f>#REF!</f>
        <v>#REF!</v>
      </c>
      <c r="G4507" s="112" t="e">
        <f>#REF!</f>
        <v>#REF!</v>
      </c>
      <c r="H4507" s="112" t="e">
        <f>#REF!</f>
        <v>#REF!</v>
      </c>
      <c r="I4507" s="112" t="e">
        <f>#REF!</f>
        <v>#REF!</v>
      </c>
      <c r="K4507" s="317" t="e">
        <f>#REF!-#REF!</f>
        <v>#REF!</v>
      </c>
    </row>
    <row r="4508" spans="1:11" ht="22.5" hidden="1" customHeight="1" x14ac:dyDescent="0.2">
      <c r="A4508" s="105" t="s">
        <v>3481</v>
      </c>
      <c r="B4508" s="101" t="s">
        <v>1082</v>
      </c>
      <c r="C4508" s="102" t="s">
        <v>2362</v>
      </c>
      <c r="E4508" s="59"/>
      <c r="F4508" s="107"/>
      <c r="G4508" s="107">
        <v>5600</v>
      </c>
      <c r="H4508" s="107"/>
      <c r="I4508" s="107">
        <v>5600</v>
      </c>
      <c r="K4508" s="317" t="e">
        <f>#REF!-#REF!</f>
        <v>#REF!</v>
      </c>
    </row>
    <row r="4509" spans="1:11" ht="22.5" hidden="1" customHeight="1" x14ac:dyDescent="0.2">
      <c r="A4509" s="105" t="s">
        <v>5091</v>
      </c>
      <c r="B4509" s="101" t="s">
        <v>3182</v>
      </c>
      <c r="C4509" s="102" t="s">
        <v>3183</v>
      </c>
      <c r="E4509" s="59"/>
      <c r="F4509" s="107"/>
      <c r="G4509" s="107"/>
      <c r="H4509" s="107"/>
      <c r="I4509" s="107"/>
      <c r="K4509" s="317" t="e">
        <f>#REF!-#REF!</f>
        <v>#REF!</v>
      </c>
    </row>
    <row r="4510" spans="1:11" ht="11.25" hidden="1" customHeight="1" x14ac:dyDescent="0.2">
      <c r="A4510" s="105" t="s">
        <v>5092</v>
      </c>
      <c r="B4510" s="101" t="s">
        <v>3184</v>
      </c>
      <c r="C4510" s="102" t="s">
        <v>7236</v>
      </c>
      <c r="E4510" s="59"/>
      <c r="F4510" s="113"/>
      <c r="G4510" s="113"/>
      <c r="H4510" s="113"/>
      <c r="I4510" s="113"/>
      <c r="K4510" s="317" t="e">
        <f>#REF!-#REF!</f>
        <v>#REF!</v>
      </c>
    </row>
    <row r="4511" spans="1:11" ht="11.25" hidden="1" customHeight="1" x14ac:dyDescent="0.2">
      <c r="A4511" s="104" t="s">
        <v>8335</v>
      </c>
      <c r="B4511" s="101" t="s">
        <v>7237</v>
      </c>
      <c r="C4511" s="102" t="s">
        <v>7942</v>
      </c>
      <c r="E4511" s="59"/>
      <c r="F4511" s="109">
        <f>F4512+F4513+F4514</f>
        <v>0</v>
      </c>
      <c r="G4511" s="109">
        <f>G4512+G4513+G4514</f>
        <v>83850</v>
      </c>
      <c r="H4511" s="109">
        <f>H4512+H4513+H4514</f>
        <v>0</v>
      </c>
      <c r="I4511" s="109">
        <f>I4512+I4513+I4514</f>
        <v>49550</v>
      </c>
      <c r="K4511" s="317" t="e">
        <f>#REF!-#REF!</f>
        <v>#REF!</v>
      </c>
    </row>
    <row r="4512" spans="1:11" ht="22.5" hidden="1" customHeight="1" x14ac:dyDescent="0.2">
      <c r="A4512" s="105" t="s">
        <v>3481</v>
      </c>
      <c r="B4512" s="101" t="s">
        <v>7943</v>
      </c>
      <c r="C4512" s="102" t="s">
        <v>5414</v>
      </c>
      <c r="E4512" s="59"/>
      <c r="F4512" s="107"/>
      <c r="G4512" s="107"/>
      <c r="H4512" s="107"/>
      <c r="I4512" s="107"/>
      <c r="K4512" s="317" t="e">
        <f>#REF!-#REF!</f>
        <v>#REF!</v>
      </c>
    </row>
    <row r="4513" spans="1:11" ht="22.5" hidden="1" customHeight="1" x14ac:dyDescent="0.2">
      <c r="A4513" s="105" t="s">
        <v>5091</v>
      </c>
      <c r="B4513" s="101" t="s">
        <v>5415</v>
      </c>
      <c r="C4513" s="102" t="s">
        <v>5416</v>
      </c>
      <c r="E4513" s="59"/>
      <c r="F4513" s="107"/>
      <c r="G4513" s="107"/>
      <c r="H4513" s="107"/>
      <c r="I4513" s="107"/>
      <c r="K4513" s="317" t="e">
        <f>#REF!-#REF!</f>
        <v>#REF!</v>
      </c>
    </row>
    <row r="4514" spans="1:11" ht="11.25" hidden="1" customHeight="1" x14ac:dyDescent="0.2">
      <c r="A4514" s="105" t="s">
        <v>5092</v>
      </c>
      <c r="B4514" s="101" t="s">
        <v>5417</v>
      </c>
      <c r="C4514" s="102" t="s">
        <v>5418</v>
      </c>
      <c r="E4514" s="59"/>
      <c r="F4514" s="107"/>
      <c r="G4514" s="107">
        <v>83850</v>
      </c>
      <c r="H4514" s="107"/>
      <c r="I4514" s="107">
        <v>49550</v>
      </c>
      <c r="K4514" s="317" t="e">
        <f>#REF!-#REF!</f>
        <v>#REF!</v>
      </c>
    </row>
    <row r="4515" spans="1:11" ht="11.25" hidden="1" customHeight="1" x14ac:dyDescent="0.2">
      <c r="A4515" s="99" t="s">
        <v>5837</v>
      </c>
      <c r="B4515" s="101" t="s">
        <v>7177</v>
      </c>
      <c r="C4515" s="102" t="s">
        <v>8620</v>
      </c>
      <c r="F4515" s="106">
        <f>F4516+F4517+F4518</f>
        <v>0</v>
      </c>
      <c r="G4515" s="106">
        <f>G4516+G4517+G4518</f>
        <v>0</v>
      </c>
      <c r="H4515" s="106">
        <f>H4516+H4517+H4518</f>
        <v>0</v>
      </c>
      <c r="I4515" s="106">
        <f>I4516+I4517+I4518</f>
        <v>0</v>
      </c>
      <c r="K4515" s="317" t="e">
        <f>#REF!-#REF!</f>
        <v>#REF!</v>
      </c>
    </row>
    <row r="4516" spans="1:11" ht="22.5" hidden="1" customHeight="1" x14ac:dyDescent="0.2">
      <c r="A4516" s="103" t="s">
        <v>3481</v>
      </c>
      <c r="B4516" s="101" t="s">
        <v>8621</v>
      </c>
      <c r="C4516" s="102" t="s">
        <v>695</v>
      </c>
      <c r="K4516" s="317" t="e">
        <f>#REF!-#REF!</f>
        <v>#REF!</v>
      </c>
    </row>
    <row r="4517" spans="1:11" ht="22.5" hidden="1" customHeight="1" x14ac:dyDescent="0.2">
      <c r="A4517" s="103" t="s">
        <v>5091</v>
      </c>
      <c r="B4517" s="101" t="s">
        <v>696</v>
      </c>
      <c r="C4517" s="102" t="s">
        <v>697</v>
      </c>
      <c r="K4517" s="317" t="e">
        <f>#REF!-#REF!</f>
        <v>#REF!</v>
      </c>
    </row>
    <row r="4518" spans="1:11" ht="11.25" hidden="1" customHeight="1" x14ac:dyDescent="0.2">
      <c r="A4518" s="103" t="s">
        <v>5092</v>
      </c>
      <c r="B4518" s="101" t="s">
        <v>7799</v>
      </c>
      <c r="C4518" s="102" t="s">
        <v>5740</v>
      </c>
      <c r="K4518" s="317" t="e">
        <f>#REF!-#REF!</f>
        <v>#REF!</v>
      </c>
    </row>
    <row r="4519" spans="1:11" ht="11.25" hidden="1" customHeight="1" x14ac:dyDescent="0.2">
      <c r="A4519" s="99" t="s">
        <v>7547</v>
      </c>
      <c r="B4519" s="101" t="s">
        <v>7548</v>
      </c>
      <c r="C4519" s="102" t="s">
        <v>387</v>
      </c>
      <c r="F4519" s="106">
        <f>F4520+F4521+F4522</f>
        <v>0</v>
      </c>
      <c r="G4519" s="106">
        <f>G4520+G4521+G4522</f>
        <v>0</v>
      </c>
      <c r="H4519" s="106">
        <f>H4520+H4521+H4522</f>
        <v>0</v>
      </c>
      <c r="I4519" s="106">
        <f>I4520+I4521+I4522</f>
        <v>0</v>
      </c>
      <c r="K4519" s="317" t="e">
        <f>#REF!-#REF!</f>
        <v>#REF!</v>
      </c>
    </row>
    <row r="4520" spans="1:11" ht="22.5" hidden="1" customHeight="1" x14ac:dyDescent="0.2">
      <c r="A4520" s="103" t="s">
        <v>3481</v>
      </c>
      <c r="B4520" s="101" t="s">
        <v>388</v>
      </c>
      <c r="C4520" s="102" t="s">
        <v>1553</v>
      </c>
      <c r="K4520" s="317" t="e">
        <f>#REF!-#REF!</f>
        <v>#REF!</v>
      </c>
    </row>
    <row r="4521" spans="1:11" ht="22.5" hidden="1" customHeight="1" x14ac:dyDescent="0.2">
      <c r="A4521" s="103" t="s">
        <v>5091</v>
      </c>
      <c r="B4521" s="101" t="s">
        <v>4990</v>
      </c>
      <c r="C4521" s="102" t="s">
        <v>5297</v>
      </c>
      <c r="K4521" s="317" t="e">
        <f>#REF!-#REF!</f>
        <v>#REF!</v>
      </c>
    </row>
    <row r="4522" spans="1:11" ht="11.25" hidden="1" customHeight="1" x14ac:dyDescent="0.2">
      <c r="A4522" s="103" t="s">
        <v>5092</v>
      </c>
      <c r="B4522" s="101" t="s">
        <v>5298</v>
      </c>
      <c r="C4522" s="102" t="s">
        <v>8213</v>
      </c>
      <c r="K4522" s="317" t="e">
        <f>#REF!-#REF!</f>
        <v>#REF!</v>
      </c>
    </row>
    <row r="4523" spans="1:11" ht="11.25" hidden="1" customHeight="1" x14ac:dyDescent="0.2">
      <c r="A4523" s="99" t="s">
        <v>6285</v>
      </c>
      <c r="B4523" s="101" t="s">
        <v>5749</v>
      </c>
      <c r="C4523" s="102" t="s">
        <v>5750</v>
      </c>
      <c r="F4523" s="106">
        <f>F4524+F4525+F4526</f>
        <v>0</v>
      </c>
      <c r="G4523" s="106">
        <f>G4524+G4525+G4526</f>
        <v>0</v>
      </c>
      <c r="H4523" s="106">
        <f>H4524+H4525+H4526</f>
        <v>0</v>
      </c>
      <c r="I4523" s="106">
        <f>I4524+I4525+I4526</f>
        <v>0</v>
      </c>
      <c r="K4523" s="317" t="e">
        <f>#REF!-#REF!</f>
        <v>#REF!</v>
      </c>
    </row>
    <row r="4524" spans="1:11" ht="22.5" hidden="1" customHeight="1" x14ac:dyDescent="0.2">
      <c r="A4524" s="103" t="s">
        <v>3481</v>
      </c>
      <c r="B4524" s="101" t="s">
        <v>5751</v>
      </c>
      <c r="C4524" s="102" t="s">
        <v>7876</v>
      </c>
      <c r="K4524" s="317" t="e">
        <f>#REF!-#REF!</f>
        <v>#REF!</v>
      </c>
    </row>
    <row r="4525" spans="1:11" ht="22.5" hidden="1" customHeight="1" x14ac:dyDescent="0.2">
      <c r="A4525" s="103" t="s">
        <v>5091</v>
      </c>
      <c r="B4525" s="101" t="s">
        <v>3212</v>
      </c>
      <c r="C4525" s="102" t="s">
        <v>3213</v>
      </c>
      <c r="K4525" s="317" t="e">
        <f>#REF!-#REF!</f>
        <v>#REF!</v>
      </c>
    </row>
    <row r="4526" spans="1:11" ht="11.25" hidden="1" customHeight="1" x14ac:dyDescent="0.2">
      <c r="A4526" s="103" t="s">
        <v>5092</v>
      </c>
      <c r="B4526" s="120" t="s">
        <v>3449</v>
      </c>
      <c r="C4526" s="121" t="s">
        <v>3450</v>
      </c>
      <c r="K4526" s="317" t="e">
        <f>#REF!-#REF!</f>
        <v>#REF!</v>
      </c>
    </row>
    <row r="4527" spans="1:11" ht="11.25" hidden="1" customHeight="1" thickBot="1" x14ac:dyDescent="0.25">
      <c r="A4527" s="343"/>
      <c r="B4527" s="120"/>
      <c r="C4527" s="121"/>
      <c r="K4527" s="317" t="e">
        <f>#REF!-#REF!</f>
        <v>#REF!</v>
      </c>
    </row>
    <row r="4528" spans="1:11" ht="14.1" customHeight="1" x14ac:dyDescent="0.25">
      <c r="B4528" s="133" t="s">
        <v>8304</v>
      </c>
      <c r="C4528" s="134"/>
      <c r="D4528" s="134"/>
      <c r="E4528" s="372"/>
      <c r="F4528" s="94">
        <f>F3797</f>
        <v>0</v>
      </c>
      <c r="G4528" s="94">
        <f>G3797</f>
        <v>2190678.91</v>
      </c>
      <c r="H4528" s="94">
        <f>H3797</f>
        <v>0</v>
      </c>
      <c r="I4528" s="94">
        <f>I3797</f>
        <v>509935.84</v>
      </c>
      <c r="K4528" s="317" t="e">
        <f>#REF!-#REF!</f>
        <v>#REF!</v>
      </c>
    </row>
    <row r="4529" spans="2:11" ht="14.1" customHeight="1" x14ac:dyDescent="0.25">
      <c r="B4529" s="122"/>
      <c r="C4529" s="125" t="s">
        <v>6930</v>
      </c>
      <c r="D4529" s="123"/>
      <c r="E4529" s="373"/>
      <c r="F4529" s="117">
        <f>F683</f>
        <v>0</v>
      </c>
      <c r="G4529" s="117">
        <v>115200</v>
      </c>
      <c r="H4529" s="117">
        <f>H683</f>
        <v>0</v>
      </c>
      <c r="I4529" s="117">
        <f>I683</f>
        <v>27650</v>
      </c>
      <c r="K4529" s="317" t="e">
        <f>#REF!-#REF!</f>
        <v>#REF!</v>
      </c>
    </row>
    <row r="4530" spans="2:11" ht="14.1" customHeight="1" x14ac:dyDescent="0.25">
      <c r="B4530" s="122"/>
      <c r="C4530" s="125" t="s">
        <v>6929</v>
      </c>
      <c r="D4530" s="123"/>
      <c r="E4530" s="373"/>
      <c r="F4530" s="117"/>
      <c r="G4530" s="117"/>
      <c r="H4530" s="117"/>
      <c r="I4530" s="117"/>
      <c r="K4530" s="317" t="e">
        <f>#REF!-#REF!</f>
        <v>#REF!</v>
      </c>
    </row>
    <row r="4531" spans="2:11" ht="14.1" customHeight="1" x14ac:dyDescent="0.25">
      <c r="B4531" s="122"/>
      <c r="C4531" s="125" t="s">
        <v>4625</v>
      </c>
      <c r="D4531" s="123"/>
      <c r="E4531" s="373"/>
      <c r="F4531" s="94">
        <f>F4528-F4529-F4530</f>
        <v>0</v>
      </c>
      <c r="G4531" s="94">
        <f>G4528-G4529-G4530</f>
        <v>2075478.9100000001</v>
      </c>
      <c r="H4531" s="94">
        <f>H4528-H4529-H4530</f>
        <v>0</v>
      </c>
      <c r="I4531" s="94">
        <f>I4528-I4529-I4530</f>
        <v>482285.84</v>
      </c>
      <c r="K4531" s="317" t="e">
        <f>#REF!-#REF!</f>
        <v>#REF!</v>
      </c>
    </row>
    <row r="4532" spans="2:11" ht="14.1" customHeight="1" x14ac:dyDescent="0.25">
      <c r="B4532" s="133" t="s">
        <v>8305</v>
      </c>
      <c r="C4532" s="134"/>
      <c r="D4532" s="134"/>
      <c r="E4532" s="372"/>
      <c r="F4532" s="94">
        <f>F3798</f>
        <v>0</v>
      </c>
      <c r="G4532" s="94">
        <f>G3798</f>
        <v>0</v>
      </c>
      <c r="H4532" s="94">
        <f>H3798</f>
        <v>0</v>
      </c>
      <c r="I4532" s="94">
        <f>I3798</f>
        <v>0</v>
      </c>
      <c r="K4532" s="317" t="e">
        <f>#REF!-#REF!</f>
        <v>#REF!</v>
      </c>
    </row>
    <row r="4533" spans="2:11" ht="14.1" customHeight="1" x14ac:dyDescent="0.25">
      <c r="B4533" s="122"/>
      <c r="C4533" s="125" t="s">
        <v>6930</v>
      </c>
      <c r="D4533" s="123"/>
      <c r="E4533" s="373"/>
      <c r="F4533" s="117">
        <f>F684</f>
        <v>0</v>
      </c>
      <c r="G4533" s="117">
        <f>G684</f>
        <v>0</v>
      </c>
      <c r="H4533" s="117">
        <f>H684</f>
        <v>0</v>
      </c>
      <c r="I4533" s="117">
        <f>I684</f>
        <v>0</v>
      </c>
      <c r="K4533" s="317" t="e">
        <f>#REF!-#REF!</f>
        <v>#REF!</v>
      </c>
    </row>
    <row r="4534" spans="2:11" ht="14.1" customHeight="1" x14ac:dyDescent="0.25">
      <c r="B4534" s="122"/>
      <c r="C4534" s="125" t="s">
        <v>6929</v>
      </c>
      <c r="D4534" s="123"/>
      <c r="E4534" s="373"/>
      <c r="F4534" s="117"/>
      <c r="G4534" s="117"/>
      <c r="H4534" s="117"/>
      <c r="I4534" s="117"/>
      <c r="K4534" s="317" t="e">
        <f>#REF!-#REF!</f>
        <v>#REF!</v>
      </c>
    </row>
    <row r="4535" spans="2:11" ht="14.1" customHeight="1" x14ac:dyDescent="0.25">
      <c r="B4535" s="122"/>
      <c r="C4535" s="125" t="s">
        <v>4625</v>
      </c>
      <c r="D4535" s="123"/>
      <c r="E4535" s="373"/>
      <c r="F4535" s="94">
        <f>F4532-F4533-F4534</f>
        <v>0</v>
      </c>
      <c r="G4535" s="94">
        <f>G4532-G4533-G4534</f>
        <v>0</v>
      </c>
      <c r="H4535" s="94">
        <f>H4532-H4533-H4534</f>
        <v>0</v>
      </c>
      <c r="I4535" s="94">
        <f>I4532-I4533-I4534</f>
        <v>0</v>
      </c>
      <c r="K4535" s="317" t="e">
        <f>#REF!-#REF!</f>
        <v>#REF!</v>
      </c>
    </row>
    <row r="4536" spans="2:11" ht="14.1" customHeight="1" x14ac:dyDescent="0.25">
      <c r="B4536" s="133" t="s">
        <v>8306</v>
      </c>
      <c r="C4536" s="134"/>
      <c r="D4536" s="134"/>
      <c r="E4536" s="372"/>
      <c r="F4536" s="94">
        <f>F3799</f>
        <v>0</v>
      </c>
      <c r="G4536" s="94">
        <f>G3799</f>
        <v>663100</v>
      </c>
      <c r="H4536" s="94">
        <f>H3799</f>
        <v>0</v>
      </c>
      <c r="I4536" s="94">
        <f>I3799</f>
        <v>154042.9</v>
      </c>
      <c r="K4536" s="317" t="e">
        <f>#REF!-#REF!</f>
        <v>#REF!</v>
      </c>
    </row>
    <row r="4537" spans="2:11" ht="14.1" customHeight="1" x14ac:dyDescent="0.25">
      <c r="B4537" s="122"/>
      <c r="C4537" s="125" t="s">
        <v>6930</v>
      </c>
      <c r="D4537" s="123"/>
      <c r="E4537" s="373"/>
      <c r="F4537" s="117">
        <f>F687</f>
        <v>0</v>
      </c>
      <c r="G4537" s="117">
        <v>34800</v>
      </c>
      <c r="H4537" s="117">
        <f>H687</f>
        <v>0</v>
      </c>
      <c r="I4537" s="117">
        <f>I687</f>
        <v>8350</v>
      </c>
      <c r="K4537" s="317" t="e">
        <f>#REF!-#REF!</f>
        <v>#REF!</v>
      </c>
    </row>
    <row r="4538" spans="2:11" ht="14.1" customHeight="1" x14ac:dyDescent="0.25">
      <c r="B4538" s="122"/>
      <c r="C4538" s="125" t="s">
        <v>6929</v>
      </c>
      <c r="D4538" s="123"/>
      <c r="E4538" s="373"/>
      <c r="F4538" s="117"/>
      <c r="G4538" s="117"/>
      <c r="H4538" s="117"/>
      <c r="I4538" s="117"/>
      <c r="K4538" s="317" t="e">
        <f>#REF!-#REF!</f>
        <v>#REF!</v>
      </c>
    </row>
    <row r="4539" spans="2:11" ht="14.1" customHeight="1" x14ac:dyDescent="0.25">
      <c r="B4539" s="122"/>
      <c r="C4539" s="125" t="s">
        <v>4625</v>
      </c>
      <c r="D4539" s="123"/>
      <c r="E4539" s="373"/>
      <c r="F4539" s="94">
        <f>F4536-F4537-F4538</f>
        <v>0</v>
      </c>
      <c r="G4539" s="94">
        <f>G4536-G4537-G4538</f>
        <v>628300</v>
      </c>
      <c r="H4539" s="94">
        <f>H4536-H4537-H4538</f>
        <v>0</v>
      </c>
      <c r="I4539" s="94">
        <f>I4536-I4537-I4538</f>
        <v>145692.9</v>
      </c>
      <c r="K4539" s="317" t="e">
        <f>#REF!-#REF!</f>
        <v>#REF!</v>
      </c>
    </row>
    <row r="4540" spans="2:11" ht="14.1" customHeight="1" x14ac:dyDescent="0.25">
      <c r="B4540" s="133" t="s">
        <v>7410</v>
      </c>
      <c r="C4540" s="134"/>
      <c r="D4540" s="134"/>
      <c r="E4540" s="372"/>
      <c r="F4540" s="94">
        <f>F3801</f>
        <v>0</v>
      </c>
      <c r="G4540" s="94">
        <f>G3801</f>
        <v>63200</v>
      </c>
      <c r="H4540" s="94">
        <f>H3801</f>
        <v>0</v>
      </c>
      <c r="I4540" s="94">
        <f>I3801</f>
        <v>11724</v>
      </c>
      <c r="K4540" s="317" t="e">
        <f>#REF!-#REF!</f>
        <v>#REF!</v>
      </c>
    </row>
    <row r="4541" spans="2:11" ht="14.1" customHeight="1" x14ac:dyDescent="0.25">
      <c r="B4541" s="122"/>
      <c r="C4541" s="125" t="s">
        <v>6930</v>
      </c>
      <c r="D4541" s="123"/>
      <c r="E4541" s="373"/>
      <c r="F4541" s="117">
        <f>F689</f>
        <v>0</v>
      </c>
      <c r="G4541" s="117">
        <f>G689</f>
        <v>2000</v>
      </c>
      <c r="H4541" s="117">
        <f>H689</f>
        <v>0</v>
      </c>
      <c r="I4541" s="117">
        <f>I689</f>
        <v>0</v>
      </c>
      <c r="K4541" s="317" t="e">
        <f>#REF!-#REF!</f>
        <v>#REF!</v>
      </c>
    </row>
    <row r="4542" spans="2:11" ht="14.1" customHeight="1" x14ac:dyDescent="0.25">
      <c r="B4542" s="122"/>
      <c r="C4542" s="125" t="s">
        <v>6929</v>
      </c>
      <c r="D4542" s="123"/>
      <c r="E4542" s="373"/>
      <c r="F4542" s="117"/>
      <c r="G4542" s="117"/>
      <c r="H4542" s="117"/>
      <c r="I4542" s="117"/>
      <c r="K4542" s="317" t="e">
        <f>#REF!-#REF!</f>
        <v>#REF!</v>
      </c>
    </row>
    <row r="4543" spans="2:11" ht="14.1" customHeight="1" x14ac:dyDescent="0.25">
      <c r="B4543" s="122"/>
      <c r="C4543" s="125" t="s">
        <v>4625</v>
      </c>
      <c r="D4543" s="123"/>
      <c r="E4543" s="373"/>
      <c r="F4543" s="94">
        <f>F4540-F4541-F4542</f>
        <v>0</v>
      </c>
      <c r="G4543" s="94">
        <f>G4540-G4541-G4542</f>
        <v>61200</v>
      </c>
      <c r="H4543" s="94">
        <f>H4540-H4541-H4542</f>
        <v>0</v>
      </c>
      <c r="I4543" s="94">
        <f>I4540-I4541-I4542</f>
        <v>11724</v>
      </c>
      <c r="K4543" s="317" t="e">
        <f>#REF!-#REF!</f>
        <v>#REF!</v>
      </c>
    </row>
    <row r="4544" spans="2:11" ht="14.1" customHeight="1" x14ac:dyDescent="0.25">
      <c r="B4544" s="133" t="s">
        <v>7601</v>
      </c>
      <c r="C4544" s="134"/>
      <c r="D4544" s="134"/>
      <c r="E4544" s="372"/>
      <c r="F4544" s="94">
        <f>F3802</f>
        <v>0</v>
      </c>
      <c r="G4544" s="94">
        <f>G3802</f>
        <v>0</v>
      </c>
      <c r="H4544" s="94">
        <f>H3802</f>
        <v>0</v>
      </c>
      <c r="I4544" s="94">
        <f>I3802</f>
        <v>0</v>
      </c>
      <c r="K4544" s="317" t="e">
        <f>#REF!-#REF!</f>
        <v>#REF!</v>
      </c>
    </row>
    <row r="4545" spans="1:14" ht="14.1" customHeight="1" x14ac:dyDescent="0.25">
      <c r="B4545" s="122"/>
      <c r="C4545" s="125" t="s">
        <v>6930</v>
      </c>
      <c r="D4545" s="123"/>
      <c r="E4545" s="373"/>
      <c r="F4545" s="117">
        <f>F690</f>
        <v>0</v>
      </c>
      <c r="G4545" s="117">
        <f>G690</f>
        <v>0</v>
      </c>
      <c r="H4545" s="117">
        <f>H690</f>
        <v>0</v>
      </c>
      <c r="I4545" s="117">
        <f>I690</f>
        <v>0</v>
      </c>
      <c r="K4545" s="317" t="e">
        <f>#REF!-#REF!</f>
        <v>#REF!</v>
      </c>
    </row>
    <row r="4546" spans="1:14" ht="14.1" customHeight="1" x14ac:dyDescent="0.25">
      <c r="B4546" s="122"/>
      <c r="C4546" s="125" t="s">
        <v>6929</v>
      </c>
      <c r="D4546" s="123"/>
      <c r="E4546" s="373"/>
      <c r="F4546" s="117"/>
      <c r="G4546" s="117"/>
      <c r="H4546" s="117"/>
      <c r="I4546" s="117"/>
      <c r="K4546" s="317" t="e">
        <f>#REF!-#REF!</f>
        <v>#REF!</v>
      </c>
    </row>
    <row r="4547" spans="1:14" ht="14.1" customHeight="1" x14ac:dyDescent="0.25">
      <c r="B4547" s="122"/>
      <c r="C4547" s="125" t="s">
        <v>4625</v>
      </c>
      <c r="D4547" s="123"/>
      <c r="E4547" s="373"/>
      <c r="F4547" s="94">
        <f>F4544-F4545-F4546</f>
        <v>0</v>
      </c>
      <c r="G4547" s="94">
        <f>G4544-G4545-G4546</f>
        <v>0</v>
      </c>
      <c r="H4547" s="94">
        <f>H4544-H4545-H4546</f>
        <v>0</v>
      </c>
      <c r="I4547" s="94">
        <f>I4544-I4545-I4546</f>
        <v>0</v>
      </c>
      <c r="K4547" s="317" t="e">
        <f>#REF!-#REF!</f>
        <v>#REF!</v>
      </c>
    </row>
    <row r="4548" spans="1:14" ht="14.1" customHeight="1" x14ac:dyDescent="0.25">
      <c r="B4548" s="133" t="s">
        <v>7602</v>
      </c>
      <c r="C4548" s="134"/>
      <c r="D4548" s="134"/>
      <c r="E4548" s="372"/>
      <c r="F4548" s="94">
        <f>F3803</f>
        <v>0</v>
      </c>
      <c r="G4548" s="94">
        <f>G3803</f>
        <v>517720</v>
      </c>
      <c r="H4548" s="94">
        <f>H3803</f>
        <v>0</v>
      </c>
      <c r="I4548" s="94">
        <f>I3803</f>
        <v>228916.76</v>
      </c>
      <c r="K4548" s="317" t="e">
        <f>#REF!-#REF!</f>
        <v>#REF!</v>
      </c>
    </row>
    <row r="4549" spans="1:14" ht="14.1" customHeight="1" x14ac:dyDescent="0.25">
      <c r="B4549" s="122"/>
      <c r="C4549" s="125" t="s">
        <v>6930</v>
      </c>
      <c r="D4549" s="123"/>
      <c r="E4549" s="373"/>
      <c r="F4549" s="117">
        <f>F691</f>
        <v>0</v>
      </c>
      <c r="G4549" s="117">
        <f>G691</f>
        <v>0</v>
      </c>
      <c r="H4549" s="117">
        <f>H691</f>
        <v>0</v>
      </c>
      <c r="I4549" s="117">
        <f>I691</f>
        <v>0</v>
      </c>
      <c r="K4549" s="317" t="e">
        <f>#REF!-#REF!</f>
        <v>#REF!</v>
      </c>
    </row>
    <row r="4550" spans="1:14" ht="14.1" customHeight="1" x14ac:dyDescent="0.25">
      <c r="B4550" s="122"/>
      <c r="C4550" s="125" t="s">
        <v>6929</v>
      </c>
      <c r="D4550" s="123"/>
      <c r="E4550" s="373"/>
      <c r="F4550" s="117"/>
      <c r="G4550" s="119">
        <v>92718</v>
      </c>
      <c r="H4550" s="117"/>
      <c r="I4550" s="117"/>
      <c r="K4550" s="317" t="e">
        <f>#REF!-#REF!</f>
        <v>#REF!</v>
      </c>
    </row>
    <row r="4551" spans="1:14" ht="14.1" customHeight="1" x14ac:dyDescent="0.25">
      <c r="B4551" s="122"/>
      <c r="C4551" s="125" t="s">
        <v>4625</v>
      </c>
      <c r="D4551" s="123"/>
      <c r="E4551" s="373"/>
      <c r="F4551" s="94">
        <f>F4548-F4549-F4550</f>
        <v>0</v>
      </c>
      <c r="G4551" s="94">
        <f>G4548-G4549-G4550</f>
        <v>425002</v>
      </c>
      <c r="H4551" s="94">
        <f>H4548-H4549-H4550</f>
        <v>0</v>
      </c>
      <c r="I4551" s="94">
        <f>I4548-I4549-I4550</f>
        <v>228916.76</v>
      </c>
      <c r="K4551" s="317" t="e">
        <f>#REF!-#REF!</f>
        <v>#REF!</v>
      </c>
    </row>
    <row r="4552" spans="1:14" ht="14.1" customHeight="1" x14ac:dyDescent="0.25">
      <c r="B4552" s="133" t="s">
        <v>7603</v>
      </c>
      <c r="C4552" s="134"/>
      <c r="D4552" s="134"/>
      <c r="E4552" s="372"/>
      <c r="F4552" s="94">
        <f>F3804</f>
        <v>0</v>
      </c>
      <c r="G4552" s="94">
        <f>G3804</f>
        <v>0</v>
      </c>
      <c r="H4552" s="94">
        <f>H3804</f>
        <v>0</v>
      </c>
      <c r="I4552" s="94">
        <f>I3804</f>
        <v>0</v>
      </c>
      <c r="K4552" s="317" t="e">
        <f>#REF!-#REF!</f>
        <v>#REF!</v>
      </c>
    </row>
    <row r="4553" spans="1:14" ht="14.1" customHeight="1" x14ac:dyDescent="0.25">
      <c r="B4553" s="122"/>
      <c r="C4553" s="125" t="s">
        <v>6930</v>
      </c>
      <c r="D4553" s="123"/>
      <c r="E4553" s="373"/>
      <c r="F4553" s="117">
        <f>F694</f>
        <v>0</v>
      </c>
      <c r="G4553" s="117">
        <f>G694</f>
        <v>0</v>
      </c>
      <c r="H4553" s="117">
        <f>H694</f>
        <v>0</v>
      </c>
      <c r="I4553" s="117">
        <f>I694</f>
        <v>0</v>
      </c>
      <c r="K4553" s="317" t="e">
        <f>#REF!-#REF!</f>
        <v>#REF!</v>
      </c>
    </row>
    <row r="4554" spans="1:14" ht="14.1" customHeight="1" x14ac:dyDescent="0.25">
      <c r="B4554" s="122"/>
      <c r="C4554" s="125" t="s">
        <v>6929</v>
      </c>
      <c r="D4554" s="123"/>
      <c r="E4554" s="373"/>
      <c r="F4554" s="117"/>
      <c r="G4554" s="117"/>
      <c r="H4554" s="117"/>
      <c r="I4554" s="117"/>
      <c r="K4554" s="317" t="e">
        <f>#REF!-#REF!</f>
        <v>#REF!</v>
      </c>
    </row>
    <row r="4555" spans="1:14" ht="14.1" customHeight="1" x14ac:dyDescent="0.25">
      <c r="B4555" s="122"/>
      <c r="C4555" s="125" t="s">
        <v>4625</v>
      </c>
      <c r="D4555" s="123"/>
      <c r="E4555" s="373"/>
      <c r="F4555" s="94">
        <f>F4552-F4553-F4554</f>
        <v>0</v>
      </c>
      <c r="G4555" s="94">
        <f>G4552-G4553-G4554</f>
        <v>0</v>
      </c>
      <c r="H4555" s="94">
        <f>H4552-H4553-H4554</f>
        <v>0</v>
      </c>
      <c r="I4555" s="94">
        <f>I4552-I4553-I4554</f>
        <v>0</v>
      </c>
      <c r="K4555" s="317" t="e">
        <f>#REF!-#REF!</f>
        <v>#REF!</v>
      </c>
    </row>
    <row r="4556" spans="1:14" ht="14.1" customHeight="1" x14ac:dyDescent="0.25">
      <c r="B4556" s="133" t="s">
        <v>7604</v>
      </c>
      <c r="C4556" s="134"/>
      <c r="D4556" s="134"/>
      <c r="E4556" s="372"/>
      <c r="F4556" s="94">
        <f>F3805</f>
        <v>0</v>
      </c>
      <c r="G4556" s="94">
        <f>G3805</f>
        <v>1099600</v>
      </c>
      <c r="H4556" s="94">
        <f>H3805</f>
        <v>0</v>
      </c>
      <c r="I4556" s="94">
        <f>I3805</f>
        <v>137237.98000000001</v>
      </c>
      <c r="K4556" s="317" t="e">
        <f>#REF!-#REF!</f>
        <v>#REF!</v>
      </c>
    </row>
    <row r="4557" spans="1:14" ht="14.1" customHeight="1" x14ac:dyDescent="0.25">
      <c r="B4557" s="122"/>
      <c r="C4557" s="125" t="s">
        <v>6930</v>
      </c>
      <c r="D4557" s="123"/>
      <c r="E4557" s="373"/>
      <c r="F4557" s="117">
        <f>F695</f>
        <v>0</v>
      </c>
      <c r="G4557" s="117">
        <f>G695</f>
        <v>0</v>
      </c>
      <c r="H4557" s="117">
        <f>H695</f>
        <v>0</v>
      </c>
      <c r="I4557" s="117">
        <f>I695</f>
        <v>0</v>
      </c>
      <c r="K4557" s="317" t="e">
        <f>#REF!-#REF!</f>
        <v>#REF!</v>
      </c>
    </row>
    <row r="4558" spans="1:14" ht="14.1" customHeight="1" x14ac:dyDescent="0.25">
      <c r="B4558" s="122"/>
      <c r="C4558" s="125" t="s">
        <v>6929</v>
      </c>
      <c r="D4558" s="123"/>
      <c r="E4558" s="373"/>
      <c r="F4558" s="117"/>
      <c r="G4558" s="117">
        <v>182450</v>
      </c>
      <c r="H4558" s="117"/>
      <c r="I4558" s="117">
        <v>0</v>
      </c>
      <c r="K4558" s="317" t="e">
        <f>#REF!-#REF!</f>
        <v>#REF!</v>
      </c>
      <c r="M4558" s="94"/>
      <c r="N4558" s="329"/>
    </row>
    <row r="4559" spans="1:14" ht="14.1" customHeight="1" x14ac:dyDescent="0.25">
      <c r="B4559" s="122"/>
      <c r="C4559" s="125" t="s">
        <v>4625</v>
      </c>
      <c r="D4559" s="123"/>
      <c r="E4559" s="373"/>
      <c r="F4559" s="94">
        <f>F4556-F4557-F4558</f>
        <v>0</v>
      </c>
      <c r="G4559" s="94">
        <f>G4556-G4557-G4558</f>
        <v>917150</v>
      </c>
      <c r="H4559" s="94">
        <f>H4556-H4557-H4558</f>
        <v>0</v>
      </c>
      <c r="I4559" s="94">
        <f>I4556-I4557-I4558</f>
        <v>137237.98000000001</v>
      </c>
      <c r="K4559" s="317" t="e">
        <f>#REF!-#REF!</f>
        <v>#REF!</v>
      </c>
    </row>
    <row r="4560" spans="1:14" ht="14.1" customHeight="1" x14ac:dyDescent="0.25">
      <c r="A4560" s="389" t="e">
        <f>#REF!+#REF!+#REF!+#REF!+#REF!+#REF!+#REF!+#REF!+#REF!+#REF!+#REF!+#REF!+#REF!+#REF!+#REF!+#REF!</f>
        <v>#REF!</v>
      </c>
      <c r="B4560" s="133" t="s">
        <v>5262</v>
      </c>
      <c r="C4560" s="134"/>
      <c r="D4560" s="134"/>
      <c r="E4560" s="372"/>
      <c r="F4560" s="94">
        <f>F3806</f>
        <v>0</v>
      </c>
      <c r="G4560" s="94">
        <f>G3806</f>
        <v>612500</v>
      </c>
      <c r="H4560" s="94">
        <f>H3806</f>
        <v>0</v>
      </c>
      <c r="I4560" s="94">
        <f>I3806</f>
        <v>109960.84999999999</v>
      </c>
      <c r="K4560" s="317" t="e">
        <f>#REF!-#REF!</f>
        <v>#REF!</v>
      </c>
    </row>
    <row r="4561" spans="1:11" ht="14.1" customHeight="1" x14ac:dyDescent="0.25">
      <c r="B4561" s="122"/>
      <c r="C4561" s="125" t="s">
        <v>6930</v>
      </c>
      <c r="D4561" s="123"/>
      <c r="E4561" s="373"/>
      <c r="F4561" s="117">
        <f>F696</f>
        <v>0</v>
      </c>
      <c r="G4561" s="117">
        <f>G696</f>
        <v>0</v>
      </c>
      <c r="H4561" s="117">
        <f>H696</f>
        <v>0</v>
      </c>
      <c r="I4561" s="117">
        <f>I696</f>
        <v>0</v>
      </c>
      <c r="K4561" s="317" t="e">
        <f>#REF!-#REF!</f>
        <v>#REF!</v>
      </c>
    </row>
    <row r="4562" spans="1:11" ht="14.1" customHeight="1" x14ac:dyDescent="0.25">
      <c r="A4562" s="1" t="s">
        <v>1054</v>
      </c>
      <c r="B4562" s="122"/>
      <c r="C4562" s="125" t="s">
        <v>6929</v>
      </c>
      <c r="D4562" s="123"/>
      <c r="E4562" s="373"/>
      <c r="F4562" s="117"/>
      <c r="G4562" s="117"/>
      <c r="H4562" s="117"/>
      <c r="I4562" s="117"/>
      <c r="K4562" s="317" t="e">
        <f>#REF!-#REF!</f>
        <v>#REF!</v>
      </c>
    </row>
    <row r="4563" spans="1:11" ht="14.1" customHeight="1" x14ac:dyDescent="0.25">
      <c r="B4563" s="122"/>
      <c r="C4563" s="125" t="s">
        <v>4625</v>
      </c>
      <c r="D4563" s="123"/>
      <c r="E4563" s="373"/>
      <c r="F4563" s="94">
        <f>F4560-F4561-F4562</f>
        <v>0</v>
      </c>
      <c r="G4563" s="94">
        <f>G4560-G4561-G4562</f>
        <v>612500</v>
      </c>
      <c r="H4563" s="94">
        <f>H4560-H4561-H4562</f>
        <v>0</v>
      </c>
      <c r="I4563" s="94">
        <f>I4560-I4561-I4562</f>
        <v>109960.84999999999</v>
      </c>
      <c r="K4563" s="317" t="e">
        <f>#REF!-#REF!</f>
        <v>#REF!</v>
      </c>
    </row>
    <row r="4564" spans="1:11" ht="14.1" customHeight="1" x14ac:dyDescent="0.25">
      <c r="A4564" s="389" t="e">
        <f>#REF!+#REF!+#REF!+#REF!+#REF!+#REF!+#REF!+#REF!+#REF!+#REF!+#REF!+#REF!+#REF!+#REF!+#REF!-2307900--52700+3808176.59</f>
        <v>#REF!</v>
      </c>
      <c r="B4564" s="133" t="s">
        <v>8060</v>
      </c>
      <c r="C4564" s="341"/>
      <c r="D4564" s="123"/>
      <c r="E4564" s="342"/>
      <c r="F4564" s="94">
        <f>F3807</f>
        <v>0</v>
      </c>
      <c r="G4564" s="94">
        <f>G3807</f>
        <v>8500</v>
      </c>
      <c r="H4564" s="94">
        <f>H3807</f>
        <v>0</v>
      </c>
      <c r="I4564" s="94">
        <f>I3807</f>
        <v>0</v>
      </c>
      <c r="K4564" s="317" t="e">
        <f>#REF!-#REF!</f>
        <v>#REF!</v>
      </c>
    </row>
    <row r="4565" spans="1:11" ht="14.1" customHeight="1" x14ac:dyDescent="0.25">
      <c r="B4565" s="126"/>
      <c r="C4565" s="125" t="s">
        <v>6930</v>
      </c>
      <c r="D4565" s="123"/>
      <c r="E4565" s="373"/>
      <c r="F4565" s="117"/>
      <c r="G4565" s="117"/>
      <c r="H4565" s="117"/>
      <c r="I4565" s="117"/>
      <c r="K4565" s="317" t="e">
        <f>#REF!-#REF!</f>
        <v>#REF!</v>
      </c>
    </row>
    <row r="4566" spans="1:11" ht="14.1" customHeight="1" x14ac:dyDescent="0.25">
      <c r="B4566" s="126"/>
      <c r="C4566" s="125" t="s">
        <v>6929</v>
      </c>
      <c r="D4566" s="123"/>
      <c r="E4566" s="373"/>
      <c r="F4566" s="117"/>
      <c r="G4566" s="117"/>
      <c r="H4566" s="117"/>
      <c r="I4566" s="117"/>
      <c r="K4566" s="317" t="e">
        <f>#REF!-#REF!</f>
        <v>#REF!</v>
      </c>
    </row>
    <row r="4567" spans="1:11" ht="14.1" customHeight="1" x14ac:dyDescent="0.25">
      <c r="B4567" s="126"/>
      <c r="C4567" s="125" t="s">
        <v>4625</v>
      </c>
      <c r="D4567" s="123"/>
      <c r="E4567" s="373"/>
      <c r="F4567" s="94">
        <f>F4564-F4565-F4566</f>
        <v>0</v>
      </c>
      <c r="G4567" s="94">
        <f>G4564-G4565-G4566</f>
        <v>8500</v>
      </c>
      <c r="H4567" s="94">
        <f>H4564-H4565-H4566</f>
        <v>0</v>
      </c>
      <c r="I4567" s="94">
        <f>I4564-I4565-I4566</f>
        <v>0</v>
      </c>
      <c r="K4567" s="317" t="e">
        <f>#REF!-#REF!</f>
        <v>#REF!</v>
      </c>
    </row>
    <row r="4568" spans="1:11" ht="14.1" customHeight="1" x14ac:dyDescent="0.25">
      <c r="B4568" s="133" t="s">
        <v>6640</v>
      </c>
      <c r="C4568" s="341"/>
      <c r="D4568" s="123"/>
      <c r="E4568" s="342"/>
      <c r="F4568" s="94">
        <f>F3808</f>
        <v>0</v>
      </c>
      <c r="G4568" s="94">
        <f>G3808</f>
        <v>0</v>
      </c>
      <c r="H4568" s="94">
        <f>H3808</f>
        <v>0</v>
      </c>
      <c r="I4568" s="94">
        <f>I3808</f>
        <v>0</v>
      </c>
      <c r="K4568" s="317" t="e">
        <f>#REF!-#REF!</f>
        <v>#REF!</v>
      </c>
    </row>
    <row r="4569" spans="1:11" ht="14.1" customHeight="1" x14ac:dyDescent="0.25">
      <c r="B4569" s="122"/>
      <c r="C4569" s="125" t="s">
        <v>6930</v>
      </c>
      <c r="D4569" s="123"/>
      <c r="E4569" s="373"/>
      <c r="F4569" s="117"/>
      <c r="G4569" s="117"/>
      <c r="H4569" s="117"/>
      <c r="I4569" s="117"/>
      <c r="K4569" s="317" t="e">
        <f>#REF!-#REF!</f>
        <v>#REF!</v>
      </c>
    </row>
    <row r="4570" spans="1:11" ht="14.1" customHeight="1" x14ac:dyDescent="0.25">
      <c r="B4570" s="122"/>
      <c r="C4570" s="125" t="s">
        <v>6929</v>
      </c>
      <c r="D4570" s="123"/>
      <c r="E4570" s="373"/>
      <c r="F4570" s="117"/>
      <c r="G4570" s="117"/>
      <c r="H4570" s="117"/>
      <c r="I4570" s="117"/>
      <c r="K4570" s="317" t="e">
        <f>#REF!-#REF!</f>
        <v>#REF!</v>
      </c>
    </row>
    <row r="4571" spans="1:11" ht="14.1" customHeight="1" x14ac:dyDescent="0.25">
      <c r="B4571" s="122"/>
      <c r="C4571" s="125" t="s">
        <v>4625</v>
      </c>
      <c r="D4571" s="123"/>
      <c r="E4571" s="373"/>
      <c r="F4571" s="94">
        <f>F4568-F4569-F4570</f>
        <v>0</v>
      </c>
      <c r="G4571" s="94">
        <f>G4568-G4569-G4570</f>
        <v>0</v>
      </c>
      <c r="H4571" s="94">
        <f>H4568-H4569-H4570</f>
        <v>0</v>
      </c>
      <c r="I4571" s="94">
        <f>I4568-I4569-I4570</f>
        <v>0</v>
      </c>
      <c r="K4571" s="317" t="e">
        <f>#REF!-#REF!</f>
        <v>#REF!</v>
      </c>
    </row>
    <row r="4572" spans="1:11" ht="14.1" customHeight="1" x14ac:dyDescent="0.25">
      <c r="B4572" s="133" t="s">
        <v>9188</v>
      </c>
      <c r="C4572" s="134"/>
      <c r="D4572" s="134"/>
      <c r="E4572" s="372"/>
      <c r="F4572" s="94">
        <f>F3810</f>
        <v>0</v>
      </c>
      <c r="G4572" s="94">
        <f>G3810</f>
        <v>0</v>
      </c>
      <c r="H4572" s="94">
        <f>H3810</f>
        <v>0</v>
      </c>
      <c r="I4572" s="94">
        <f>I3810</f>
        <v>0</v>
      </c>
      <c r="K4572" s="317" t="e">
        <f>#REF!-#REF!</f>
        <v>#REF!</v>
      </c>
    </row>
    <row r="4573" spans="1:11" ht="14.1" customHeight="1" x14ac:dyDescent="0.25">
      <c r="B4573" s="122"/>
      <c r="C4573" s="125" t="s">
        <v>6930</v>
      </c>
      <c r="D4573" s="123"/>
      <c r="E4573" s="373"/>
      <c r="F4573" s="117"/>
      <c r="G4573" s="117"/>
      <c r="H4573" s="117"/>
      <c r="I4573" s="117"/>
      <c r="K4573" s="317" t="e">
        <f>#REF!-#REF!</f>
        <v>#REF!</v>
      </c>
    </row>
    <row r="4574" spans="1:11" ht="14.1" customHeight="1" x14ac:dyDescent="0.25">
      <c r="B4574" s="122"/>
      <c r="C4574" s="125" t="s">
        <v>6929</v>
      </c>
      <c r="D4574" s="123"/>
      <c r="E4574" s="373"/>
      <c r="F4574" s="117"/>
      <c r="G4574" s="117"/>
      <c r="H4574" s="117"/>
      <c r="I4574" s="117"/>
      <c r="K4574" s="317" t="e">
        <f>#REF!-#REF!</f>
        <v>#REF!</v>
      </c>
    </row>
    <row r="4575" spans="1:11" ht="14.1" customHeight="1" x14ac:dyDescent="0.25">
      <c r="B4575" s="122"/>
      <c r="C4575" s="125" t="s">
        <v>4625</v>
      </c>
      <c r="D4575" s="123"/>
      <c r="E4575" s="373"/>
      <c r="F4575" s="94">
        <f>F4572-F4573-F4574</f>
        <v>0</v>
      </c>
      <c r="G4575" s="94">
        <f>G4572-G4573-G4574</f>
        <v>0</v>
      </c>
      <c r="H4575" s="94">
        <f>H4572-H4573-H4574</f>
        <v>0</v>
      </c>
      <c r="I4575" s="94">
        <f>I4572-I4573-I4574</f>
        <v>0</v>
      </c>
      <c r="K4575" s="317" t="e">
        <f>#REF!-#REF!</f>
        <v>#REF!</v>
      </c>
    </row>
    <row r="4576" spans="1:11" ht="14.1" customHeight="1" x14ac:dyDescent="0.25">
      <c r="B4576" s="133" t="s">
        <v>7748</v>
      </c>
      <c r="C4576" s="134"/>
      <c r="D4576" s="136"/>
      <c r="E4576" s="372"/>
      <c r="F4576" s="94">
        <f>F3813</f>
        <v>0</v>
      </c>
      <c r="G4576" s="94">
        <f>G3813</f>
        <v>0</v>
      </c>
      <c r="H4576" s="94">
        <f>H3813</f>
        <v>0</v>
      </c>
      <c r="I4576" s="94">
        <f>I3813</f>
        <v>0</v>
      </c>
      <c r="K4576" s="317" t="e">
        <f>#REF!-#REF!</f>
        <v>#REF!</v>
      </c>
    </row>
    <row r="4577" spans="2:11" ht="14.1" customHeight="1" x14ac:dyDescent="0.25">
      <c r="B4577" s="122"/>
      <c r="C4577" s="125" t="s">
        <v>6930</v>
      </c>
      <c r="D4577" s="123"/>
      <c r="E4577" s="373"/>
      <c r="F4577" s="117"/>
      <c r="G4577" s="117"/>
      <c r="H4577" s="117"/>
      <c r="I4577" s="117"/>
      <c r="K4577" s="317" t="e">
        <f>#REF!-#REF!</f>
        <v>#REF!</v>
      </c>
    </row>
    <row r="4578" spans="2:11" ht="14.1" customHeight="1" x14ac:dyDescent="0.25">
      <c r="B4578" s="122"/>
      <c r="C4578" s="125" t="s">
        <v>6929</v>
      </c>
      <c r="D4578" s="123"/>
      <c r="E4578" s="373"/>
      <c r="F4578" s="117"/>
      <c r="G4578" s="117"/>
      <c r="H4578" s="117"/>
      <c r="I4578" s="117"/>
      <c r="K4578" s="317" t="e">
        <f>#REF!-#REF!</f>
        <v>#REF!</v>
      </c>
    </row>
    <row r="4579" spans="2:11" ht="14.1" customHeight="1" x14ac:dyDescent="0.25">
      <c r="B4579" s="122"/>
      <c r="C4579" s="125" t="s">
        <v>4625</v>
      </c>
      <c r="D4579" s="123"/>
      <c r="E4579" s="373"/>
      <c r="F4579" s="94">
        <f>F4576-F4577-F4578</f>
        <v>0</v>
      </c>
      <c r="G4579" s="94">
        <f>G4576-G4577-G4578</f>
        <v>0</v>
      </c>
      <c r="H4579" s="94">
        <f>H4576-H4577-H4578</f>
        <v>0</v>
      </c>
      <c r="I4579" s="94">
        <f>I4576-I4577-I4578</f>
        <v>0</v>
      </c>
      <c r="K4579" s="317" t="e">
        <f>#REF!-#REF!</f>
        <v>#REF!</v>
      </c>
    </row>
    <row r="4580" spans="2:11" ht="14.1" customHeight="1" x14ac:dyDescent="0.25">
      <c r="B4580" s="133" t="s">
        <v>7747</v>
      </c>
      <c r="C4580" s="134"/>
      <c r="D4580" s="134"/>
      <c r="E4580" s="372"/>
      <c r="F4580" s="94">
        <f>F3814</f>
        <v>0</v>
      </c>
      <c r="G4580" s="94">
        <f>G3814</f>
        <v>0</v>
      </c>
      <c r="H4580" s="94">
        <f>H3814</f>
        <v>0</v>
      </c>
      <c r="I4580" s="94">
        <f>I3814</f>
        <v>0</v>
      </c>
      <c r="K4580" s="317" t="e">
        <f>#REF!-#REF!</f>
        <v>#REF!</v>
      </c>
    </row>
    <row r="4581" spans="2:11" ht="14.1" customHeight="1" x14ac:dyDescent="0.25">
      <c r="B4581" s="122"/>
      <c r="C4581" s="125" t="s">
        <v>6930</v>
      </c>
      <c r="D4581" s="123"/>
      <c r="E4581" s="373"/>
      <c r="F4581" s="117"/>
      <c r="G4581" s="117"/>
      <c r="H4581" s="117"/>
      <c r="I4581" s="117"/>
      <c r="K4581" s="317" t="e">
        <f>#REF!-#REF!</f>
        <v>#REF!</v>
      </c>
    </row>
    <row r="4582" spans="2:11" ht="14.1" customHeight="1" x14ac:dyDescent="0.25">
      <c r="B4582" s="122"/>
      <c r="C4582" s="125" t="s">
        <v>6929</v>
      </c>
      <c r="D4582" s="123"/>
      <c r="E4582" s="373"/>
      <c r="F4582" s="117"/>
      <c r="G4582" s="117"/>
      <c r="H4582" s="117"/>
      <c r="I4582" s="117"/>
      <c r="K4582" s="317" t="e">
        <f>#REF!-#REF!</f>
        <v>#REF!</v>
      </c>
    </row>
    <row r="4583" spans="2:11" ht="14.1" customHeight="1" x14ac:dyDescent="0.25">
      <c r="B4583" s="122"/>
      <c r="C4583" s="125" t="s">
        <v>4625</v>
      </c>
      <c r="D4583" s="123"/>
      <c r="E4583" s="373"/>
      <c r="F4583" s="94">
        <f>F4580-F4581-F4582</f>
        <v>0</v>
      </c>
      <c r="G4583" s="94">
        <f>G4580-G4581-G4582</f>
        <v>0</v>
      </c>
      <c r="H4583" s="94">
        <f>H4580-H4581-H4582</f>
        <v>0</v>
      </c>
      <c r="I4583" s="94">
        <f>I4580-I4581-I4582</f>
        <v>0</v>
      </c>
      <c r="K4583" s="317" t="e">
        <f>#REF!-#REF!</f>
        <v>#REF!</v>
      </c>
    </row>
    <row r="4584" spans="2:11" ht="14.1" customHeight="1" x14ac:dyDescent="0.25">
      <c r="B4584" s="133" t="s">
        <v>9189</v>
      </c>
      <c r="C4584" s="134"/>
      <c r="D4584" s="134"/>
      <c r="E4584" s="372"/>
      <c r="F4584" s="94">
        <f>F3816</f>
        <v>8500</v>
      </c>
      <c r="G4584" s="94">
        <f>G3816</f>
        <v>8500</v>
      </c>
      <c r="H4584" s="94">
        <f>H3816</f>
        <v>8500</v>
      </c>
      <c r="I4584" s="94">
        <f>I3816</f>
        <v>8500</v>
      </c>
      <c r="K4584" s="317" t="e">
        <f>#REF!-#REF!</f>
        <v>#REF!</v>
      </c>
    </row>
    <row r="4585" spans="2:11" ht="14.1" customHeight="1" x14ac:dyDescent="0.25">
      <c r="B4585" s="122"/>
      <c r="C4585" s="125" t="s">
        <v>6930</v>
      </c>
      <c r="D4585" s="123"/>
      <c r="E4585" s="373"/>
      <c r="F4585" s="117"/>
      <c r="G4585" s="117"/>
      <c r="H4585" s="117"/>
      <c r="I4585" s="117"/>
      <c r="K4585" s="317" t="e">
        <f>#REF!-#REF!</f>
        <v>#REF!</v>
      </c>
    </row>
    <row r="4586" spans="2:11" ht="14.1" customHeight="1" x14ac:dyDescent="0.25">
      <c r="B4586" s="122"/>
      <c r="C4586" s="125" t="s">
        <v>6929</v>
      </c>
      <c r="D4586" s="123"/>
      <c r="E4586" s="373"/>
      <c r="F4586" s="117"/>
      <c r="G4586" s="117"/>
      <c r="H4586" s="117"/>
      <c r="I4586" s="117"/>
      <c r="K4586" s="317" t="e">
        <f>#REF!-#REF!</f>
        <v>#REF!</v>
      </c>
    </row>
    <row r="4587" spans="2:11" ht="14.1" customHeight="1" x14ac:dyDescent="0.25">
      <c r="B4587" s="122"/>
      <c r="C4587" s="125" t="s">
        <v>4625</v>
      </c>
      <c r="D4587" s="123"/>
      <c r="E4587" s="373"/>
      <c r="F4587" s="94">
        <f>F4584-F4585-F4586</f>
        <v>8500</v>
      </c>
      <c r="G4587" s="94">
        <f>G4584-G4585-G4586</f>
        <v>8500</v>
      </c>
      <c r="H4587" s="94">
        <f>H4584-H4585-H4586</f>
        <v>8500</v>
      </c>
      <c r="I4587" s="94">
        <f>I4584-I4585-I4586</f>
        <v>8500</v>
      </c>
      <c r="K4587" s="317" t="e">
        <f>#REF!-#REF!</f>
        <v>#REF!</v>
      </c>
    </row>
    <row r="4588" spans="2:11" ht="14.1" customHeight="1" x14ac:dyDescent="0.25">
      <c r="B4588" s="133" t="s">
        <v>9190</v>
      </c>
      <c r="C4588" s="134"/>
      <c r="D4588" s="134"/>
      <c r="E4588" s="372"/>
      <c r="F4588" s="94">
        <f>F3821</f>
        <v>0</v>
      </c>
      <c r="G4588" s="94">
        <f>G3821</f>
        <v>0</v>
      </c>
      <c r="H4588" s="94">
        <f>H3821</f>
        <v>0</v>
      </c>
      <c r="I4588" s="94">
        <f>I3821</f>
        <v>0</v>
      </c>
      <c r="K4588" s="317" t="e">
        <f>#REF!-#REF!</f>
        <v>#REF!</v>
      </c>
    </row>
    <row r="4589" spans="2:11" ht="14.1" customHeight="1" x14ac:dyDescent="0.25">
      <c r="B4589" s="122"/>
      <c r="C4589" s="125" t="s">
        <v>6930</v>
      </c>
      <c r="D4589" s="123"/>
      <c r="E4589" s="373"/>
      <c r="F4589" s="117"/>
      <c r="G4589" s="117"/>
      <c r="H4589" s="117"/>
      <c r="I4589" s="117"/>
      <c r="K4589" s="317" t="e">
        <f>#REF!-#REF!</f>
        <v>#REF!</v>
      </c>
    </row>
    <row r="4590" spans="2:11" ht="14.1" customHeight="1" x14ac:dyDescent="0.25">
      <c r="B4590" s="122"/>
      <c r="C4590" s="125" t="s">
        <v>6929</v>
      </c>
      <c r="D4590" s="123"/>
      <c r="E4590" s="373"/>
      <c r="F4590" s="117">
        <f>F3078</f>
        <v>0</v>
      </c>
      <c r="G4590" s="117">
        <f>G3078</f>
        <v>0</v>
      </c>
      <c r="H4590" s="117">
        <f>H3078</f>
        <v>0</v>
      </c>
      <c r="I4590" s="117">
        <f>I3078</f>
        <v>0</v>
      </c>
      <c r="K4590" s="317" t="e">
        <f>#REF!-#REF!</f>
        <v>#REF!</v>
      </c>
    </row>
    <row r="4591" spans="2:11" ht="14.1" customHeight="1" x14ac:dyDescent="0.25">
      <c r="B4591" s="122"/>
      <c r="C4591" s="125" t="s">
        <v>4625</v>
      </c>
      <c r="D4591" s="123"/>
      <c r="E4591" s="373"/>
      <c r="F4591" s="94">
        <f>F4588-F4589-F4590</f>
        <v>0</v>
      </c>
      <c r="G4591" s="94">
        <f>G4588-G4589-G4590</f>
        <v>0</v>
      </c>
      <c r="H4591" s="94">
        <f>H4588-H4589-H4590</f>
        <v>0</v>
      </c>
      <c r="I4591" s="94">
        <f>I4588-I4589-I4590</f>
        <v>0</v>
      </c>
      <c r="K4591" s="317" t="e">
        <f>#REF!-#REF!</f>
        <v>#REF!</v>
      </c>
    </row>
    <row r="4592" spans="2:11" ht="14.1" customHeight="1" x14ac:dyDescent="0.25">
      <c r="B4592" s="133" t="s">
        <v>5269</v>
      </c>
      <c r="C4592" s="134"/>
      <c r="D4592" s="134"/>
      <c r="E4592" s="372"/>
      <c r="F4592" s="94">
        <f>F3822</f>
        <v>0</v>
      </c>
      <c r="G4592" s="94">
        <f>G3822</f>
        <v>209500</v>
      </c>
      <c r="H4592" s="94">
        <f>H3822</f>
        <v>0</v>
      </c>
      <c r="I4592" s="94">
        <f>I3822</f>
        <v>53446.2</v>
      </c>
      <c r="K4592" s="317" t="e">
        <f>#REF!-#REF!</f>
        <v>#REF!</v>
      </c>
    </row>
    <row r="4593" spans="2:11" ht="14.1" customHeight="1" x14ac:dyDescent="0.25">
      <c r="B4593" s="122"/>
      <c r="C4593" s="125" t="s">
        <v>6930</v>
      </c>
      <c r="D4593" s="123"/>
      <c r="E4593" s="373"/>
      <c r="F4593" s="117"/>
      <c r="G4593" s="117"/>
      <c r="H4593" s="117"/>
      <c r="I4593" s="117"/>
      <c r="K4593" s="317" t="e">
        <f>#REF!-#REF!</f>
        <v>#REF!</v>
      </c>
    </row>
    <row r="4594" spans="2:11" ht="14.1" customHeight="1" x14ac:dyDescent="0.25">
      <c r="B4594" s="122"/>
      <c r="C4594" s="125" t="s">
        <v>6929</v>
      </c>
      <c r="D4594" s="123"/>
      <c r="E4594" s="373"/>
      <c r="F4594" s="117"/>
      <c r="G4594" s="117"/>
      <c r="H4594" s="117"/>
      <c r="I4594" s="117"/>
      <c r="K4594" s="317" t="e">
        <f>#REF!-#REF!</f>
        <v>#REF!</v>
      </c>
    </row>
    <row r="4595" spans="2:11" ht="14.1" customHeight="1" x14ac:dyDescent="0.25">
      <c r="B4595" s="122"/>
      <c r="C4595" s="125" t="s">
        <v>4625</v>
      </c>
      <c r="D4595" s="123"/>
      <c r="E4595" s="373"/>
      <c r="F4595" s="94">
        <f>F4592-F4593-F4594</f>
        <v>0</v>
      </c>
      <c r="G4595" s="94">
        <f>G4592-G4593-G4594</f>
        <v>209500</v>
      </c>
      <c r="H4595" s="94">
        <f>H4592-H4593-H4594</f>
        <v>0</v>
      </c>
      <c r="I4595" s="94">
        <f>I4592-I4593-I4594</f>
        <v>53446.2</v>
      </c>
      <c r="K4595" s="317" t="e">
        <f>#REF!-#REF!</f>
        <v>#REF!</v>
      </c>
    </row>
    <row r="4596" spans="2:11" ht="14.1" customHeight="1" x14ac:dyDescent="0.25">
      <c r="B4596" s="133" t="s">
        <v>4090</v>
      </c>
      <c r="C4596" s="341"/>
      <c r="D4596" s="136"/>
      <c r="E4596" s="342"/>
      <c r="F4596" s="94">
        <f>F3823</f>
        <v>0</v>
      </c>
      <c r="G4596" s="94"/>
      <c r="H4596" s="94">
        <f>H3823</f>
        <v>0</v>
      </c>
      <c r="I4596" s="94"/>
      <c r="K4596" s="317" t="e">
        <f>#REF!-#REF!</f>
        <v>#REF!</v>
      </c>
    </row>
    <row r="4597" spans="2:11" ht="14.1" customHeight="1" x14ac:dyDescent="0.25">
      <c r="B4597" s="122"/>
      <c r="C4597" s="125" t="s">
        <v>6930</v>
      </c>
      <c r="D4597" s="123"/>
      <c r="E4597" s="373"/>
      <c r="F4597" s="94"/>
      <c r="G4597" s="94"/>
      <c r="H4597" s="94"/>
      <c r="I4597" s="94"/>
      <c r="K4597" s="317" t="e">
        <f>#REF!-#REF!</f>
        <v>#REF!</v>
      </c>
    </row>
    <row r="4598" spans="2:11" ht="14.1" customHeight="1" x14ac:dyDescent="0.25">
      <c r="B4598" s="122"/>
      <c r="C4598" s="125" t="s">
        <v>6929</v>
      </c>
      <c r="D4598" s="123"/>
      <c r="E4598" s="373"/>
      <c r="F4598" s="94"/>
      <c r="G4598" s="94"/>
      <c r="H4598" s="94"/>
      <c r="I4598" s="94"/>
      <c r="K4598" s="317" t="e">
        <f>#REF!-#REF!</f>
        <v>#REF!</v>
      </c>
    </row>
    <row r="4599" spans="2:11" ht="14.1" customHeight="1" x14ac:dyDescent="0.25">
      <c r="B4599" s="122"/>
      <c r="C4599" s="125" t="s">
        <v>4625</v>
      </c>
      <c r="D4599" s="123"/>
      <c r="E4599" s="373"/>
      <c r="F4599" s="94">
        <f>F4596-F4597-F4598</f>
        <v>0</v>
      </c>
      <c r="G4599" s="94">
        <f>G4596-G4597-G4598</f>
        <v>0</v>
      </c>
      <c r="H4599" s="94">
        <f>H4596-H4597-H4598</f>
        <v>0</v>
      </c>
      <c r="I4599" s="94"/>
      <c r="K4599" s="317" t="e">
        <f>#REF!-#REF!</f>
        <v>#REF!</v>
      </c>
    </row>
    <row r="4600" spans="2:11" ht="14.1" hidden="1" customHeight="1" thickBot="1" x14ac:dyDescent="0.3">
      <c r="B4600" s="133" t="s">
        <v>5263</v>
      </c>
      <c r="C4600" s="134"/>
      <c r="D4600" s="134"/>
      <c r="E4600" s="372"/>
      <c r="F4600" s="94"/>
      <c r="G4600" s="94"/>
      <c r="H4600" s="94"/>
      <c r="I4600" s="94"/>
      <c r="K4600" s="317" t="e">
        <f>#REF!-#REF!</f>
        <v>#REF!</v>
      </c>
    </row>
    <row r="4601" spans="2:11" ht="14.1" hidden="1" customHeight="1" thickBot="1" x14ac:dyDescent="0.3">
      <c r="B4601" s="122"/>
      <c r="C4601" s="125" t="s">
        <v>6930</v>
      </c>
      <c r="D4601" s="123"/>
      <c r="E4601" s="373"/>
      <c r="F4601" s="117"/>
      <c r="G4601" s="117"/>
      <c r="H4601" s="117"/>
      <c r="I4601" s="117"/>
      <c r="K4601" s="317" t="e">
        <f>#REF!-#REF!</f>
        <v>#REF!</v>
      </c>
    </row>
    <row r="4602" spans="2:11" ht="14.1" hidden="1" customHeight="1" thickBot="1" x14ac:dyDescent="0.3">
      <c r="B4602" s="122"/>
      <c r="C4602" s="125" t="s">
        <v>6929</v>
      </c>
      <c r="D4602" s="123"/>
      <c r="E4602" s="373"/>
      <c r="F4602" s="117"/>
      <c r="G4602" s="117"/>
      <c r="H4602" s="117"/>
      <c r="I4602" s="117"/>
      <c r="K4602" s="317" t="e">
        <f>#REF!-#REF!</f>
        <v>#REF!</v>
      </c>
    </row>
    <row r="4603" spans="2:11" ht="14.1" hidden="1" customHeight="1" thickBot="1" x14ac:dyDescent="0.3">
      <c r="B4603" s="122"/>
      <c r="C4603" s="125" t="s">
        <v>4625</v>
      </c>
      <c r="D4603" s="123"/>
      <c r="E4603" s="373"/>
      <c r="F4603" s="94"/>
      <c r="G4603" s="94"/>
      <c r="H4603" s="94"/>
      <c r="I4603" s="94"/>
      <c r="K4603" s="317" t="e">
        <f>#REF!-#REF!</f>
        <v>#REF!</v>
      </c>
    </row>
    <row r="4604" spans="2:11" ht="14.1" customHeight="1" x14ac:dyDescent="0.25">
      <c r="B4604" s="133" t="s">
        <v>8982</v>
      </c>
      <c r="C4604" s="341"/>
      <c r="D4604" s="342"/>
      <c r="E4604" s="342"/>
      <c r="F4604" s="94">
        <f>F3825</f>
        <v>0</v>
      </c>
      <c r="G4604" s="94">
        <f>G3825</f>
        <v>12100</v>
      </c>
      <c r="H4604" s="94">
        <f>H3825</f>
        <v>0</v>
      </c>
      <c r="I4604" s="94">
        <f>I3825</f>
        <v>3645</v>
      </c>
      <c r="K4604" s="317" t="e">
        <f>#REF!-#REF!</f>
        <v>#REF!</v>
      </c>
    </row>
    <row r="4605" spans="2:11" ht="14.1" customHeight="1" x14ac:dyDescent="0.25">
      <c r="B4605" s="126"/>
      <c r="C4605" s="125" t="s">
        <v>6930</v>
      </c>
      <c r="D4605" s="327"/>
      <c r="E4605" s="373"/>
      <c r="F4605" s="117"/>
      <c r="G4605" s="117"/>
      <c r="H4605" s="117"/>
      <c r="I4605" s="117"/>
      <c r="K4605" s="317" t="e">
        <f>#REF!-#REF!</f>
        <v>#REF!</v>
      </c>
    </row>
    <row r="4606" spans="2:11" ht="14.1" customHeight="1" x14ac:dyDescent="0.25">
      <c r="B4606" s="126"/>
      <c r="C4606" s="125" t="s">
        <v>6929</v>
      </c>
      <c r="D4606" s="327"/>
      <c r="E4606" s="373"/>
      <c r="F4606" s="117"/>
      <c r="G4606" s="117"/>
      <c r="H4606" s="117"/>
      <c r="I4606" s="117"/>
      <c r="K4606" s="317" t="e">
        <f>#REF!-#REF!</f>
        <v>#REF!</v>
      </c>
    </row>
    <row r="4607" spans="2:11" ht="14.1" customHeight="1" x14ac:dyDescent="0.25">
      <c r="B4607" s="126"/>
      <c r="C4607" s="125" t="s">
        <v>4625</v>
      </c>
      <c r="D4607" s="327"/>
      <c r="E4607" s="373"/>
      <c r="F4607" s="94">
        <f>F4604-F4605-F4606</f>
        <v>0</v>
      </c>
      <c r="G4607" s="94">
        <f>G4604-G4605-G4606</f>
        <v>12100</v>
      </c>
      <c r="H4607" s="94">
        <f>H4604-H4605-H4606</f>
        <v>0</v>
      </c>
      <c r="I4607" s="94">
        <f>I4604-I4605-I4606</f>
        <v>3645</v>
      </c>
      <c r="K4607" s="317" t="e">
        <f>#REF!-#REF!</f>
        <v>#REF!</v>
      </c>
    </row>
    <row r="4608" spans="2:11" ht="14.1" customHeight="1" x14ac:dyDescent="0.25">
      <c r="B4608" s="133" t="s">
        <v>8983</v>
      </c>
      <c r="C4608" s="341"/>
      <c r="D4608" s="342"/>
      <c r="E4608" s="342"/>
      <c r="F4608" s="94">
        <f>F3826</f>
        <v>0</v>
      </c>
      <c r="G4608" s="94">
        <f>G3826</f>
        <v>0</v>
      </c>
      <c r="H4608" s="94">
        <f>H3826</f>
        <v>0</v>
      </c>
      <c r="I4608" s="94">
        <f>I3826</f>
        <v>0</v>
      </c>
      <c r="K4608" s="317" t="e">
        <f>#REF!-#REF!</f>
        <v>#REF!</v>
      </c>
    </row>
    <row r="4609" spans="2:11" ht="14.1" customHeight="1" x14ac:dyDescent="0.25">
      <c r="B4609" s="126"/>
      <c r="C4609" s="125" t="s">
        <v>6930</v>
      </c>
      <c r="D4609" s="327"/>
      <c r="E4609" s="373"/>
      <c r="F4609" s="117"/>
      <c r="G4609" s="117"/>
      <c r="H4609" s="117"/>
      <c r="I4609" s="117"/>
      <c r="K4609" s="317" t="e">
        <f>#REF!-#REF!</f>
        <v>#REF!</v>
      </c>
    </row>
    <row r="4610" spans="2:11" ht="14.1" customHeight="1" x14ac:dyDescent="0.25">
      <c r="B4610" s="126"/>
      <c r="C4610" s="125" t="s">
        <v>6929</v>
      </c>
      <c r="D4610" s="327"/>
      <c r="E4610" s="373"/>
      <c r="F4610" s="117"/>
      <c r="G4610" s="117"/>
      <c r="H4610" s="117"/>
      <c r="I4610" s="117"/>
      <c r="K4610" s="317" t="e">
        <f>#REF!-#REF!</f>
        <v>#REF!</v>
      </c>
    </row>
    <row r="4611" spans="2:11" ht="14.1" customHeight="1" x14ac:dyDescent="0.25">
      <c r="B4611" s="126"/>
      <c r="C4611" s="125" t="s">
        <v>4625</v>
      </c>
      <c r="D4611" s="327"/>
      <c r="E4611" s="373"/>
      <c r="F4611" s="94">
        <f>F4608-F4609-F4610</f>
        <v>0</v>
      </c>
      <c r="G4611" s="94">
        <f>G4608-G4609-G4610</f>
        <v>0</v>
      </c>
      <c r="H4611" s="94">
        <f>H4608-H4609-H4610</f>
        <v>0</v>
      </c>
      <c r="I4611" s="94">
        <f>I4608-I4609-I4610</f>
        <v>0</v>
      </c>
      <c r="K4611" s="317" t="e">
        <f>#REF!-#REF!</f>
        <v>#REF!</v>
      </c>
    </row>
    <row r="4612" spans="2:11" ht="14.1" customHeight="1" x14ac:dyDescent="0.25">
      <c r="B4612" s="133" t="s">
        <v>2937</v>
      </c>
      <c r="C4612" s="341"/>
      <c r="D4612" s="342"/>
      <c r="E4612" s="305">
        <f>E4613+E4614+E4615</f>
        <v>0</v>
      </c>
      <c r="F4612" s="124">
        <f>F4613+F4614+F4615</f>
        <v>0</v>
      </c>
      <c r="G4612" s="139">
        <f>G4613+G4614+G4615</f>
        <v>0</v>
      </c>
      <c r="H4612" s="139">
        <f>H4613+H4614+H4615</f>
        <v>0</v>
      </c>
      <c r="I4612" s="139">
        <f>I4613+I4614+I4615</f>
        <v>0</v>
      </c>
      <c r="K4612" s="317"/>
    </row>
    <row r="4613" spans="2:11" ht="14.1" customHeight="1" x14ac:dyDescent="0.25">
      <c r="B4613" s="126"/>
      <c r="C4613" s="125" t="s">
        <v>6930</v>
      </c>
      <c r="D4613" s="327"/>
      <c r="E4613" s="373"/>
      <c r="F4613" s="117"/>
      <c r="G4613" s="117"/>
      <c r="H4613" s="117"/>
      <c r="I4613" s="117"/>
      <c r="K4613" s="317"/>
    </row>
    <row r="4614" spans="2:11" ht="14.1" customHeight="1" x14ac:dyDescent="0.25">
      <c r="B4614" s="126"/>
      <c r="C4614" s="125" t="s">
        <v>6929</v>
      </c>
      <c r="D4614" s="327"/>
      <c r="E4614" s="373"/>
      <c r="F4614" s="117"/>
      <c r="G4614" s="117"/>
      <c r="H4614" s="117"/>
      <c r="I4614" s="117"/>
      <c r="K4614" s="317"/>
    </row>
    <row r="4615" spans="2:11" ht="14.1" customHeight="1" thickBot="1" x14ac:dyDescent="0.3">
      <c r="B4615" s="126"/>
      <c r="C4615" s="125" t="s">
        <v>4625</v>
      </c>
      <c r="D4615" s="327"/>
      <c r="E4615" s="373"/>
      <c r="F4615" s="94">
        <f t="shared" ref="F4615:F4616" si="122">F3827</f>
        <v>0</v>
      </c>
      <c r="G4615" s="94">
        <f t="shared" ref="G4615:I4616" si="123">G3827</f>
        <v>0</v>
      </c>
      <c r="H4615" s="94">
        <f t="shared" si="123"/>
        <v>0</v>
      </c>
      <c r="I4615" s="94">
        <f t="shared" si="123"/>
        <v>0</v>
      </c>
      <c r="K4615" s="317"/>
    </row>
    <row r="4616" spans="2:11" ht="14.1" customHeight="1" thickBot="1" x14ac:dyDescent="0.3">
      <c r="B4616" s="133" t="s">
        <v>5322</v>
      </c>
      <c r="C4616" s="341"/>
      <c r="D4616" s="327"/>
      <c r="E4616" s="342">
        <f>E4617+E4618+E4619</f>
        <v>0</v>
      </c>
      <c r="F4616" s="413">
        <f t="shared" si="122"/>
        <v>0</v>
      </c>
      <c r="G4616" s="265">
        <f t="shared" si="123"/>
        <v>0</v>
      </c>
      <c r="H4616" s="265">
        <f t="shared" si="123"/>
        <v>0</v>
      </c>
      <c r="I4616" s="265">
        <f t="shared" si="123"/>
        <v>0</v>
      </c>
      <c r="K4616" s="317"/>
    </row>
    <row r="4617" spans="2:11" ht="14.1" customHeight="1" x14ac:dyDescent="0.25">
      <c r="B4617" s="126"/>
      <c r="C4617" s="125" t="s">
        <v>6930</v>
      </c>
      <c r="D4617" s="327"/>
      <c r="E4617" s="373"/>
      <c r="F4617" s="117"/>
      <c r="G4617" s="117"/>
      <c r="H4617" s="117"/>
      <c r="I4617" s="117"/>
      <c r="K4617" s="317"/>
    </row>
    <row r="4618" spans="2:11" ht="14.1" customHeight="1" x14ac:dyDescent="0.25">
      <c r="B4618" s="126"/>
      <c r="C4618" s="125" t="s">
        <v>6929</v>
      </c>
      <c r="D4618" s="327"/>
      <c r="E4618" s="373"/>
      <c r="F4618" s="117"/>
      <c r="G4618" s="117"/>
      <c r="H4618" s="117"/>
      <c r="I4618" s="117"/>
      <c r="K4618" s="317"/>
    </row>
    <row r="4619" spans="2:11" ht="14.1" customHeight="1" x14ac:dyDescent="0.25">
      <c r="B4619" s="126"/>
      <c r="C4619" s="125" t="s">
        <v>4625</v>
      </c>
      <c r="D4619" s="327"/>
      <c r="E4619" s="373"/>
      <c r="F4619" s="117">
        <f>F4616-F4617-F4618</f>
        <v>0</v>
      </c>
      <c r="G4619" s="117">
        <f>G4616-G4617-G4618</f>
        <v>0</v>
      </c>
      <c r="H4619" s="117">
        <f>H4616-H4617-H4618</f>
        <v>0</v>
      </c>
      <c r="I4619" s="117">
        <f>I4616-I4617-I4618</f>
        <v>0</v>
      </c>
      <c r="K4619" s="317"/>
    </row>
    <row r="4620" spans="2:11" ht="14.1" customHeight="1" x14ac:dyDescent="0.25">
      <c r="B4620" s="133" t="s">
        <v>8984</v>
      </c>
      <c r="C4620" s="341"/>
      <c r="D4620" s="342"/>
      <c r="E4620" s="342"/>
      <c r="F4620" s="94">
        <f>F3829</f>
        <v>0</v>
      </c>
      <c r="G4620" s="94">
        <f>G3829</f>
        <v>0</v>
      </c>
      <c r="H4620" s="94">
        <f>H3829</f>
        <v>0</v>
      </c>
      <c r="I4620" s="94">
        <f>I3829</f>
        <v>0</v>
      </c>
      <c r="K4620" s="317" t="e">
        <f>#REF!-#REF!</f>
        <v>#REF!</v>
      </c>
    </row>
    <row r="4621" spans="2:11" ht="14.1" customHeight="1" x14ac:dyDescent="0.25">
      <c r="B4621" s="126"/>
      <c r="C4621" s="125" t="s">
        <v>6930</v>
      </c>
      <c r="D4621" s="327"/>
      <c r="E4621" s="373"/>
      <c r="F4621" s="117"/>
      <c r="G4621" s="117"/>
      <c r="H4621" s="117"/>
      <c r="I4621" s="117"/>
      <c r="K4621" s="317" t="e">
        <f>#REF!-#REF!</f>
        <v>#REF!</v>
      </c>
    </row>
    <row r="4622" spans="2:11" ht="14.1" customHeight="1" x14ac:dyDescent="0.25">
      <c r="B4622" s="126"/>
      <c r="C4622" s="125" t="s">
        <v>6929</v>
      </c>
      <c r="D4622" s="327"/>
      <c r="E4622" s="373"/>
      <c r="F4622" s="117"/>
      <c r="G4622" s="117"/>
      <c r="H4622" s="117"/>
      <c r="I4622" s="117"/>
      <c r="K4622" s="317" t="e">
        <f>#REF!-#REF!</f>
        <v>#REF!</v>
      </c>
    </row>
    <row r="4623" spans="2:11" ht="14.1" customHeight="1" x14ac:dyDescent="0.25">
      <c r="B4623" s="126"/>
      <c r="C4623" s="125" t="s">
        <v>4625</v>
      </c>
      <c r="D4623" s="327"/>
      <c r="E4623" s="373"/>
      <c r="F4623" s="94">
        <f>F4620-F4621-F4622</f>
        <v>0</v>
      </c>
      <c r="G4623" s="94">
        <f>G4620-G4621-G4622</f>
        <v>0</v>
      </c>
      <c r="H4623" s="94">
        <f>H4620-H4621-H4622</f>
        <v>0</v>
      </c>
      <c r="I4623" s="94">
        <f>I4620-I4621-I4622</f>
        <v>0</v>
      </c>
      <c r="K4623" s="317" t="e">
        <f>#REF!-#REF!</f>
        <v>#REF!</v>
      </c>
    </row>
    <row r="4624" spans="2:11" ht="14.1" customHeight="1" x14ac:dyDescent="0.25">
      <c r="B4624" s="133" t="s">
        <v>8985</v>
      </c>
      <c r="C4624" s="341"/>
      <c r="D4624" s="342"/>
      <c r="E4624" s="342"/>
      <c r="F4624" s="94">
        <f>F3830</f>
        <v>0</v>
      </c>
      <c r="G4624" s="94">
        <f>G3830</f>
        <v>124700</v>
      </c>
      <c r="H4624" s="94">
        <f>H3830</f>
        <v>0</v>
      </c>
      <c r="I4624" s="94">
        <f>I3830</f>
        <v>0</v>
      </c>
      <c r="K4624" s="317" t="e">
        <f>#REF!-#REF!</f>
        <v>#REF!</v>
      </c>
    </row>
    <row r="4625" spans="2:15" ht="14.1" customHeight="1" x14ac:dyDescent="0.25">
      <c r="B4625" s="122"/>
      <c r="C4625" s="125" t="s">
        <v>6930</v>
      </c>
      <c r="D4625" s="327"/>
      <c r="E4625" s="373"/>
      <c r="F4625" s="117"/>
      <c r="G4625" s="117"/>
      <c r="H4625" s="117"/>
      <c r="I4625" s="117"/>
      <c r="K4625" s="317" t="e">
        <f>#REF!-#REF!</f>
        <v>#REF!</v>
      </c>
    </row>
    <row r="4626" spans="2:15" ht="14.1" customHeight="1" x14ac:dyDescent="0.25">
      <c r="B4626" s="122"/>
      <c r="C4626" s="125" t="s">
        <v>6929</v>
      </c>
      <c r="D4626" s="327"/>
      <c r="E4626" s="373"/>
      <c r="F4626" s="117"/>
      <c r="G4626" s="117"/>
      <c r="H4626" s="117"/>
      <c r="I4626" s="117"/>
      <c r="K4626" s="317" t="e">
        <f>#REF!-#REF!</f>
        <v>#REF!</v>
      </c>
    </row>
    <row r="4627" spans="2:15" ht="14.1" customHeight="1" x14ac:dyDescent="0.25">
      <c r="B4627" s="122"/>
      <c r="C4627" s="125" t="s">
        <v>4625</v>
      </c>
      <c r="D4627" s="327"/>
      <c r="E4627" s="373"/>
      <c r="F4627" s="94">
        <f>F4624-F4625-F4626</f>
        <v>0</v>
      </c>
      <c r="G4627" s="94">
        <f>G4624-G4625-G4626</f>
        <v>124700</v>
      </c>
      <c r="H4627" s="94">
        <f>H4624-H4625-H4626</f>
        <v>0</v>
      </c>
      <c r="I4627" s="94">
        <f>I4624-I4625-I4626</f>
        <v>0</v>
      </c>
      <c r="K4627" s="317" t="e">
        <f>#REF!-#REF!</f>
        <v>#REF!</v>
      </c>
    </row>
    <row r="4628" spans="2:15" ht="14.1" customHeight="1" x14ac:dyDescent="0.25">
      <c r="B4628" s="133" t="s">
        <v>5264</v>
      </c>
      <c r="C4628" s="134"/>
      <c r="D4628" s="134"/>
      <c r="E4628" s="372"/>
      <c r="F4628" s="94">
        <f>F3832</f>
        <v>0</v>
      </c>
      <c r="G4628" s="94">
        <f>G3832</f>
        <v>0</v>
      </c>
      <c r="H4628" s="94">
        <f>H3832</f>
        <v>0</v>
      </c>
      <c r="I4628" s="94">
        <f>I3832</f>
        <v>0</v>
      </c>
      <c r="K4628" s="317" t="e">
        <f>#REF!-#REF!</f>
        <v>#REF!</v>
      </c>
    </row>
    <row r="4629" spans="2:15" ht="14.1" customHeight="1" x14ac:dyDescent="0.25">
      <c r="B4629" s="122"/>
      <c r="C4629" s="125" t="s">
        <v>6930</v>
      </c>
      <c r="D4629" s="123"/>
      <c r="E4629" s="373"/>
      <c r="F4629" s="117"/>
      <c r="G4629" s="117"/>
      <c r="H4629" s="117"/>
      <c r="I4629" s="117"/>
      <c r="K4629" s="317" t="e">
        <f>#REF!-#REF!</f>
        <v>#REF!</v>
      </c>
      <c r="M4629" s="94"/>
    </row>
    <row r="4630" spans="2:15" ht="14.1" customHeight="1" x14ac:dyDescent="0.25">
      <c r="B4630" s="122"/>
      <c r="C4630" s="125" t="s">
        <v>6929</v>
      </c>
      <c r="D4630" s="123"/>
      <c r="E4630" s="373"/>
      <c r="F4630" s="117"/>
      <c r="G4630" s="117"/>
      <c r="H4630" s="117"/>
      <c r="I4630" s="117"/>
      <c r="K4630" s="317" t="e">
        <f>#REF!-#REF!</f>
        <v>#REF!</v>
      </c>
      <c r="M4630" s="94"/>
      <c r="N4630" s="94"/>
      <c r="O4630" s="94"/>
    </row>
    <row r="4631" spans="2:15" ht="14.1" customHeight="1" x14ac:dyDescent="0.25">
      <c r="B4631" s="122"/>
      <c r="C4631" s="125" t="s">
        <v>4625</v>
      </c>
      <c r="D4631" s="123"/>
      <c r="E4631" s="373"/>
      <c r="F4631" s="94">
        <f>F4628-F4629-F4630</f>
        <v>0</v>
      </c>
      <c r="G4631" s="94">
        <f>G4628-G4629-G4630</f>
        <v>0</v>
      </c>
      <c r="H4631" s="94">
        <f>H4628-H4629-H4630</f>
        <v>0</v>
      </c>
      <c r="I4631" s="94">
        <f>I4628-I4629-I4630</f>
        <v>0</v>
      </c>
      <c r="K4631" s="317" t="e">
        <f>#REF!-#REF!</f>
        <v>#REF!</v>
      </c>
      <c r="M4631" s="94"/>
    </row>
    <row r="4632" spans="2:15" ht="14.1" customHeight="1" x14ac:dyDescent="0.25">
      <c r="B4632" s="133" t="s">
        <v>8933</v>
      </c>
      <c r="C4632" s="134"/>
      <c r="D4632" s="134"/>
      <c r="E4632" s="135">
        <f>E3836</f>
        <v>0</v>
      </c>
      <c r="F4632" s="414">
        <f>F3836</f>
        <v>0</v>
      </c>
      <c r="G4632" s="388">
        <f>G3836</f>
        <v>0</v>
      </c>
      <c r="H4632" s="388">
        <f>H3836</f>
        <v>0</v>
      </c>
      <c r="I4632" s="388">
        <f>I3836</f>
        <v>0</v>
      </c>
      <c r="K4632" s="317" t="e">
        <f>#REF!-#REF!</f>
        <v>#REF!</v>
      </c>
      <c r="M4632" s="94"/>
    </row>
    <row r="4633" spans="2:15" ht="14.1" customHeight="1" x14ac:dyDescent="0.25">
      <c r="B4633" s="122"/>
      <c r="C4633" s="125" t="s">
        <v>6930</v>
      </c>
      <c r="D4633" s="123"/>
      <c r="E4633" s="373"/>
      <c r="F4633" s="117"/>
      <c r="G4633" s="117"/>
      <c r="H4633" s="117"/>
      <c r="I4633" s="117"/>
      <c r="K4633" s="317" t="e">
        <f>#REF!-#REF!</f>
        <v>#REF!</v>
      </c>
      <c r="M4633" s="94"/>
    </row>
    <row r="4634" spans="2:15" ht="14.1" customHeight="1" x14ac:dyDescent="0.25">
      <c r="B4634" s="122"/>
      <c r="C4634" s="125" t="s">
        <v>6929</v>
      </c>
      <c r="D4634" s="123"/>
      <c r="E4634" s="373"/>
      <c r="F4634" s="117"/>
      <c r="G4634" s="117"/>
      <c r="H4634" s="117"/>
      <c r="I4634" s="117"/>
      <c r="K4634" s="317" t="e">
        <f>#REF!-#REF!</f>
        <v>#REF!</v>
      </c>
      <c r="M4634" s="94"/>
    </row>
    <row r="4635" spans="2:15" ht="14.1" customHeight="1" x14ac:dyDescent="0.25">
      <c r="B4635" s="122"/>
      <c r="C4635" s="125" t="s">
        <v>4625</v>
      </c>
      <c r="D4635" s="123"/>
      <c r="E4635" s="373"/>
      <c r="F4635" s="94">
        <f>F4632-F4633-F4634</f>
        <v>0</v>
      </c>
      <c r="G4635" s="94">
        <f>G4632-G4633-G4634</f>
        <v>0</v>
      </c>
      <c r="H4635" s="94">
        <f>H4632-H4633-H4634</f>
        <v>0</v>
      </c>
      <c r="I4635" s="94">
        <f>I4632-I4633-I4634</f>
        <v>0</v>
      </c>
      <c r="K4635" s="317" t="e">
        <f>#REF!-#REF!</f>
        <v>#REF!</v>
      </c>
      <c r="M4635" s="94"/>
    </row>
    <row r="4636" spans="2:15" ht="14.1" customHeight="1" x14ac:dyDescent="0.25">
      <c r="B4636" s="133" t="s">
        <v>8986</v>
      </c>
      <c r="C4636" s="341"/>
      <c r="D4636" s="342"/>
      <c r="E4636" s="342"/>
      <c r="F4636" s="94">
        <f>F3837</f>
        <v>0</v>
      </c>
      <c r="G4636" s="94">
        <f>G3837</f>
        <v>110000</v>
      </c>
      <c r="H4636" s="94">
        <f>H3837</f>
        <v>0</v>
      </c>
      <c r="I4636" s="94">
        <f>I3837</f>
        <v>7100</v>
      </c>
      <c r="K4636" s="317" t="e">
        <f>#REF!-#REF!</f>
        <v>#REF!</v>
      </c>
      <c r="M4636" s="94"/>
    </row>
    <row r="4637" spans="2:15" ht="14.1" customHeight="1" x14ac:dyDescent="0.25">
      <c r="B4637" s="126"/>
      <c r="C4637" s="125" t="s">
        <v>6930</v>
      </c>
      <c r="D4637" s="327"/>
      <c r="E4637" s="373"/>
      <c r="F4637" s="117"/>
      <c r="G4637" s="117"/>
      <c r="H4637" s="117"/>
      <c r="I4637" s="117"/>
      <c r="K4637" s="317" t="e">
        <f>#REF!-#REF!</f>
        <v>#REF!</v>
      </c>
      <c r="M4637" s="94"/>
    </row>
    <row r="4638" spans="2:15" ht="14.1" customHeight="1" x14ac:dyDescent="0.25">
      <c r="B4638" s="126"/>
      <c r="C4638" s="125" t="s">
        <v>6929</v>
      </c>
      <c r="D4638" s="327"/>
      <c r="E4638" s="373"/>
      <c r="F4638" s="117"/>
      <c r="G4638" s="117"/>
      <c r="H4638" s="117"/>
      <c r="I4638" s="117"/>
      <c r="K4638" s="317" t="e">
        <f>#REF!-#REF!</f>
        <v>#REF!</v>
      </c>
      <c r="M4638" s="94"/>
    </row>
    <row r="4639" spans="2:15" ht="14.1" customHeight="1" x14ac:dyDescent="0.25">
      <c r="B4639" s="126"/>
      <c r="C4639" s="125" t="s">
        <v>4625</v>
      </c>
      <c r="D4639" s="327"/>
      <c r="E4639" s="373"/>
      <c r="F4639" s="94">
        <f>F4636-F4637-F4638</f>
        <v>0</v>
      </c>
      <c r="G4639" s="94">
        <f>G4636-G4637-G4638</f>
        <v>110000</v>
      </c>
      <c r="H4639" s="94">
        <f>H4636-H4637-H4638</f>
        <v>0</v>
      </c>
      <c r="I4639" s="94">
        <f>I4636-I4637-I4638</f>
        <v>7100</v>
      </c>
      <c r="K4639" s="317" t="e">
        <f>#REF!-#REF!</f>
        <v>#REF!</v>
      </c>
      <c r="M4639" s="94"/>
    </row>
    <row r="4640" spans="2:15" ht="14.1" customHeight="1" x14ac:dyDescent="0.25">
      <c r="B4640" s="133" t="s">
        <v>8987</v>
      </c>
      <c r="C4640" s="341"/>
      <c r="D4640" s="342"/>
      <c r="E4640" s="342"/>
      <c r="F4640" s="94">
        <f>F3838</f>
        <v>0</v>
      </c>
      <c r="G4640" s="94">
        <f>G3838</f>
        <v>0</v>
      </c>
      <c r="H4640" s="94">
        <f>H3838</f>
        <v>0</v>
      </c>
      <c r="I4640" s="94">
        <f>I3838</f>
        <v>0</v>
      </c>
      <c r="K4640" s="317" t="e">
        <f>#REF!-#REF!</f>
        <v>#REF!</v>
      </c>
      <c r="M4640" s="94"/>
    </row>
    <row r="4641" spans="2:13" ht="14.1" customHeight="1" x14ac:dyDescent="0.25">
      <c r="B4641" s="126"/>
      <c r="C4641" s="125" t="s">
        <v>6930</v>
      </c>
      <c r="D4641" s="327"/>
      <c r="E4641" s="373"/>
      <c r="F4641" s="117"/>
      <c r="G4641" s="117"/>
      <c r="H4641" s="117"/>
      <c r="I4641" s="117"/>
      <c r="K4641" s="317" t="e">
        <f>#REF!-#REF!</f>
        <v>#REF!</v>
      </c>
      <c r="M4641" s="94"/>
    </row>
    <row r="4642" spans="2:13" ht="14.1" customHeight="1" x14ac:dyDescent="0.25">
      <c r="B4642" s="126"/>
      <c r="C4642" s="125" t="s">
        <v>6929</v>
      </c>
      <c r="D4642" s="327"/>
      <c r="E4642" s="373"/>
      <c r="F4642" s="117"/>
      <c r="G4642" s="117"/>
      <c r="H4642" s="117"/>
      <c r="I4642" s="117"/>
      <c r="K4642" s="317" t="e">
        <f>#REF!-#REF!</f>
        <v>#REF!</v>
      </c>
      <c r="M4642" s="94"/>
    </row>
    <row r="4643" spans="2:13" ht="14.1" customHeight="1" x14ac:dyDescent="0.25">
      <c r="B4643" s="126"/>
      <c r="C4643" s="125" t="s">
        <v>4625</v>
      </c>
      <c r="D4643" s="327"/>
      <c r="E4643" s="373"/>
      <c r="F4643" s="94">
        <f>F4640-F4641-F4642</f>
        <v>0</v>
      </c>
      <c r="G4643" s="94">
        <f>G4640-G4641-G4642</f>
        <v>0</v>
      </c>
      <c r="H4643" s="94">
        <f>H4640-H4641-H4642</f>
        <v>0</v>
      </c>
      <c r="I4643" s="94">
        <f>I4640-I4641-I4642</f>
        <v>0</v>
      </c>
      <c r="K4643" s="317" t="e">
        <f>#REF!-#REF!</f>
        <v>#REF!</v>
      </c>
      <c r="M4643" s="94"/>
    </row>
    <row r="4644" spans="2:13" ht="14.1" customHeight="1" x14ac:dyDescent="0.25">
      <c r="B4644" s="133" t="s">
        <v>1137</v>
      </c>
      <c r="C4644" s="341"/>
      <c r="D4644" s="342"/>
      <c r="E4644" s="348"/>
      <c r="F4644" s="415">
        <f>F3839</f>
        <v>0</v>
      </c>
      <c r="G4644" s="349">
        <f>G3839</f>
        <v>0</v>
      </c>
      <c r="H4644" s="349">
        <f>H3839</f>
        <v>0</v>
      </c>
      <c r="I4644" s="349">
        <f>I3839</f>
        <v>0</v>
      </c>
      <c r="K4644" s="317" t="e">
        <f>#REF!-#REF!</f>
        <v>#REF!</v>
      </c>
      <c r="M4644" s="94"/>
    </row>
    <row r="4645" spans="2:13" ht="14.1" customHeight="1" x14ac:dyDescent="0.25">
      <c r="B4645" s="126"/>
      <c r="C4645" s="125" t="s">
        <v>6930</v>
      </c>
      <c r="D4645" s="327"/>
      <c r="E4645" s="373"/>
      <c r="F4645" s="117"/>
      <c r="G4645" s="117"/>
      <c r="H4645" s="117"/>
      <c r="I4645" s="117"/>
      <c r="K4645" s="317" t="e">
        <f>#REF!-#REF!</f>
        <v>#REF!</v>
      </c>
      <c r="M4645" s="94"/>
    </row>
    <row r="4646" spans="2:13" ht="14.1" customHeight="1" x14ac:dyDescent="0.25">
      <c r="B4646" s="126"/>
      <c r="C4646" s="125" t="s">
        <v>6929</v>
      </c>
      <c r="D4646" s="327"/>
      <c r="E4646" s="373"/>
      <c r="F4646" s="117"/>
      <c r="G4646" s="117"/>
      <c r="H4646" s="117"/>
      <c r="I4646" s="117"/>
      <c r="K4646" s="317" t="e">
        <f>#REF!-#REF!</f>
        <v>#REF!</v>
      </c>
      <c r="M4646" s="94"/>
    </row>
    <row r="4647" spans="2:13" ht="14.1" customHeight="1" x14ac:dyDescent="0.25">
      <c r="B4647" s="126"/>
      <c r="C4647" s="125" t="s">
        <v>4625</v>
      </c>
      <c r="D4647" s="327"/>
      <c r="E4647" s="373"/>
      <c r="F4647" s="117">
        <f>F4644-F4645-F4646</f>
        <v>0</v>
      </c>
      <c r="G4647" s="117">
        <f>G4644-G4645-G4646</f>
        <v>0</v>
      </c>
      <c r="H4647" s="117">
        <f>H4644-H4645-H4646</f>
        <v>0</v>
      </c>
      <c r="I4647" s="117">
        <f>I4644-I4645-I4646</f>
        <v>0</v>
      </c>
      <c r="K4647" s="317" t="e">
        <f>#REF!-#REF!</f>
        <v>#REF!</v>
      </c>
      <c r="M4647" s="94"/>
    </row>
    <row r="4648" spans="2:13" ht="14.1" customHeight="1" x14ac:dyDescent="0.25">
      <c r="B4648" s="133" t="s">
        <v>8988</v>
      </c>
      <c r="C4648" s="341"/>
      <c r="D4648" s="342"/>
      <c r="E4648" s="342"/>
      <c r="F4648" s="94">
        <f>F3840</f>
        <v>0</v>
      </c>
      <c r="G4648" s="94">
        <f>G3840</f>
        <v>115500</v>
      </c>
      <c r="H4648" s="94">
        <f>H3840</f>
        <v>0</v>
      </c>
      <c r="I4648" s="94">
        <f>I3840</f>
        <v>24404</v>
      </c>
      <c r="K4648" s="317" t="e">
        <f>#REF!-#REF!</f>
        <v>#REF!</v>
      </c>
      <c r="M4648" s="94"/>
    </row>
    <row r="4649" spans="2:13" ht="14.1" customHeight="1" x14ac:dyDescent="0.25">
      <c r="B4649" s="126"/>
      <c r="C4649" s="125" t="s">
        <v>6930</v>
      </c>
      <c r="D4649" s="327"/>
      <c r="E4649" s="373"/>
      <c r="F4649" s="117">
        <f>F719</f>
        <v>0</v>
      </c>
      <c r="G4649" s="117">
        <f>G719</f>
        <v>11000</v>
      </c>
      <c r="H4649" s="117">
        <f>H719</f>
        <v>0</v>
      </c>
      <c r="I4649" s="117">
        <f>I719</f>
        <v>4700</v>
      </c>
      <c r="K4649" s="317" t="e">
        <f>#REF!-#REF!</f>
        <v>#REF!</v>
      </c>
      <c r="M4649" s="94"/>
    </row>
    <row r="4650" spans="2:13" ht="14.1" customHeight="1" x14ac:dyDescent="0.25">
      <c r="B4650" s="126"/>
      <c r="C4650" s="125" t="s">
        <v>6929</v>
      </c>
      <c r="D4650" s="327"/>
      <c r="E4650" s="373"/>
      <c r="F4650" s="117"/>
      <c r="G4650" s="117"/>
      <c r="H4650" s="117"/>
      <c r="I4650" s="117"/>
      <c r="K4650" s="317" t="e">
        <f>#REF!-#REF!</f>
        <v>#REF!</v>
      </c>
      <c r="M4650" s="94"/>
    </row>
    <row r="4651" spans="2:13" ht="14.1" customHeight="1" x14ac:dyDescent="0.25">
      <c r="B4651" s="126"/>
      <c r="C4651" s="125" t="s">
        <v>4625</v>
      </c>
      <c r="D4651" s="327"/>
      <c r="E4651" s="373"/>
      <c r="F4651" s="94">
        <f>F4648-F4649-F4650</f>
        <v>0</v>
      </c>
      <c r="G4651" s="94">
        <f>G4648-G4649-G4650</f>
        <v>104500</v>
      </c>
      <c r="H4651" s="94">
        <f>H4648-H4649-H4650</f>
        <v>0</v>
      </c>
      <c r="I4651" s="94">
        <f>I4648-I4649-I4650</f>
        <v>19704</v>
      </c>
      <c r="K4651" s="317" t="e">
        <f>#REF!-#REF!</f>
        <v>#REF!</v>
      </c>
      <c r="M4651" s="94"/>
    </row>
    <row r="4652" spans="2:13" ht="14.1" customHeight="1" x14ac:dyDescent="0.25">
      <c r="B4652" s="133" t="s">
        <v>8989</v>
      </c>
      <c r="C4652" s="341"/>
      <c r="D4652" s="342"/>
      <c r="E4652" s="342"/>
      <c r="F4652" s="94">
        <f>F3841</f>
        <v>0</v>
      </c>
      <c r="G4652" s="94">
        <f>G3841</f>
        <v>0</v>
      </c>
      <c r="H4652" s="94">
        <f>H3841</f>
        <v>0</v>
      </c>
      <c r="I4652" s="94">
        <f>I3841</f>
        <v>0</v>
      </c>
      <c r="K4652" s="317" t="e">
        <f>#REF!-#REF!</f>
        <v>#REF!</v>
      </c>
      <c r="M4652" s="94"/>
    </row>
    <row r="4653" spans="2:13" ht="14.1" customHeight="1" x14ac:dyDescent="0.25">
      <c r="B4653" s="126"/>
      <c r="C4653" s="125" t="s">
        <v>6930</v>
      </c>
      <c r="D4653" s="327"/>
      <c r="E4653" s="373"/>
      <c r="F4653" s="117"/>
      <c r="G4653" s="117"/>
      <c r="H4653" s="117"/>
      <c r="I4653" s="117"/>
      <c r="K4653" s="317" t="e">
        <f>#REF!-#REF!</f>
        <v>#REF!</v>
      </c>
      <c r="M4653" s="94"/>
    </row>
    <row r="4654" spans="2:13" ht="14.1" customHeight="1" x14ac:dyDescent="0.25">
      <c r="B4654" s="126"/>
      <c r="C4654" s="125" t="s">
        <v>6929</v>
      </c>
      <c r="D4654" s="327"/>
      <c r="E4654" s="373"/>
      <c r="F4654" s="117"/>
      <c r="G4654" s="117"/>
      <c r="H4654" s="117"/>
      <c r="I4654" s="117"/>
      <c r="K4654" s="317" t="e">
        <f>#REF!-#REF!</f>
        <v>#REF!</v>
      </c>
      <c r="M4654" s="94"/>
    </row>
    <row r="4655" spans="2:13" ht="14.1" customHeight="1" x14ac:dyDescent="0.25">
      <c r="B4655" s="126"/>
      <c r="C4655" s="125" t="s">
        <v>4625</v>
      </c>
      <c r="D4655" s="327"/>
      <c r="E4655" s="373"/>
      <c r="F4655" s="94">
        <f>F4652-F4653-F4654</f>
        <v>0</v>
      </c>
      <c r="G4655" s="94">
        <f>G4652-G4653-G4654</f>
        <v>0</v>
      </c>
      <c r="H4655" s="94">
        <f>H4652-H4653-H4654</f>
        <v>0</v>
      </c>
      <c r="I4655" s="94">
        <f>I4652-I4653-I4654</f>
        <v>0</v>
      </c>
      <c r="K4655" s="317" t="e">
        <f>#REF!-#REF!</f>
        <v>#REF!</v>
      </c>
      <c r="M4655" s="94"/>
    </row>
    <row r="4656" spans="2:13" ht="14.1" customHeight="1" x14ac:dyDescent="0.25">
      <c r="B4656" s="133" t="s">
        <v>8990</v>
      </c>
      <c r="C4656" s="341"/>
      <c r="D4656" s="342"/>
      <c r="E4656" s="342"/>
      <c r="F4656" s="94">
        <f>F3842</f>
        <v>0</v>
      </c>
      <c r="G4656" s="94">
        <f>G3842</f>
        <v>0</v>
      </c>
      <c r="H4656" s="94">
        <f>H3842</f>
        <v>0</v>
      </c>
      <c r="I4656" s="94">
        <f>I3842</f>
        <v>0</v>
      </c>
      <c r="K4656" s="317" t="e">
        <f>#REF!-#REF!</f>
        <v>#REF!</v>
      </c>
      <c r="M4656" s="94"/>
    </row>
    <row r="4657" spans="1:13" ht="14.1" customHeight="1" x14ac:dyDescent="0.25">
      <c r="B4657" s="122"/>
      <c r="C4657" s="125" t="s">
        <v>6930</v>
      </c>
      <c r="D4657" s="327"/>
      <c r="E4657" s="373"/>
      <c r="F4657" s="117"/>
      <c r="G4657" s="117"/>
      <c r="H4657" s="117"/>
      <c r="I4657" s="117"/>
      <c r="K4657" s="317" t="e">
        <f>#REF!-#REF!</f>
        <v>#REF!</v>
      </c>
      <c r="M4657" s="94"/>
    </row>
    <row r="4658" spans="1:13" ht="14.1" customHeight="1" x14ac:dyDescent="0.25">
      <c r="B4658" s="122"/>
      <c r="C4658" s="125" t="s">
        <v>6929</v>
      </c>
      <c r="D4658" s="327"/>
      <c r="E4658" s="373"/>
      <c r="F4658" s="117"/>
      <c r="G4658" s="117"/>
      <c r="H4658" s="117"/>
      <c r="I4658" s="117"/>
      <c r="K4658" s="317" t="e">
        <f>#REF!-#REF!</f>
        <v>#REF!</v>
      </c>
      <c r="M4658" s="94"/>
    </row>
    <row r="4659" spans="1:13" ht="14.1" customHeight="1" x14ac:dyDescent="0.25">
      <c r="B4659" s="122"/>
      <c r="C4659" s="125" t="s">
        <v>4625</v>
      </c>
      <c r="D4659" s="327"/>
      <c r="E4659" s="373"/>
      <c r="F4659" s="94">
        <f>F4656-F4657-F4658</f>
        <v>0</v>
      </c>
      <c r="G4659" s="94">
        <f>G4656-G4657-G4658</f>
        <v>0</v>
      </c>
      <c r="H4659" s="94">
        <f>H4656-H4657-H4658</f>
        <v>0</v>
      </c>
      <c r="I4659" s="94">
        <f>I4656-I4657-I4658</f>
        <v>0</v>
      </c>
      <c r="K4659" s="317" t="e">
        <f>#REF!-#REF!</f>
        <v>#REF!</v>
      </c>
      <c r="M4659" s="94"/>
    </row>
    <row r="4660" spans="1:13" ht="14.1" customHeight="1" x14ac:dyDescent="0.25">
      <c r="B4660" s="126"/>
      <c r="C4660" s="127"/>
      <c r="D4660" s="127"/>
      <c r="E4660" s="374"/>
      <c r="F4660" s="118">
        <f>SUM(F4661:F4663)</f>
        <v>8500</v>
      </c>
      <c r="G4660" s="118">
        <f>SUM(G4661:G4663)</f>
        <v>5740720</v>
      </c>
      <c r="H4660" s="118">
        <f>SUM(H4661:H4663)</f>
        <v>8500</v>
      </c>
      <c r="I4660" s="118">
        <f>SUM(I4661:I4663)</f>
        <v>1254034.6200000001</v>
      </c>
      <c r="K4660" s="317" t="e">
        <f>#REF!-#REF!</f>
        <v>#REF!</v>
      </c>
      <c r="M4660" s="94"/>
    </row>
    <row r="4661" spans="1:13" ht="14.1" customHeight="1" x14ac:dyDescent="0.25">
      <c r="B4661" s="126"/>
      <c r="C4661" s="128" t="s">
        <v>6930</v>
      </c>
      <c r="D4661" s="127"/>
      <c r="E4661" s="375"/>
      <c r="F4661" s="94">
        <f>F4529+F4533+F4537+F4541+F4545+F4549+F4553+F4557+F4561+F4573+F4581+F4585+F4589+F4601+F4629+F4633+F4577+F4593+F4565+F4569+F4605+F4609+F4621+F4625+F4637+F4641+F4649+F4653+F4657+F4597+F4645+F4613+F4617</f>
        <v>0</v>
      </c>
      <c r="G4661" s="94">
        <f>G4529+G4533+G4537+G4541+G4545+G4549+G4553+G4557+G4561+G4573+G4581+G4585+G4589+G4601+G4629+G4633+G4577+G4593+G4565+G4569+G4605+G4609+G4621+G4625+G4637+G4641+G4649+G4653+G4657+G4597+G4645+G4613+G4617</f>
        <v>163000</v>
      </c>
      <c r="H4661" s="94">
        <f>H4529+H4533+H4537+H4541+H4545+H4549+H4553+H4557+H4561+H4573+H4581+H4585+H4589+H4601+H4629+H4633+H4577+H4593+H4565+H4569+H4605+H4609+H4621+H4625+H4637+H4641+H4649+H4653+H4657+H4597+H4645+H4613+H4617</f>
        <v>0</v>
      </c>
      <c r="I4661" s="94">
        <f>I4529+I4533+I4537+I4541+I4545+I4549+I4553+I4557+I4561+I4573+I4581+I4585+I4589+I4601+I4629+I4633+I4577+I4593+I4565+I4569+I4605+I4609+I4621+I4625+I4637+I4641+I4649+I4653+I4657+I4597+I4645+I4613+I4617</f>
        <v>40700</v>
      </c>
      <c r="K4661" s="317" t="e">
        <f>#REF!-#REF!</f>
        <v>#REF!</v>
      </c>
    </row>
    <row r="4662" spans="1:13" ht="14.1" customHeight="1" x14ac:dyDescent="0.25">
      <c r="B4662" s="126"/>
      <c r="C4662" s="128" t="s">
        <v>6929</v>
      </c>
      <c r="D4662" s="127"/>
      <c r="E4662" s="375"/>
      <c r="F4662" s="94">
        <f>F4530+F4534+F4538+F4542+F4546+F4550+F4554+F4558+F4562+F4566+F4570+F4574+F4578+F4582+F4586+F4590+F4594+F4598+F4606+F4610+F4614+F4618+F4622+F4626+F4630+F4634+F4638+F4642+F4646+F4650+F4654+F4658</f>
        <v>0</v>
      </c>
      <c r="G4662" s="94">
        <f t="shared" ref="G4662:I4662" si="124">G4530+G4534+G4538+G4542+G4546+G4550+G4554+G4558+G4562+G4566+G4570+G4574+G4578+G4582+G4586+G4590+G4594+G4598+G4606+G4610+G4614+G4618+G4622+G4626+G4630+G4634+G4638+G4642+G4646+G4650+G4654+G4658</f>
        <v>275168</v>
      </c>
      <c r="H4662" s="94">
        <f t="shared" si="124"/>
        <v>0</v>
      </c>
      <c r="I4662" s="94">
        <f t="shared" si="124"/>
        <v>0</v>
      </c>
      <c r="K4662" s="317" t="e">
        <f>#REF!-#REF!</f>
        <v>#REF!</v>
      </c>
    </row>
    <row r="4663" spans="1:13" ht="14.1" customHeight="1" x14ac:dyDescent="0.25">
      <c r="B4663" s="126"/>
      <c r="C4663" s="128" t="s">
        <v>4625</v>
      </c>
      <c r="D4663" s="127"/>
      <c r="E4663" s="375"/>
      <c r="F4663" s="94">
        <f>F4531+F4535+F4539+F4543+F4547+F4551+F4555+F4559+F4563+F4575+F4583+F4587+F4591+F4603+F4631+F4635+F4579+F4595+F4567+F4571+F4607+F4611+F4623+F4627+F4639+F4643+F4651+F4655+F4659+F4599+F4647+F4615+F4619</f>
        <v>8500</v>
      </c>
      <c r="G4663" s="94">
        <f>G4531+G4535+G4539+G4543+G4547+G4551+G4555+G4559+G4563+G4575+G4583+G4587+G4591+G4603+G4631+G4635+G4579+G4595+G4567+G4571+G4607+G4611+G4623+G4627+G4639+G4643+G4651+G4655+G4659+G4599+G4647+G4615+G4619+G124</f>
        <v>5302552</v>
      </c>
      <c r="H4663" s="94">
        <f>H4531+H4535+H4539+H4543+H4547+H4551+H4555+H4559+H4563+H4575+H4583+H4587+H4591+H4603+H4631+H4635+H4579+H4595+H4567+H4571+H4607+H4611+H4623+H4627+H4639+H4643+H4651+H4655+H4659+H4599+H4647+H4615+H4619</f>
        <v>8500</v>
      </c>
      <c r="I4663" s="94">
        <f>I4531+I4535+I4539+I4543+I4547+I4551+I4555+I4559+I4563+I4575+I4583+I4587+I4591+I4603+I4631+I4635+I4579+I4595+I4567+I4571+I4607+I4611+I4623+I4627+I4639+I4643+I4651+I4655+I4659+I4599+I4647+I4615+I4619+I124</f>
        <v>1213334.6200000001</v>
      </c>
      <c r="K4663" s="317" t="e">
        <f>#REF!-#REF!</f>
        <v>#REF!</v>
      </c>
      <c r="L4663" s="94"/>
    </row>
    <row r="4664" spans="1:13" ht="15.75" x14ac:dyDescent="0.25">
      <c r="C4664" s="132"/>
      <c r="E4664" s="146"/>
      <c r="F4664" s="412"/>
      <c r="K4664" s="317" t="e">
        <f>#REF!-#REF!</f>
        <v>#REF!</v>
      </c>
    </row>
    <row r="4665" spans="1:13" x14ac:dyDescent="0.2">
      <c r="E4665" s="94"/>
      <c r="G4665" s="94">
        <f>G8-G4660</f>
        <v>0</v>
      </c>
      <c r="H4665" s="94">
        <f>H8-H4660</f>
        <v>0</v>
      </c>
      <c r="I4665" s="94">
        <f>I8-I4660</f>
        <v>0</v>
      </c>
      <c r="K4665" s="317" t="e">
        <f>#REF!-#REF!</f>
        <v>#REF!</v>
      </c>
    </row>
    <row r="4666" spans="1:13" x14ac:dyDescent="0.2">
      <c r="K4666" s="317" t="e">
        <f>#REF!-#REF!</f>
        <v>#REF!</v>
      </c>
    </row>
    <row r="4667" spans="1:13" ht="21" customHeight="1" x14ac:dyDescent="0.2">
      <c r="A4667" s="416" t="s">
        <v>2033</v>
      </c>
      <c r="B4667" s="417"/>
      <c r="C4667" s="417"/>
      <c r="D4667" s="417"/>
      <c r="E4667" s="156"/>
      <c r="F4667" s="156"/>
      <c r="G4667" s="156"/>
      <c r="H4667" s="156"/>
      <c r="I4667" s="156"/>
      <c r="K4667" s="317" t="e">
        <f>#REF!-#REF!</f>
        <v>#REF!</v>
      </c>
    </row>
    <row r="4668" spans="1:13" x14ac:dyDescent="0.2">
      <c r="A4668" s="418"/>
      <c r="B4668" s="419"/>
      <c r="C4668" s="419"/>
      <c r="D4668" s="419"/>
      <c r="E4668" s="155"/>
      <c r="F4668" s="155"/>
      <c r="G4668" s="155"/>
      <c r="H4668" s="155"/>
      <c r="I4668" s="155"/>
      <c r="K4668" s="317" t="e">
        <f>#REF!-#REF!</f>
        <v>#REF!</v>
      </c>
    </row>
    <row r="4669" spans="1:13" ht="12.75" x14ac:dyDescent="0.2">
      <c r="A4669" s="157"/>
      <c r="B4669" s="158"/>
      <c r="C4669" s="159"/>
      <c r="D4669" s="107"/>
      <c r="E4669" s="107"/>
      <c r="F4669" s="107"/>
      <c r="G4669" s="107"/>
      <c r="H4669" s="107"/>
      <c r="I4669" s="111"/>
      <c r="K4669" s="317" t="e">
        <f>#REF!-#REF!</f>
        <v>#REF!</v>
      </c>
    </row>
    <row r="4670" spans="1:13" ht="15.75" x14ac:dyDescent="0.25">
      <c r="A4670" s="308"/>
      <c r="B4670" s="244"/>
      <c r="C4670" s="245" t="s">
        <v>5715</v>
      </c>
      <c r="D4670" s="245"/>
      <c r="E4670" s="246"/>
      <c r="F4670" s="124">
        <f>F98+F124</f>
        <v>0</v>
      </c>
      <c r="G4670" s="124">
        <f>G98+G124</f>
        <v>708900</v>
      </c>
      <c r="H4670" s="124">
        <f>H98+H124</f>
        <v>0</v>
      </c>
      <c r="I4670" s="124">
        <f>I98+I124</f>
        <v>177266.74</v>
      </c>
      <c r="K4670" s="317" t="e">
        <f>#REF!-#REF!</f>
        <v>#REF!</v>
      </c>
    </row>
    <row r="4671" spans="1:13" ht="15.75" x14ac:dyDescent="0.25">
      <c r="A4671" s="308"/>
      <c r="B4671" s="244"/>
      <c r="C4671" s="245" t="s">
        <v>5716</v>
      </c>
      <c r="D4671" s="245"/>
      <c r="E4671" s="246"/>
      <c r="F4671" s="124">
        <f>F100</f>
        <v>0</v>
      </c>
      <c r="G4671" s="124">
        <f>G100</f>
        <v>214100</v>
      </c>
      <c r="H4671" s="124">
        <f>H100</f>
        <v>0</v>
      </c>
      <c r="I4671" s="124">
        <f>I100</f>
        <v>51987.99</v>
      </c>
      <c r="K4671" s="317" t="e">
        <f>#REF!-#REF!</f>
        <v>#REF!</v>
      </c>
    </row>
    <row r="4672" spans="1:13" ht="15.75" x14ac:dyDescent="0.25">
      <c r="A4672" s="243"/>
      <c r="B4672" s="244"/>
      <c r="C4672" s="249" t="s">
        <v>2898</v>
      </c>
      <c r="D4672" s="245"/>
      <c r="E4672" s="246"/>
      <c r="F4672" s="124">
        <f>F171+F205</f>
        <v>0</v>
      </c>
      <c r="G4672" s="124">
        <f>G171+G205</f>
        <v>796500</v>
      </c>
      <c r="H4672" s="124">
        <f>H171+H205</f>
        <v>0</v>
      </c>
      <c r="I4672" s="124">
        <f>I171+I205</f>
        <v>173188.24</v>
      </c>
      <c r="K4672" s="317" t="e">
        <f>#REF!-#REF!</f>
        <v>#REF!</v>
      </c>
    </row>
    <row r="4673" spans="1:17" ht="15.75" x14ac:dyDescent="0.25">
      <c r="A4673" s="243"/>
      <c r="B4673" s="244"/>
      <c r="C4673" s="245" t="s">
        <v>5765</v>
      </c>
      <c r="D4673" s="245"/>
      <c r="E4673" s="246"/>
      <c r="F4673" s="124">
        <f>F172+F179</f>
        <v>0</v>
      </c>
      <c r="G4673" s="124">
        <f>G172+G179</f>
        <v>0</v>
      </c>
      <c r="H4673" s="124">
        <f>H172+H179</f>
        <v>0</v>
      </c>
      <c r="I4673" s="124">
        <f>I172+I179</f>
        <v>0</v>
      </c>
      <c r="K4673" s="317" t="e">
        <f>#REF!-#REF!</f>
        <v>#REF!</v>
      </c>
    </row>
    <row r="4674" spans="1:17" ht="15.75" x14ac:dyDescent="0.25">
      <c r="A4674" s="243"/>
      <c r="B4674" s="244"/>
      <c r="C4674" s="245" t="s">
        <v>5766</v>
      </c>
      <c r="D4674" s="245"/>
      <c r="E4674" s="246"/>
      <c r="F4674" s="124">
        <f>F175+F206</f>
        <v>0</v>
      </c>
      <c r="G4674" s="124">
        <f>G175+G206</f>
        <v>240500</v>
      </c>
      <c r="H4674" s="124">
        <f>H175+H206</f>
        <v>0</v>
      </c>
      <c r="I4674" s="124">
        <f>I175+I206</f>
        <v>52302.84</v>
      </c>
      <c r="K4674" s="317" t="e">
        <f>#REF!-#REF!</f>
        <v>#REF!</v>
      </c>
    </row>
    <row r="4675" spans="1:17" ht="15.75" x14ac:dyDescent="0.25">
      <c r="A4675" s="243"/>
      <c r="B4675" s="244"/>
      <c r="C4675" s="245" t="s">
        <v>5767</v>
      </c>
      <c r="D4675" s="245"/>
      <c r="E4675" s="246" t="e">
        <f>E177+E187</f>
        <v>#REF!</v>
      </c>
      <c r="F4675" s="246">
        <f>F177+F187</f>
        <v>0</v>
      </c>
      <c r="G4675" s="246">
        <f>G177+G187</f>
        <v>184000</v>
      </c>
      <c r="H4675" s="246">
        <f>H177+H187</f>
        <v>0</v>
      </c>
      <c r="I4675" s="246">
        <f>I177+I187</f>
        <v>16012</v>
      </c>
      <c r="K4675" s="317" t="e">
        <f>#REF!-#REF!</f>
        <v>#REF!</v>
      </c>
      <c r="L4675" s="94" t="e">
        <f>#REF!+#REF!</f>
        <v>#REF!</v>
      </c>
      <c r="M4675" s="94" t="e">
        <f>#REF!+#REF!</f>
        <v>#REF!</v>
      </c>
      <c r="N4675">
        <v>15000</v>
      </c>
      <c r="O4675" s="94" t="e">
        <f>#REF!+#REF!</f>
        <v>#REF!</v>
      </c>
      <c r="P4675" s="94"/>
      <c r="Q4675" s="94" t="e">
        <f>#REF!+#REF!</f>
        <v>#REF!</v>
      </c>
    </row>
    <row r="4676" spans="1:17" ht="15.75" x14ac:dyDescent="0.25">
      <c r="A4676" s="308"/>
      <c r="B4676" s="244"/>
      <c r="C4676" s="245" t="s">
        <v>5768</v>
      </c>
      <c r="D4676" s="245"/>
      <c r="E4676" s="246" t="e">
        <f>E180+E182+E184+E185+E188+E189+E221+E224</f>
        <v>#REF!</v>
      </c>
      <c r="F4676" s="246">
        <f>F180+F182+F184+F185+F188+F189+F221+F224</f>
        <v>0</v>
      </c>
      <c r="G4676" s="246">
        <f>G180+G182+G184+G185+G188+G189+G221+G224</f>
        <v>645200</v>
      </c>
      <c r="H4676" s="246">
        <f>H180+H182+H184+H185+H188+H189+H221+H224</f>
        <v>0</v>
      </c>
      <c r="I4676" s="246">
        <f>I180+I182+I184+I185+I188+I189+I221+I224</f>
        <v>119188.59</v>
      </c>
      <c r="K4676" s="317" t="e">
        <f>#REF!-#REF!</f>
        <v>#REF!</v>
      </c>
    </row>
    <row r="4677" spans="1:17" ht="15.75" x14ac:dyDescent="0.25">
      <c r="A4677" s="308"/>
      <c r="B4677" s="244"/>
      <c r="C4677" s="245" t="s">
        <v>3698</v>
      </c>
      <c r="D4677" s="245"/>
      <c r="E4677" s="246">
        <f>E183</f>
        <v>0</v>
      </c>
      <c r="F4677" s="246">
        <f>F183</f>
        <v>0</v>
      </c>
      <c r="G4677" s="246">
        <f>G183</f>
        <v>196100</v>
      </c>
      <c r="H4677" s="246">
        <f>H183</f>
        <v>0</v>
      </c>
      <c r="I4677" s="246">
        <f>I183</f>
        <v>126185.77</v>
      </c>
      <c r="K4677" s="317"/>
    </row>
    <row r="4678" spans="1:17" ht="15.75" x14ac:dyDescent="0.25">
      <c r="A4678" s="243"/>
      <c r="B4678" s="244"/>
      <c r="C4678" s="245" t="s">
        <v>3813</v>
      </c>
      <c r="D4678" s="245"/>
      <c r="E4678" s="246"/>
      <c r="F4678" s="124">
        <f>F218+F216</f>
        <v>0</v>
      </c>
      <c r="G4678" s="124">
        <f>G218+G216</f>
        <v>0</v>
      </c>
      <c r="H4678" s="124">
        <f>H218+H216</f>
        <v>0</v>
      </c>
      <c r="I4678" s="124">
        <f>I218+I216</f>
        <v>0</v>
      </c>
      <c r="K4678" s="317" t="e">
        <f>#REF!-#REF!</f>
        <v>#REF!</v>
      </c>
    </row>
    <row r="4679" spans="1:17" ht="15.75" x14ac:dyDescent="0.25">
      <c r="A4679" s="243"/>
      <c r="B4679" s="244"/>
      <c r="C4679" s="245" t="s">
        <v>3814</v>
      </c>
      <c r="D4679" s="245"/>
      <c r="E4679" s="246"/>
      <c r="F4679" s="124">
        <f t="shared" ref="F4679:I4680" si="125">F209</f>
        <v>0</v>
      </c>
      <c r="G4679" s="124">
        <f t="shared" si="125"/>
        <v>12100</v>
      </c>
      <c r="H4679" s="124">
        <f t="shared" si="125"/>
        <v>0</v>
      </c>
      <c r="I4679" s="124">
        <f t="shared" si="125"/>
        <v>3645</v>
      </c>
      <c r="K4679" s="317" t="e">
        <f>#REF!-#REF!</f>
        <v>#REF!</v>
      </c>
    </row>
    <row r="4680" spans="1:17" ht="15.75" x14ac:dyDescent="0.25">
      <c r="A4680" s="243"/>
      <c r="B4680" s="244"/>
      <c r="C4680" s="245" t="s">
        <v>3815</v>
      </c>
      <c r="D4680" s="245"/>
      <c r="E4680" s="246"/>
      <c r="F4680" s="124">
        <f t="shared" si="125"/>
        <v>0</v>
      </c>
      <c r="G4680" s="124">
        <f t="shared" si="125"/>
        <v>0</v>
      </c>
      <c r="H4680" s="124">
        <f t="shared" si="125"/>
        <v>0</v>
      </c>
      <c r="I4680" s="124">
        <f t="shared" si="125"/>
        <v>0</v>
      </c>
      <c r="K4680" s="317" t="e">
        <f>#REF!-#REF!</f>
        <v>#REF!</v>
      </c>
    </row>
    <row r="4681" spans="1:17" ht="15.75" x14ac:dyDescent="0.25">
      <c r="A4681" s="308"/>
      <c r="B4681" s="244"/>
      <c r="C4681" s="245" t="s">
        <v>1931</v>
      </c>
      <c r="D4681" s="245"/>
      <c r="E4681" s="246" t="e">
        <f>E211+E219+E212+E213</f>
        <v>#REF!</v>
      </c>
      <c r="F4681" s="124">
        <f>F211+F219+F212+F213</f>
        <v>0</v>
      </c>
      <c r="G4681" s="124">
        <f>G211+G219+G212+G213</f>
        <v>1500</v>
      </c>
      <c r="H4681" s="124">
        <f>H211+H219+H212+H213</f>
        <v>0</v>
      </c>
      <c r="I4681" s="124">
        <f>I211+I219+I212+I213</f>
        <v>0</v>
      </c>
      <c r="K4681" s="317" t="e">
        <f>#REF!-#REF!</f>
        <v>#REF!</v>
      </c>
    </row>
    <row r="4682" spans="1:17" ht="15.75" x14ac:dyDescent="0.25">
      <c r="A4682" s="308"/>
      <c r="B4682" s="244"/>
      <c r="C4682" s="245" t="s">
        <v>302</v>
      </c>
      <c r="D4682" s="245"/>
      <c r="E4682" s="246"/>
      <c r="F4682" s="124">
        <f>F329</f>
        <v>0</v>
      </c>
      <c r="G4682" s="124">
        <f>G329</f>
        <v>123200</v>
      </c>
      <c r="H4682" s="124">
        <f>H329</f>
        <v>0</v>
      </c>
      <c r="I4682" s="124">
        <f>I329</f>
        <v>0</v>
      </c>
      <c r="K4682" s="317" t="e">
        <f>#REF!-#REF!</f>
        <v>#REF!</v>
      </c>
    </row>
    <row r="4683" spans="1:17" ht="15.75" x14ac:dyDescent="0.25">
      <c r="A4683" s="243"/>
      <c r="B4683" s="244"/>
      <c r="C4683" s="245" t="s">
        <v>8439</v>
      </c>
      <c r="D4683" s="245"/>
      <c r="E4683" s="246"/>
      <c r="F4683" s="124">
        <f>F469</f>
        <v>0</v>
      </c>
      <c r="G4683" s="124">
        <f>G469</f>
        <v>0</v>
      </c>
      <c r="H4683" s="124">
        <f>H469</f>
        <v>0</v>
      </c>
      <c r="I4683" s="124">
        <f>I469</f>
        <v>0</v>
      </c>
      <c r="K4683" s="317" t="e">
        <f>#REF!-#REF!</f>
        <v>#REF!</v>
      </c>
    </row>
    <row r="4684" spans="1:17" ht="15.75" x14ac:dyDescent="0.25">
      <c r="A4684" s="243"/>
      <c r="B4684" s="244"/>
      <c r="C4684" s="245" t="s">
        <v>1932</v>
      </c>
      <c r="D4684" s="245"/>
      <c r="E4684" s="246"/>
      <c r="F4684" s="124">
        <f>F515+F545</f>
        <v>0</v>
      </c>
      <c r="G4684" s="124">
        <f>G515+G545</f>
        <v>0</v>
      </c>
      <c r="H4684" s="124">
        <f>H515+H545</f>
        <v>0</v>
      </c>
      <c r="I4684" s="124">
        <f>I515+I545</f>
        <v>0</v>
      </c>
      <c r="K4684" s="317" t="e">
        <f>#REF!-#REF!</f>
        <v>#REF!</v>
      </c>
    </row>
    <row r="4685" spans="1:17" ht="15.75" x14ac:dyDescent="0.25">
      <c r="A4685" s="243"/>
      <c r="B4685" s="244"/>
      <c r="C4685" s="245" t="s">
        <v>1933</v>
      </c>
      <c r="D4685" s="245"/>
      <c r="E4685" s="246"/>
      <c r="F4685" s="124">
        <f>F519+F546</f>
        <v>0</v>
      </c>
      <c r="G4685" s="124">
        <f>G519+G546</f>
        <v>0</v>
      </c>
      <c r="H4685" s="124">
        <f>H519+H546</f>
        <v>0</v>
      </c>
      <c r="I4685" s="124">
        <f>I519+I546</f>
        <v>0</v>
      </c>
      <c r="K4685" s="317" t="e">
        <f>#REF!-#REF!</f>
        <v>#REF!</v>
      </c>
    </row>
    <row r="4686" spans="1:17" ht="15.75" x14ac:dyDescent="0.25">
      <c r="A4686" s="243"/>
      <c r="B4686" s="244"/>
      <c r="C4686" s="249" t="s">
        <v>3701</v>
      </c>
      <c r="D4686" s="245"/>
      <c r="E4686" s="246">
        <f>E527</f>
        <v>0</v>
      </c>
      <c r="F4686" s="246">
        <f>F527</f>
        <v>0</v>
      </c>
      <c r="G4686" s="246">
        <f>G527</f>
        <v>0</v>
      </c>
      <c r="H4686" s="246">
        <f>H527</f>
        <v>0</v>
      </c>
      <c r="I4686" s="246">
        <f>I527</f>
        <v>0</v>
      </c>
      <c r="K4686" s="317"/>
    </row>
    <row r="4687" spans="1:17" s="92" customFormat="1" ht="15.75" x14ac:dyDescent="0.25">
      <c r="A4687" s="315"/>
      <c r="B4687" s="316"/>
      <c r="C4687" s="249" t="s">
        <v>3518</v>
      </c>
      <c r="D4687" s="249"/>
      <c r="E4687" s="250" t="e">
        <f>E525+E526+E529+E560+E563</f>
        <v>#REF!</v>
      </c>
      <c r="F4687" s="139">
        <f>F525+F526+F529+F560+F563</f>
        <v>0</v>
      </c>
      <c r="G4687" s="139">
        <f>G525+G526+G529+G560+G563</f>
        <v>0</v>
      </c>
      <c r="H4687" s="139">
        <f>H525+H526+H529+H560+H563</f>
        <v>0</v>
      </c>
      <c r="I4687" s="139">
        <f>I525+I526+I529+I560+I563</f>
        <v>0</v>
      </c>
      <c r="K4687" s="317" t="e">
        <f>#REF!-#REF!</f>
        <v>#REF!</v>
      </c>
    </row>
    <row r="4688" spans="1:17" s="92" customFormat="1" ht="15.75" x14ac:dyDescent="0.25">
      <c r="A4688" s="315"/>
      <c r="B4688" s="316"/>
      <c r="C4688" s="249" t="s">
        <v>2774</v>
      </c>
      <c r="D4688" s="249"/>
      <c r="E4688" s="250"/>
      <c r="F4688" s="139">
        <f>F561</f>
        <v>0</v>
      </c>
      <c r="G4688" s="139">
        <f>G561</f>
        <v>0</v>
      </c>
      <c r="H4688" s="139">
        <f>H561</f>
        <v>0</v>
      </c>
      <c r="I4688" s="139">
        <f>I561</f>
        <v>0</v>
      </c>
      <c r="K4688" s="317" t="e">
        <f>#REF!-#REF!</f>
        <v>#REF!</v>
      </c>
    </row>
    <row r="4689" spans="1:13" ht="15.75" x14ac:dyDescent="0.25">
      <c r="A4689" s="328"/>
      <c r="B4689" s="244"/>
      <c r="C4689" s="245" t="s">
        <v>7380</v>
      </c>
      <c r="D4689" s="283"/>
      <c r="E4689" s="246"/>
      <c r="F4689" s="124">
        <f>F537</f>
        <v>2000</v>
      </c>
      <c r="G4689" s="124">
        <f>G537</f>
        <v>2000</v>
      </c>
      <c r="H4689" s="124">
        <f>H537</f>
        <v>2000</v>
      </c>
      <c r="I4689" s="124">
        <f>I537</f>
        <v>2000</v>
      </c>
      <c r="K4689" s="317" t="e">
        <f>#REF!-#REF!</f>
        <v>#REF!</v>
      </c>
    </row>
    <row r="4690" spans="1:13" ht="15.75" x14ac:dyDescent="0.25">
      <c r="A4690" s="315"/>
      <c r="B4690" s="244"/>
      <c r="C4690" s="245" t="s">
        <v>2119</v>
      </c>
      <c r="D4690" s="283"/>
      <c r="E4690" s="246" t="e">
        <f>E554+E556</f>
        <v>#REF!</v>
      </c>
      <c r="F4690" s="124">
        <f>F554+F556</f>
        <v>0</v>
      </c>
      <c r="G4690" s="124">
        <f>G554+G556</f>
        <v>0</v>
      </c>
      <c r="H4690" s="124">
        <f>H554+H556</f>
        <v>0</v>
      </c>
      <c r="I4690" s="124">
        <f>I554+I556</f>
        <v>0</v>
      </c>
      <c r="K4690" s="317" t="e">
        <f>#REF!-#REF!</f>
        <v>#REF!</v>
      </c>
    </row>
    <row r="4691" spans="1:13" ht="15.75" x14ac:dyDescent="0.25">
      <c r="A4691" s="328" t="e">
        <f>SUM(#REF!)</f>
        <v>#REF!</v>
      </c>
      <c r="B4691" s="244"/>
      <c r="C4691" s="245" t="s">
        <v>5995</v>
      </c>
      <c r="D4691" s="283"/>
      <c r="E4691" s="246"/>
      <c r="F4691" s="124">
        <f>F551+F557</f>
        <v>0</v>
      </c>
      <c r="G4691" s="124">
        <f>G551+G557</f>
        <v>0</v>
      </c>
      <c r="H4691" s="124">
        <f>H551+H557</f>
        <v>0</v>
      </c>
      <c r="I4691" s="124">
        <f>I551+I557</f>
        <v>0</v>
      </c>
      <c r="K4691" s="317" t="e">
        <f>#REF!-#REF!</f>
        <v>#REF!</v>
      </c>
    </row>
    <row r="4692" spans="1:13" ht="15.75" x14ac:dyDescent="0.25">
      <c r="A4692" s="315"/>
      <c r="B4692" s="244"/>
      <c r="C4692" s="245" t="s">
        <v>4156</v>
      </c>
      <c r="D4692" s="283"/>
      <c r="E4692" s="246" t="e">
        <f>E553</f>
        <v>#REF!</v>
      </c>
      <c r="F4692" s="124">
        <f>F553</f>
        <v>0</v>
      </c>
      <c r="G4692" s="124">
        <f>G553</f>
        <v>0</v>
      </c>
      <c r="H4692" s="124">
        <f>H553</f>
        <v>0</v>
      </c>
      <c r="I4692" s="124">
        <f>I553</f>
        <v>0</v>
      </c>
      <c r="K4692" s="317"/>
    </row>
    <row r="4693" spans="1:13" ht="15.75" x14ac:dyDescent="0.25">
      <c r="A4693" s="243"/>
      <c r="B4693" s="244"/>
      <c r="C4693" s="247" t="s">
        <v>2891</v>
      </c>
      <c r="D4693" s="245"/>
      <c r="E4693" s="248" t="e">
        <f>SUM(E4670:E4692)=E9</f>
        <v>#REF!</v>
      </c>
      <c r="F4693" s="305" t="b">
        <f>SUM(F4670:F4692)=F9</f>
        <v>1</v>
      </c>
      <c r="G4693" s="305" t="b">
        <f>SUM(G4670:G4692)=G9</f>
        <v>1</v>
      </c>
      <c r="H4693" s="305" t="b">
        <f>SUM(H4670:H4692)=H9</f>
        <v>1</v>
      </c>
      <c r="I4693" s="305" t="b">
        <f>SUM(I4670:I4692)=I9</f>
        <v>1</v>
      </c>
      <c r="K4693" s="317" t="e">
        <f>#REF!-#REF!</f>
        <v>#REF!</v>
      </c>
      <c r="L4693" s="246" t="e">
        <f>#REF!</f>
        <v>#REF!</v>
      </c>
    </row>
    <row r="4694" spans="1:13" ht="15.75" x14ac:dyDescent="0.25">
      <c r="A4694" s="243"/>
      <c r="B4694" s="244"/>
      <c r="C4694" s="245" t="s">
        <v>1934</v>
      </c>
      <c r="D4694" s="245"/>
      <c r="E4694" s="246"/>
      <c r="F4694" s="124">
        <f>F683+F711</f>
        <v>0</v>
      </c>
      <c r="G4694" s="124">
        <f>G683+G711</f>
        <v>115200</v>
      </c>
      <c r="H4694" s="124">
        <f>H683+H711</f>
        <v>0</v>
      </c>
      <c r="I4694" s="124">
        <f>I683+I711</f>
        <v>27650</v>
      </c>
      <c r="K4694" s="317" t="e">
        <f>#REF!-#REF!</f>
        <v>#REF!</v>
      </c>
    </row>
    <row r="4695" spans="1:13" ht="15.75" x14ac:dyDescent="0.25">
      <c r="A4695" s="243"/>
      <c r="B4695" s="244"/>
      <c r="C4695" s="245" t="s">
        <v>5902</v>
      </c>
      <c r="D4695" s="245"/>
      <c r="E4695" s="246"/>
      <c r="F4695" s="124">
        <f>F687</f>
        <v>0</v>
      </c>
      <c r="G4695" s="124">
        <f>G687</f>
        <v>34800</v>
      </c>
      <c r="H4695" s="124">
        <f>H687</f>
        <v>0</v>
      </c>
      <c r="I4695" s="124">
        <f>I687</f>
        <v>8350</v>
      </c>
      <c r="K4695" s="317" t="e">
        <f>#REF!-#REF!</f>
        <v>#REF!</v>
      </c>
    </row>
    <row r="4696" spans="1:13" ht="15.75" x14ac:dyDescent="0.25">
      <c r="A4696" s="243"/>
      <c r="B4696" s="244"/>
      <c r="C4696" s="245" t="s">
        <v>5903</v>
      </c>
      <c r="D4696" s="245"/>
      <c r="E4696" s="246"/>
      <c r="F4696" s="124">
        <f>F689</f>
        <v>0</v>
      </c>
      <c r="G4696" s="124">
        <f>G689</f>
        <v>2000</v>
      </c>
      <c r="H4696" s="124">
        <f>H689</f>
        <v>0</v>
      </c>
      <c r="I4696" s="124">
        <f>I689</f>
        <v>0</v>
      </c>
      <c r="K4696" s="317" t="e">
        <f>#REF!-#REF!</f>
        <v>#REF!</v>
      </c>
      <c r="L4696" s="94" t="e">
        <f>#REF!+#REF!</f>
        <v>#REF!</v>
      </c>
      <c r="M4696" s="94" t="e">
        <f>#REF!+#REF!</f>
        <v>#REF!</v>
      </c>
    </row>
    <row r="4697" spans="1:13" ht="15.75" x14ac:dyDescent="0.25">
      <c r="A4697" s="243"/>
      <c r="B4697" s="244"/>
      <c r="C4697" s="245" t="s">
        <v>5904</v>
      </c>
      <c r="D4697" s="245"/>
      <c r="E4697" s="246" t="e">
        <f>E690+E692+E694+E696+E717</f>
        <v>#REF!</v>
      </c>
      <c r="F4697" s="246">
        <f>F690+F692+F694+F696+F717</f>
        <v>0</v>
      </c>
      <c r="G4697" s="246">
        <f>G690+G692+G694+G696+G717</f>
        <v>11000</v>
      </c>
      <c r="H4697" s="246">
        <f>H690+H692+H694+H696+H717</f>
        <v>0</v>
      </c>
      <c r="I4697" s="246">
        <f>I690+I692+I694+I696+I717</f>
        <v>4700</v>
      </c>
      <c r="K4697" s="317" t="e">
        <f>#REF!-#REF!</f>
        <v>#REF!</v>
      </c>
    </row>
    <row r="4698" spans="1:13" ht="15.75" x14ac:dyDescent="0.25">
      <c r="A4698" s="243"/>
      <c r="B4698" s="244"/>
      <c r="C4698" s="245" t="s">
        <v>3702</v>
      </c>
      <c r="D4698" s="245"/>
      <c r="E4698" s="246">
        <f>E693</f>
        <v>0</v>
      </c>
      <c r="F4698" s="246">
        <f>F693</f>
        <v>0</v>
      </c>
      <c r="G4698" s="246">
        <f>G693</f>
        <v>0</v>
      </c>
      <c r="H4698" s="246">
        <f>H693</f>
        <v>0</v>
      </c>
      <c r="I4698" s="246">
        <f>I693</f>
        <v>0</v>
      </c>
      <c r="K4698" s="317"/>
    </row>
    <row r="4699" spans="1:13" ht="15.75" x14ac:dyDescent="0.25">
      <c r="A4699" s="243"/>
      <c r="B4699" s="244"/>
      <c r="C4699" s="247" t="s">
        <v>2892</v>
      </c>
      <c r="D4699" s="245"/>
      <c r="E4699" s="247" t="e">
        <f>E570=SUM(E4694:E4698)</f>
        <v>#REF!</v>
      </c>
      <c r="F4699" s="247" t="b">
        <f>F570=SUM(F4694:F4698)</f>
        <v>1</v>
      </c>
      <c r="G4699" s="247" t="b">
        <f>G570=SUM(G4694:G4698)</f>
        <v>1</v>
      </c>
      <c r="H4699" s="247" t="b">
        <f>H570=SUM(H4694:H4698)</f>
        <v>1</v>
      </c>
      <c r="I4699" s="247" t="b">
        <f>I570=SUM(I4694:I4698)</f>
        <v>1</v>
      </c>
      <c r="K4699" s="317" t="e">
        <f>#REF!-#REF!</f>
        <v>#REF!</v>
      </c>
    </row>
    <row r="4700" spans="1:13" ht="15.75" x14ac:dyDescent="0.25">
      <c r="A4700" s="243"/>
      <c r="B4700" s="244"/>
      <c r="C4700" s="245" t="s">
        <v>5905</v>
      </c>
      <c r="D4700" s="245"/>
      <c r="E4700" s="246"/>
      <c r="F4700" s="124">
        <f>F1261+F1278+F1281+F1260</f>
        <v>0</v>
      </c>
      <c r="G4700" s="124">
        <f>G1261+G1278+G1281+G1260</f>
        <v>0</v>
      </c>
      <c r="H4700" s="124">
        <f>H1261+H1278+H1281+H1260</f>
        <v>0</v>
      </c>
      <c r="I4700" s="124">
        <f>I1261+I1278+I1281+I1260</f>
        <v>0</v>
      </c>
      <c r="K4700" s="317" t="e">
        <f>#REF!-#REF!</f>
        <v>#REF!</v>
      </c>
    </row>
    <row r="4701" spans="1:13" ht="15.75" x14ac:dyDescent="0.25">
      <c r="A4701" s="243"/>
      <c r="B4701" s="244"/>
      <c r="C4701" s="245" t="s">
        <v>5906</v>
      </c>
      <c r="D4701" s="245"/>
      <c r="E4701" s="246"/>
      <c r="F4701" s="124">
        <f>F1269</f>
        <v>0</v>
      </c>
      <c r="G4701" s="124">
        <f>G1269</f>
        <v>0</v>
      </c>
      <c r="H4701" s="124">
        <f>H1269</f>
        <v>0</v>
      </c>
      <c r="I4701" s="124">
        <f>I1269</f>
        <v>0</v>
      </c>
      <c r="K4701" s="317" t="e">
        <f>#REF!-#REF!</f>
        <v>#REF!</v>
      </c>
    </row>
    <row r="4702" spans="1:13" ht="15.75" x14ac:dyDescent="0.25">
      <c r="A4702" s="243"/>
      <c r="B4702" s="244"/>
      <c r="C4702" s="245" t="s">
        <v>5907</v>
      </c>
      <c r="D4702" s="245"/>
      <c r="E4702" s="246"/>
      <c r="F4702" s="124">
        <f>F1298+F1315+F1318</f>
        <v>0</v>
      </c>
      <c r="G4702" s="124">
        <f>G1298+G1315+G1318</f>
        <v>0</v>
      </c>
      <c r="H4702" s="124">
        <f>H1298+H1315+H1318</f>
        <v>0</v>
      </c>
      <c r="I4702" s="124">
        <f>I1298+I1315+I1318</f>
        <v>0</v>
      </c>
      <c r="K4702" s="317" t="e">
        <f>#REF!-#REF!</f>
        <v>#REF!</v>
      </c>
    </row>
    <row r="4703" spans="1:13" ht="15.75" x14ac:dyDescent="0.25">
      <c r="A4703" s="243"/>
      <c r="B4703" s="244"/>
      <c r="C4703" s="123" t="s">
        <v>5907</v>
      </c>
      <c r="D4703" s="245"/>
      <c r="E4703" s="246"/>
      <c r="F4703" s="124">
        <f>F1304</f>
        <v>0</v>
      </c>
      <c r="G4703" s="124">
        <f>G1304+G1303</f>
        <v>16000</v>
      </c>
      <c r="H4703" s="124">
        <f>H1304</f>
        <v>0</v>
      </c>
      <c r="I4703" s="124">
        <f>I1303+I1304</f>
        <v>4000</v>
      </c>
      <c r="K4703" s="317" t="e">
        <f>#REF!-#REF!</f>
        <v>#REF!</v>
      </c>
    </row>
    <row r="4704" spans="1:13" ht="15.75" x14ac:dyDescent="0.25">
      <c r="A4704" s="243"/>
      <c r="B4704" s="244"/>
      <c r="C4704" s="245" t="s">
        <v>2309</v>
      </c>
      <c r="D4704" s="245"/>
      <c r="E4704" s="246"/>
      <c r="F4704" s="124">
        <f>F1438</f>
        <v>0</v>
      </c>
      <c r="G4704" s="124">
        <f>G1438</f>
        <v>0</v>
      </c>
      <c r="H4704" s="124">
        <f>H1438</f>
        <v>0</v>
      </c>
      <c r="I4704" s="124">
        <f>I1438</f>
        <v>0</v>
      </c>
      <c r="K4704" s="317" t="e">
        <f>#REF!-#REF!</f>
        <v>#REF!</v>
      </c>
    </row>
    <row r="4705" spans="1:13" ht="15.75" x14ac:dyDescent="0.25">
      <c r="A4705" s="243"/>
      <c r="B4705" s="244"/>
      <c r="C4705" s="247" t="s">
        <v>2893</v>
      </c>
      <c r="D4705" s="245"/>
      <c r="E4705" s="247"/>
      <c r="F4705" s="136" t="b">
        <f>F932=SUM(F4700:F4704)</f>
        <v>1</v>
      </c>
      <c r="G4705" s="136" t="b">
        <f>G932=SUM(G4700:G4704)</f>
        <v>1</v>
      </c>
      <c r="H4705" s="136" t="b">
        <f>H932=SUM(H4700:H4704)</f>
        <v>1</v>
      </c>
      <c r="I4705" s="136" t="b">
        <f>I932=SUM(I4700:I4704)</f>
        <v>1</v>
      </c>
      <c r="K4705" s="317" t="e">
        <f>#REF!-#REF!</f>
        <v>#REF!</v>
      </c>
    </row>
    <row r="4706" spans="1:13" ht="15.75" x14ac:dyDescent="0.25">
      <c r="A4706" s="243"/>
      <c r="B4706" s="244"/>
      <c r="C4706" s="247" t="s">
        <v>4407</v>
      </c>
      <c r="D4706" s="245"/>
      <c r="E4706" s="248"/>
      <c r="F4706" s="305">
        <f>F1498</f>
        <v>0</v>
      </c>
      <c r="G4706" s="305">
        <f>G1498</f>
        <v>0</v>
      </c>
      <c r="H4706" s="305">
        <f>H1498</f>
        <v>0</v>
      </c>
      <c r="I4706" s="305">
        <f>I1498</f>
        <v>0</v>
      </c>
      <c r="K4706" s="317" t="e">
        <f>#REF!-#REF!</f>
        <v>#REF!</v>
      </c>
    </row>
    <row r="4707" spans="1:13" ht="15.75" x14ac:dyDescent="0.25">
      <c r="A4707" s="243"/>
      <c r="B4707" s="244"/>
      <c r="C4707" s="247" t="s">
        <v>3109</v>
      </c>
      <c r="D4707" s="245"/>
      <c r="E4707" s="248"/>
      <c r="F4707" s="305">
        <f>F1495</f>
        <v>0</v>
      </c>
      <c r="G4707" s="305">
        <f>G1495</f>
        <v>0</v>
      </c>
      <c r="H4707" s="305">
        <f>H1495</f>
        <v>0</v>
      </c>
      <c r="I4707" s="305">
        <f>I1495</f>
        <v>0</v>
      </c>
      <c r="K4707" s="317" t="e">
        <f>#REF!-#REF!</f>
        <v>#REF!</v>
      </c>
    </row>
    <row r="4708" spans="1:13" ht="15.75" x14ac:dyDescent="0.25">
      <c r="A4708" s="243"/>
      <c r="B4708" s="244"/>
      <c r="C4708" s="245" t="s">
        <v>5908</v>
      </c>
      <c r="D4708" s="245"/>
      <c r="E4708" s="246" t="e">
        <f>E1512+E1513+E1533+E1530</f>
        <v>#REF!</v>
      </c>
      <c r="F4708" s="246">
        <f>F1512+F1513+F1533+F1530</f>
        <v>0</v>
      </c>
      <c r="G4708" s="246">
        <f>G1512+G1513+G1533+G1530</f>
        <v>381600</v>
      </c>
      <c r="H4708" s="246">
        <f>H1512+H1513+H1533+H1530</f>
        <v>0</v>
      </c>
      <c r="I4708" s="246">
        <f>I1512+I1513+I1533+I1530</f>
        <v>65000</v>
      </c>
      <c r="K4708" s="317" t="e">
        <f>#REF!-#REF!</f>
        <v>#REF!</v>
      </c>
    </row>
    <row r="4709" spans="1:13" ht="15.75" x14ac:dyDescent="0.25">
      <c r="A4709" s="243"/>
      <c r="B4709" s="244"/>
      <c r="C4709" s="245" t="s">
        <v>3703</v>
      </c>
      <c r="D4709" s="245"/>
      <c r="E4709" s="246" t="e">
        <f>E1510</f>
        <v>#REF!</v>
      </c>
      <c r="F4709" s="246">
        <f>F1510</f>
        <v>0</v>
      </c>
      <c r="G4709" s="246">
        <f>G1510</f>
        <v>0</v>
      </c>
      <c r="H4709" s="246">
        <f>H1510</f>
        <v>0</v>
      </c>
      <c r="I4709" s="246">
        <f>I1510</f>
        <v>0</v>
      </c>
      <c r="K4709" s="317"/>
    </row>
    <row r="4710" spans="1:13" ht="15.75" x14ac:dyDescent="0.25">
      <c r="A4710" s="243"/>
      <c r="B4710" s="244"/>
      <c r="C4710" s="245" t="s">
        <v>1220</v>
      </c>
      <c r="D4710" s="245"/>
      <c r="E4710" s="246"/>
      <c r="F4710" s="124">
        <f>F1555</f>
        <v>2300</v>
      </c>
      <c r="G4710" s="124">
        <f>G1555</f>
        <v>2300</v>
      </c>
      <c r="H4710" s="124">
        <f>H1555</f>
        <v>2300</v>
      </c>
      <c r="I4710" s="124">
        <f>I1555</f>
        <v>2300</v>
      </c>
      <c r="K4710" s="317" t="e">
        <f>#REF!-#REF!</f>
        <v>#REF!</v>
      </c>
      <c r="M4710" s="353"/>
    </row>
    <row r="4711" spans="1:13" ht="15.75" x14ac:dyDescent="0.25">
      <c r="A4711" s="243"/>
      <c r="B4711" s="244"/>
      <c r="C4711" s="245" t="s">
        <v>2452</v>
      </c>
      <c r="D4711" s="245"/>
      <c r="E4711" s="246"/>
      <c r="F4711" s="124">
        <f>F1545+F1546+F1564+F1567</f>
        <v>0</v>
      </c>
      <c r="G4711" s="124">
        <f>G1545+G1546+G1564+G1567</f>
        <v>0</v>
      </c>
      <c r="H4711" s="124">
        <f>H1545+H1546+H1564+H1567</f>
        <v>0</v>
      </c>
      <c r="I4711" s="124">
        <f>I1545+I1546+I1564+I1567</f>
        <v>0</v>
      </c>
      <c r="K4711" s="317" t="e">
        <f>#REF!-#REF!</f>
        <v>#REF!</v>
      </c>
    </row>
    <row r="4712" spans="1:13" ht="15.75" x14ac:dyDescent="0.25">
      <c r="A4712" s="243"/>
      <c r="B4712" s="244"/>
      <c r="C4712" s="247" t="s">
        <v>7087</v>
      </c>
      <c r="D4712" s="245"/>
      <c r="E4712" s="247"/>
      <c r="F4712" s="136" t="b">
        <f>F1461=SUM(F4706:F4711)</f>
        <v>1</v>
      </c>
      <c r="G4712" s="136" t="b">
        <f>G1461=SUM(G4706:G4711)</f>
        <v>1</v>
      </c>
      <c r="H4712" s="136" t="b">
        <f>H1461=SUM(H4706:H4711)</f>
        <v>1</v>
      </c>
      <c r="I4712" s="136" t="b">
        <f>I1461=SUM(I4706:I4711)</f>
        <v>1</v>
      </c>
      <c r="K4712" s="317" t="e">
        <f>#REF!-#REF!</f>
        <v>#REF!</v>
      </c>
    </row>
    <row r="4713" spans="1:13" ht="15.75" x14ac:dyDescent="0.25">
      <c r="A4713" s="377"/>
      <c r="B4713" s="244"/>
      <c r="C4713" s="249" t="s">
        <v>6390</v>
      </c>
      <c r="D4713" s="249"/>
      <c r="E4713" s="250" t="e">
        <f t="shared" ref="E4713:I4714" si="126">E1618</f>
        <v>#REF!</v>
      </c>
      <c r="F4713" s="139">
        <f t="shared" si="126"/>
        <v>0</v>
      </c>
      <c r="G4713" s="139">
        <f t="shared" si="126"/>
        <v>0</v>
      </c>
      <c r="H4713" s="139">
        <f t="shared" si="126"/>
        <v>0</v>
      </c>
      <c r="I4713" s="139">
        <f t="shared" si="126"/>
        <v>0</v>
      </c>
      <c r="K4713" s="317" t="e">
        <f>#REF!-#REF!</f>
        <v>#REF!</v>
      </c>
    </row>
    <row r="4714" spans="1:13" ht="15.75" x14ac:dyDescent="0.25">
      <c r="A4714" s="243"/>
      <c r="B4714" s="244"/>
      <c r="C4714" s="249" t="s">
        <v>7859</v>
      </c>
      <c r="D4714" s="249"/>
      <c r="E4714" s="250" t="e">
        <f>E1619</f>
        <v>#REF!</v>
      </c>
      <c r="F4714" s="139">
        <f t="shared" si="126"/>
        <v>0</v>
      </c>
      <c r="G4714" s="139">
        <f t="shared" si="126"/>
        <v>0</v>
      </c>
      <c r="H4714" s="139">
        <f t="shared" si="126"/>
        <v>0</v>
      </c>
      <c r="I4714" s="139">
        <f t="shared" si="126"/>
        <v>0</v>
      </c>
      <c r="K4714" s="317" t="e">
        <f>#REF!-#REF!</f>
        <v>#REF!</v>
      </c>
    </row>
    <row r="4715" spans="1:13" ht="15.75" x14ac:dyDescent="0.25">
      <c r="A4715" s="243"/>
      <c r="B4715" s="244"/>
      <c r="C4715" s="245" t="s">
        <v>3136</v>
      </c>
      <c r="D4715" s="245"/>
      <c r="E4715" s="246"/>
      <c r="F4715" s="124">
        <f>F1625</f>
        <v>0</v>
      </c>
      <c r="G4715" s="124">
        <f>G1625</f>
        <v>0</v>
      </c>
      <c r="H4715" s="124">
        <f>H1625</f>
        <v>0</v>
      </c>
      <c r="I4715" s="124">
        <f>I1625</f>
        <v>0</v>
      </c>
      <c r="K4715" s="317" t="e">
        <f>#REF!-#REF!</f>
        <v>#REF!</v>
      </c>
    </row>
    <row r="4716" spans="1:13" ht="15.75" x14ac:dyDescent="0.25">
      <c r="A4716" s="243"/>
      <c r="B4716" s="244"/>
      <c r="C4716" s="245" t="s">
        <v>3081</v>
      </c>
      <c r="D4716" s="245"/>
      <c r="E4716" s="246"/>
      <c r="F4716" s="124">
        <f>F1636</f>
        <v>0</v>
      </c>
      <c r="G4716" s="124">
        <f>G1636</f>
        <v>0</v>
      </c>
      <c r="H4716" s="124">
        <f>H1636</f>
        <v>0</v>
      </c>
      <c r="I4716" s="124">
        <f>I1636</f>
        <v>0</v>
      </c>
      <c r="K4716" s="317" t="e">
        <f>#REF!-#REF!</f>
        <v>#REF!</v>
      </c>
    </row>
    <row r="4717" spans="1:13" ht="15.75" x14ac:dyDescent="0.25">
      <c r="A4717" s="243"/>
      <c r="B4717" s="244"/>
      <c r="C4717" s="245" t="s">
        <v>3085</v>
      </c>
      <c r="D4717" s="245"/>
      <c r="E4717" s="246"/>
      <c r="F4717" s="124">
        <f>F1671+F1653+F1654</f>
        <v>0</v>
      </c>
      <c r="G4717" s="124">
        <f>G1671+G1653+G1654</f>
        <v>0</v>
      </c>
      <c r="H4717" s="124">
        <f>H1671+H1653+H1654</f>
        <v>0</v>
      </c>
      <c r="I4717" s="124">
        <f>I1671+I1653+I1654</f>
        <v>0</v>
      </c>
      <c r="K4717" s="317" t="e">
        <f>#REF!-#REF!</f>
        <v>#REF!</v>
      </c>
    </row>
    <row r="4718" spans="1:13" ht="15.75" x14ac:dyDescent="0.25">
      <c r="A4718" s="243"/>
      <c r="B4718" s="244"/>
      <c r="C4718" s="249" t="s">
        <v>6911</v>
      </c>
      <c r="D4718" s="245"/>
      <c r="E4718" s="246"/>
      <c r="F4718" s="124">
        <f>F1671+F1674</f>
        <v>0</v>
      </c>
      <c r="G4718" s="124">
        <f>G1671+G1674</f>
        <v>0</v>
      </c>
      <c r="H4718" s="124">
        <f>H1671+H1674</f>
        <v>0</v>
      </c>
      <c r="I4718" s="124">
        <f>I1671+I1674</f>
        <v>0</v>
      </c>
      <c r="K4718" s="317" t="e">
        <f>#REF!-#REF!</f>
        <v>#REF!</v>
      </c>
    </row>
    <row r="4719" spans="1:13" ht="15.75" x14ac:dyDescent="0.25">
      <c r="A4719" s="243"/>
      <c r="B4719" s="244"/>
      <c r="C4719" s="245" t="s">
        <v>1232</v>
      </c>
      <c r="D4719" s="245"/>
      <c r="E4719" s="246" t="e">
        <f>E1685+E1687+E1690+E1691+E1708+E1712</f>
        <v>#REF!</v>
      </c>
      <c r="F4719" s="246">
        <f>F1685+F1687+F1690+F1691+F1708+F1712</f>
        <v>0</v>
      </c>
      <c r="G4719" s="246">
        <f>G1685+G1687+G1690+G1691+G1708+G1712</f>
        <v>454900</v>
      </c>
      <c r="H4719" s="246">
        <f>H1685+H1687+H1690+H1691+H1708+H1712</f>
        <v>0</v>
      </c>
      <c r="I4719" s="246">
        <f>I1685+I1687+I1690+I1691+I1708+I1712</f>
        <v>17032.77</v>
      </c>
      <c r="K4719" s="317" t="e">
        <f>#REF!-#REF!</f>
        <v>#REF!</v>
      </c>
      <c r="L4719" s="94" t="e">
        <f>#REF!-#REF!</f>
        <v>#REF!</v>
      </c>
    </row>
    <row r="4720" spans="1:13" ht="15.75" x14ac:dyDescent="0.25">
      <c r="A4720" s="243"/>
      <c r="B4720" s="244"/>
      <c r="C4720" s="245" t="s">
        <v>3704</v>
      </c>
      <c r="D4720" s="245"/>
      <c r="E4720" s="246">
        <f>E1688</f>
        <v>0</v>
      </c>
      <c r="F4720" s="246">
        <f>F1688</f>
        <v>0</v>
      </c>
      <c r="G4720" s="246">
        <f>G1688</f>
        <v>128020</v>
      </c>
      <c r="H4720" s="246">
        <f>H1688</f>
        <v>0</v>
      </c>
      <c r="I4720" s="246">
        <f>I1688</f>
        <v>0</v>
      </c>
      <c r="K4720" s="317"/>
      <c r="L4720" s="94"/>
    </row>
    <row r="4721" spans="1:15" ht="15.75" x14ac:dyDescent="0.25">
      <c r="A4721" s="243"/>
      <c r="B4721" s="244"/>
      <c r="C4721" s="314" t="s">
        <v>2698</v>
      </c>
      <c r="D4721" s="245"/>
      <c r="E4721" s="124"/>
      <c r="F4721" s="124">
        <f>F1709</f>
        <v>0</v>
      </c>
      <c r="G4721" s="124">
        <f>G1709</f>
        <v>0</v>
      </c>
      <c r="H4721" s="124">
        <f>H1709</f>
        <v>0</v>
      </c>
      <c r="I4721" s="124">
        <f>I1709</f>
        <v>0</v>
      </c>
      <c r="K4721" s="317" t="e">
        <f>#REF!-#REF!</f>
        <v>#REF!</v>
      </c>
    </row>
    <row r="4722" spans="1:15" ht="15.75" x14ac:dyDescent="0.25">
      <c r="A4722" s="243"/>
      <c r="B4722" s="244"/>
      <c r="C4722" s="245" t="s">
        <v>2230</v>
      </c>
      <c r="D4722" s="245"/>
      <c r="E4722" s="246"/>
      <c r="F4722" s="124">
        <f>F1696</f>
        <v>0</v>
      </c>
      <c r="G4722" s="124">
        <f>G1696</f>
        <v>0</v>
      </c>
      <c r="H4722" s="124">
        <f>H1696</f>
        <v>0</v>
      </c>
      <c r="I4722" s="124">
        <f>I1696</f>
        <v>0</v>
      </c>
      <c r="K4722" s="317" t="e">
        <f>#REF!-#REF!</f>
        <v>#REF!</v>
      </c>
    </row>
    <row r="4723" spans="1:15" ht="15.75" x14ac:dyDescent="0.25">
      <c r="A4723" s="243"/>
      <c r="B4723" s="244"/>
      <c r="C4723" s="245" t="s">
        <v>2231</v>
      </c>
      <c r="D4723" s="245"/>
      <c r="E4723" s="246"/>
      <c r="F4723" s="124">
        <f>F1699</f>
        <v>0</v>
      </c>
      <c r="G4723" s="124">
        <f>G1699</f>
        <v>0</v>
      </c>
      <c r="H4723" s="124">
        <f>H1699</f>
        <v>0</v>
      </c>
      <c r="I4723" s="124">
        <f>I1699</f>
        <v>0</v>
      </c>
      <c r="K4723" s="317" t="e">
        <f>#REF!-#REF!</f>
        <v>#REF!</v>
      </c>
    </row>
    <row r="4724" spans="1:15" ht="15.75" x14ac:dyDescent="0.25">
      <c r="A4724" s="243"/>
      <c r="B4724" s="244"/>
      <c r="C4724" s="245" t="s">
        <v>2232</v>
      </c>
      <c r="D4724" s="245"/>
      <c r="E4724" s="246"/>
      <c r="F4724" s="124">
        <f>F1783+F1766</f>
        <v>0</v>
      </c>
      <c r="G4724" s="124">
        <f>G1783+G1766</f>
        <v>0</v>
      </c>
      <c r="H4724" s="124">
        <f>H1783+H1766</f>
        <v>0</v>
      </c>
      <c r="I4724" s="124">
        <f>I1783+I1766</f>
        <v>0</v>
      </c>
      <c r="K4724" s="317" t="e">
        <f>#REF!-#REF!</f>
        <v>#REF!</v>
      </c>
    </row>
    <row r="4725" spans="1:15" ht="15.75" x14ac:dyDescent="0.25">
      <c r="A4725" s="243"/>
      <c r="B4725" s="244"/>
      <c r="C4725" s="247" t="s">
        <v>7088</v>
      </c>
      <c r="D4725" s="245"/>
      <c r="E4725" s="247"/>
      <c r="F4725" s="136" t="b">
        <f>F1568=SUM(F4713:F4724)</f>
        <v>1</v>
      </c>
      <c r="G4725" s="136" t="b">
        <f>G1568=SUM(G4713:G4724)</f>
        <v>1</v>
      </c>
      <c r="H4725" s="136" t="b">
        <f>H1568=SUM(H4713:H4724)</f>
        <v>1</v>
      </c>
      <c r="I4725" s="136" t="b">
        <f>I1568=SUM(I4713:I4724)</f>
        <v>1</v>
      </c>
      <c r="K4725" s="317" t="e">
        <f>#REF!-#REF!</f>
        <v>#REF!</v>
      </c>
    </row>
    <row r="4726" spans="1:15" ht="15.75" x14ac:dyDescent="0.25">
      <c r="A4726" s="243"/>
      <c r="B4726" s="244"/>
      <c r="C4726" s="249" t="s">
        <v>3046</v>
      </c>
      <c r="D4726" s="249"/>
      <c r="E4726" s="250"/>
      <c r="F4726" s="139">
        <f>F2264</f>
        <v>3400</v>
      </c>
      <c r="G4726" s="139">
        <f>G2264</f>
        <v>3400</v>
      </c>
      <c r="H4726" s="139">
        <f>H2264</f>
        <v>3400</v>
      </c>
      <c r="I4726" s="139">
        <f>I2264</f>
        <v>3400</v>
      </c>
      <c r="K4726" s="317" t="e">
        <f>#REF!-#REF!</f>
        <v>#REF!</v>
      </c>
    </row>
    <row r="4727" spans="1:15" ht="15.75" x14ac:dyDescent="0.25">
      <c r="A4727" s="243"/>
      <c r="B4727" s="244"/>
      <c r="C4727" s="247" t="s">
        <v>3047</v>
      </c>
      <c r="D4727" s="249"/>
      <c r="E4727" s="247"/>
      <c r="F4727" s="136" t="b">
        <f>F4726=F1999</f>
        <v>1</v>
      </c>
      <c r="G4727" s="136" t="b">
        <f>G4726=G1999</f>
        <v>1</v>
      </c>
      <c r="H4727" s="136" t="b">
        <f>H4726=H1999</f>
        <v>1</v>
      </c>
      <c r="I4727" s="136" t="b">
        <f>I4726=I1999</f>
        <v>1</v>
      </c>
      <c r="K4727" s="317" t="e">
        <f>#REF!-#REF!</f>
        <v>#REF!</v>
      </c>
    </row>
    <row r="4728" spans="1:15" ht="15.75" x14ac:dyDescent="0.25">
      <c r="A4728" s="243"/>
      <c r="B4728" s="244"/>
      <c r="C4728" s="245" t="s">
        <v>601</v>
      </c>
      <c r="D4728" s="245"/>
      <c r="E4728" s="246"/>
      <c r="F4728" s="124">
        <f>F2401+F2432</f>
        <v>0</v>
      </c>
      <c r="G4728" s="124">
        <f>G2401+G2432</f>
        <v>575200</v>
      </c>
      <c r="H4728" s="124">
        <f>H2401+H2432</f>
        <v>0</v>
      </c>
      <c r="I4728" s="124">
        <f>I2401+I2432</f>
        <v>136951.95000000001</v>
      </c>
      <c r="K4728" s="317" t="e">
        <f>#REF!-#REF!</f>
        <v>#REF!</v>
      </c>
    </row>
    <row r="4729" spans="1:15" ht="15.75" x14ac:dyDescent="0.25">
      <c r="A4729" s="243"/>
      <c r="B4729" s="244"/>
      <c r="C4729" s="245" t="s">
        <v>602</v>
      </c>
      <c r="D4729" s="245"/>
      <c r="E4729" s="246"/>
      <c r="F4729" s="124">
        <f>F2402</f>
        <v>0</v>
      </c>
      <c r="G4729" s="124">
        <f>G2402</f>
        <v>0</v>
      </c>
      <c r="H4729" s="124">
        <f>H2402</f>
        <v>0</v>
      </c>
      <c r="I4729" s="124">
        <f>I2402</f>
        <v>0</v>
      </c>
      <c r="K4729" s="317" t="e">
        <f>#REF!-#REF!</f>
        <v>#REF!</v>
      </c>
    </row>
    <row r="4730" spans="1:15" ht="15.75" x14ac:dyDescent="0.25">
      <c r="A4730" s="243"/>
      <c r="B4730" s="244"/>
      <c r="C4730" s="245" t="s">
        <v>603</v>
      </c>
      <c r="D4730" s="245"/>
      <c r="E4730" s="246"/>
      <c r="F4730" s="124">
        <f>F2405+F2433</f>
        <v>0</v>
      </c>
      <c r="G4730" s="124">
        <f>G2405+G2433</f>
        <v>173700</v>
      </c>
      <c r="H4730" s="124">
        <f>H2405+H2433</f>
        <v>0</v>
      </c>
      <c r="I4730" s="124">
        <f>I2405+I2433</f>
        <v>41402.07</v>
      </c>
      <c r="K4730" s="317" t="e">
        <f>#REF!-#REF!</f>
        <v>#REF!</v>
      </c>
    </row>
    <row r="4731" spans="1:15" ht="15.75" x14ac:dyDescent="0.25">
      <c r="A4731" s="243"/>
      <c r="B4731" s="244"/>
      <c r="C4731" s="245" t="s">
        <v>604</v>
      </c>
      <c r="D4731" s="245"/>
      <c r="E4731" s="246" t="e">
        <f>E2407+E2416</f>
        <v>#REF!</v>
      </c>
      <c r="F4731" s="246">
        <f>F2407+F2416</f>
        <v>0</v>
      </c>
      <c r="G4731" s="246">
        <f>G2407+G2416</f>
        <v>56200</v>
      </c>
      <c r="H4731" s="246">
        <f>H2407+H2416</f>
        <v>0</v>
      </c>
      <c r="I4731" s="246">
        <f>I2407+I2416</f>
        <v>9434.2000000000007</v>
      </c>
      <c r="J4731" s="94" t="e">
        <f>#REF!+#REF!+#REF!+#REF!+#REF!+#REF!+#REF!</f>
        <v>#REF!</v>
      </c>
      <c r="K4731" s="317" t="e">
        <f>#REF!-#REF!</f>
        <v>#REF!</v>
      </c>
      <c r="L4731" s="94" t="e">
        <f>#REF!+#REF!</f>
        <v>#REF!</v>
      </c>
      <c r="M4731" s="94" t="e">
        <f>#REF!+#REF!</f>
        <v>#REF!</v>
      </c>
      <c r="N4731" s="94" t="e">
        <f>#REF!+#REF!</f>
        <v>#REF!</v>
      </c>
      <c r="O4731" s="94" t="e">
        <f>#REF!+#REF!</f>
        <v>#REF!</v>
      </c>
    </row>
    <row r="4732" spans="1:15" ht="15.75" x14ac:dyDescent="0.25">
      <c r="A4732" s="308"/>
      <c r="B4732" s="244"/>
      <c r="C4732" s="245" t="s">
        <v>7327</v>
      </c>
      <c r="D4732" s="245"/>
      <c r="E4732" s="246"/>
      <c r="F4732" s="124">
        <f>F2413</f>
        <v>0</v>
      </c>
      <c r="G4732" s="124">
        <f>G2413</f>
        <v>0</v>
      </c>
      <c r="H4732" s="124">
        <f>H2413</f>
        <v>0</v>
      </c>
      <c r="I4732" s="124">
        <f>I2413</f>
        <v>0</v>
      </c>
      <c r="K4732" s="317" t="e">
        <f>#REF!-#REF!</f>
        <v>#REF!</v>
      </c>
    </row>
    <row r="4733" spans="1:15" ht="15.75" x14ac:dyDescent="0.25">
      <c r="A4733" s="243"/>
      <c r="B4733" s="244"/>
      <c r="C4733" s="245" t="s">
        <v>605</v>
      </c>
      <c r="D4733" s="245"/>
      <c r="E4733" s="246" t="e">
        <f>E2408+E2410+E2414+E2417+E2440+E2446+E2449</f>
        <v>#REF!</v>
      </c>
      <c r="F4733" s="246">
        <f>F2408+F2410+F2414+F2417+F2440+F2446+F2449</f>
        <v>0</v>
      </c>
      <c r="G4733" s="246">
        <f>G2408+G2410+G2414+G2417+G2440+G2446+G2449</f>
        <v>262900</v>
      </c>
      <c r="H4733" s="246">
        <f>H2408+H2410+H2414+H2417+H2440+H2446+H2449</f>
        <v>0</v>
      </c>
      <c r="I4733" s="246">
        <f>I2408+I2410+I2414+I2417+I2440+I2446+I2449</f>
        <v>55059.27</v>
      </c>
      <c r="K4733" s="317" t="e">
        <f>#REF!-#REF!</f>
        <v>#REF!</v>
      </c>
    </row>
    <row r="4734" spans="1:15" ht="15.75" x14ac:dyDescent="0.25">
      <c r="A4734" s="243"/>
      <c r="B4734" s="244"/>
      <c r="C4734" s="245" t="s">
        <v>3705</v>
      </c>
      <c r="D4734" s="245"/>
      <c r="E4734" s="246">
        <f>E2411</f>
        <v>0</v>
      </c>
      <c r="F4734" s="246">
        <f>F2411</f>
        <v>0</v>
      </c>
      <c r="G4734" s="246">
        <f>G2411</f>
        <v>189100</v>
      </c>
      <c r="H4734" s="246">
        <f>H2411</f>
        <v>0</v>
      </c>
      <c r="I4734" s="246">
        <f>I2411</f>
        <v>102730.99</v>
      </c>
      <c r="K4734" s="317"/>
    </row>
    <row r="4735" spans="1:15" ht="15.75" hidden="1" customHeight="1" x14ac:dyDescent="0.25">
      <c r="A4735" s="243"/>
      <c r="B4735" s="244"/>
      <c r="C4735" s="245" t="s">
        <v>3643</v>
      </c>
      <c r="D4735" s="245"/>
      <c r="E4735" s="246"/>
      <c r="F4735" s="124"/>
      <c r="G4735" s="124"/>
      <c r="H4735" s="124"/>
      <c r="I4735" s="124"/>
      <c r="K4735" s="317" t="e">
        <f>#REF!-#REF!</f>
        <v>#REF!</v>
      </c>
    </row>
    <row r="4736" spans="1:15" ht="15.75" x14ac:dyDescent="0.25">
      <c r="A4736" s="243"/>
      <c r="B4736" s="244"/>
      <c r="C4736" s="245" t="s">
        <v>2813</v>
      </c>
      <c r="D4736" s="245"/>
      <c r="E4736" s="246"/>
      <c r="F4736" s="124">
        <f>F2447</f>
        <v>0</v>
      </c>
      <c r="G4736" s="124">
        <f>G2447</f>
        <v>0</v>
      </c>
      <c r="H4736" s="124">
        <f>H2447</f>
        <v>0</v>
      </c>
      <c r="I4736" s="124">
        <f>I2447</f>
        <v>0</v>
      </c>
      <c r="K4736" s="317" t="e">
        <f>#REF!-#REF!</f>
        <v>#REF!</v>
      </c>
    </row>
    <row r="4737" spans="1:11" ht="15.75" x14ac:dyDescent="0.25">
      <c r="A4737" s="243"/>
      <c r="B4737" s="244"/>
      <c r="C4737" s="245" t="s">
        <v>3035</v>
      </c>
      <c r="D4737" s="245"/>
      <c r="E4737" s="246"/>
      <c r="F4737" s="124">
        <f>F2425</f>
        <v>0</v>
      </c>
      <c r="G4737" s="124">
        <f>G2425</f>
        <v>0</v>
      </c>
      <c r="H4737" s="124">
        <f>H2425</f>
        <v>0</v>
      </c>
      <c r="I4737" s="124">
        <f>I2425</f>
        <v>0</v>
      </c>
      <c r="K4737" s="317" t="e">
        <f>#REF!-#REF!</f>
        <v>#REF!</v>
      </c>
    </row>
    <row r="4738" spans="1:11" ht="15.75" x14ac:dyDescent="0.25">
      <c r="A4738" s="243"/>
      <c r="B4738" s="244"/>
      <c r="C4738" s="245" t="s">
        <v>3260</v>
      </c>
      <c r="D4738" s="245"/>
      <c r="E4738" s="246"/>
      <c r="F4738" s="124">
        <f>F2443</f>
        <v>0</v>
      </c>
      <c r="G4738" s="124">
        <f>G2443</f>
        <v>0</v>
      </c>
      <c r="H4738" s="124">
        <f>H2443</f>
        <v>0</v>
      </c>
      <c r="I4738" s="124">
        <f>I2443</f>
        <v>0</v>
      </c>
      <c r="K4738" s="317" t="e">
        <f>#REF!-#REF!</f>
        <v>#REF!</v>
      </c>
    </row>
    <row r="4739" spans="1:11" ht="15.75" x14ac:dyDescent="0.25">
      <c r="A4739" s="243"/>
      <c r="B4739" s="244"/>
      <c r="C4739" s="245" t="s">
        <v>3261</v>
      </c>
      <c r="D4739" s="245"/>
      <c r="E4739" s="246"/>
      <c r="F4739" s="124">
        <f t="shared" ref="F4739:I4740" si="127">F2436</f>
        <v>0</v>
      </c>
      <c r="G4739" s="124">
        <f t="shared" si="127"/>
        <v>0</v>
      </c>
      <c r="H4739" s="124">
        <f t="shared" si="127"/>
        <v>0</v>
      </c>
      <c r="I4739" s="124">
        <f t="shared" si="127"/>
        <v>0</v>
      </c>
      <c r="K4739" s="317" t="e">
        <f>#REF!-#REF!</f>
        <v>#REF!</v>
      </c>
    </row>
    <row r="4740" spans="1:11" ht="15.75" x14ac:dyDescent="0.25">
      <c r="A4740" s="243"/>
      <c r="B4740" s="244"/>
      <c r="C4740" s="245" t="s">
        <v>3262</v>
      </c>
      <c r="D4740" s="245"/>
      <c r="E4740" s="246"/>
      <c r="F4740" s="124">
        <f t="shared" si="127"/>
        <v>0</v>
      </c>
      <c r="G4740" s="124">
        <f t="shared" si="127"/>
        <v>0</v>
      </c>
      <c r="H4740" s="124">
        <f t="shared" si="127"/>
        <v>0</v>
      </c>
      <c r="I4740" s="124">
        <f t="shared" si="127"/>
        <v>0</v>
      </c>
      <c r="K4740" s="317" t="e">
        <f>#REF!-#REF!</f>
        <v>#REF!</v>
      </c>
    </row>
    <row r="4741" spans="1:11" ht="15.75" x14ac:dyDescent="0.25">
      <c r="A4741" s="243"/>
      <c r="B4741" s="244"/>
      <c r="C4741" s="245" t="s">
        <v>3263</v>
      </c>
      <c r="D4741" s="245"/>
      <c r="E4741" s="246"/>
      <c r="F4741" s="124">
        <f>F2438+F2444</f>
        <v>0</v>
      </c>
      <c r="G4741" s="124">
        <f>G2438+G2444</f>
        <v>0</v>
      </c>
      <c r="H4741" s="124">
        <f>H2438+H2444</f>
        <v>0</v>
      </c>
      <c r="I4741" s="124">
        <f>I2438+I2444</f>
        <v>0</v>
      </c>
      <c r="K4741" s="317" t="e">
        <f>#REF!-#REF!</f>
        <v>#REF!</v>
      </c>
    </row>
    <row r="4742" spans="1:11" ht="15.75" x14ac:dyDescent="0.25">
      <c r="A4742" s="243"/>
      <c r="B4742" s="244"/>
      <c r="C4742" s="245" t="s">
        <v>7333</v>
      </c>
      <c r="D4742" s="245"/>
      <c r="E4742" s="246" t="e">
        <f>E2548</f>
        <v>#REF!</v>
      </c>
      <c r="F4742" s="124">
        <f>F2548</f>
        <v>0</v>
      </c>
      <c r="G4742" s="124">
        <f>G2548</f>
        <v>0</v>
      </c>
      <c r="H4742" s="124">
        <f>H2548</f>
        <v>0</v>
      </c>
      <c r="I4742" s="124">
        <f>I2548</f>
        <v>0</v>
      </c>
      <c r="K4742" s="317"/>
    </row>
    <row r="4743" spans="1:11" ht="15.75" x14ac:dyDescent="0.25">
      <c r="A4743" s="243"/>
      <c r="B4743" s="244"/>
      <c r="C4743" s="245" t="s">
        <v>4159</v>
      </c>
      <c r="D4743" s="245"/>
      <c r="E4743" s="246" t="e">
        <f>E2540+E2557</f>
        <v>#REF!</v>
      </c>
      <c r="F4743" s="124">
        <f>F2540+F2557</f>
        <v>0</v>
      </c>
      <c r="G4743" s="124">
        <f>G2540+G2557</f>
        <v>0</v>
      </c>
      <c r="H4743" s="124">
        <f>H2540+H2557</f>
        <v>0</v>
      </c>
      <c r="I4743" s="124">
        <f>I2540+I2557</f>
        <v>0</v>
      </c>
      <c r="K4743" s="317"/>
    </row>
    <row r="4744" spans="1:11" ht="15.75" x14ac:dyDescent="0.25">
      <c r="A4744" s="243"/>
      <c r="B4744" s="244"/>
      <c r="C4744" s="247" t="s">
        <v>7089</v>
      </c>
      <c r="D4744" s="245"/>
      <c r="E4744" s="247" t="e">
        <f>E2349=SUM(E4728:E4743)</f>
        <v>#REF!</v>
      </c>
      <c r="F4744" s="136" t="b">
        <f>F2349=SUM(F4728:F4743)</f>
        <v>1</v>
      </c>
      <c r="G4744" s="136" t="b">
        <f>G2349=SUM(G4728:G4743)</f>
        <v>1</v>
      </c>
      <c r="H4744" s="136" t="b">
        <f>H2349=SUM(H4728:H4743)</f>
        <v>1</v>
      </c>
      <c r="I4744" s="136" t="b">
        <f>I2349=SUM(I4728:I4743)</f>
        <v>1</v>
      </c>
      <c r="K4744" s="317" t="e">
        <f>#REF!-#REF!</f>
        <v>#REF!</v>
      </c>
    </row>
    <row r="4745" spans="1:11" ht="15.75" x14ac:dyDescent="0.25">
      <c r="A4745" s="243"/>
      <c r="B4745" s="244"/>
      <c r="C4745" s="245" t="s">
        <v>3264</v>
      </c>
      <c r="D4745" s="245"/>
      <c r="E4745" s="246"/>
      <c r="F4745" s="124">
        <f>F2974</f>
        <v>0</v>
      </c>
      <c r="G4745" s="124">
        <f>G2974</f>
        <v>209500</v>
      </c>
      <c r="H4745" s="124">
        <f>H2974</f>
        <v>0</v>
      </c>
      <c r="I4745" s="124">
        <f>I2974</f>
        <v>53446.2</v>
      </c>
      <c r="K4745" s="317" t="e">
        <f>#REF!-#REF!</f>
        <v>#REF!</v>
      </c>
    </row>
    <row r="4746" spans="1:11" ht="15.75" x14ac:dyDescent="0.25">
      <c r="A4746" s="243"/>
      <c r="B4746" s="244"/>
      <c r="C4746" s="245" t="s">
        <v>8937</v>
      </c>
      <c r="D4746" s="245"/>
      <c r="E4746" s="246"/>
      <c r="F4746" s="124">
        <f>F3029</f>
        <v>0</v>
      </c>
      <c r="G4746" s="124">
        <f>G3029</f>
        <v>0</v>
      </c>
      <c r="H4746" s="124">
        <f>H3029</f>
        <v>0</v>
      </c>
      <c r="I4746" s="124">
        <f>I3029</f>
        <v>0</v>
      </c>
      <c r="K4746" s="317" t="e">
        <f>#REF!-#REF!</f>
        <v>#REF!</v>
      </c>
    </row>
    <row r="4747" spans="1:11" ht="15.75" x14ac:dyDescent="0.25">
      <c r="A4747" s="243"/>
      <c r="B4747" s="244"/>
      <c r="C4747" s="245" t="s">
        <v>3265</v>
      </c>
      <c r="D4747" s="245"/>
      <c r="E4747" s="246"/>
      <c r="F4747" s="124">
        <f>F3043</f>
        <v>0</v>
      </c>
      <c r="G4747" s="124">
        <f>G3043</f>
        <v>0</v>
      </c>
      <c r="H4747" s="124">
        <f>H3043</f>
        <v>0</v>
      </c>
      <c r="I4747" s="124">
        <f>I3043</f>
        <v>0</v>
      </c>
      <c r="K4747" s="317" t="e">
        <f>#REF!-#REF!</f>
        <v>#REF!</v>
      </c>
    </row>
    <row r="4748" spans="1:11" ht="15.75" x14ac:dyDescent="0.25">
      <c r="A4748" s="243"/>
      <c r="B4748" s="244"/>
      <c r="C4748" s="247" t="s">
        <v>7090</v>
      </c>
      <c r="D4748" s="245"/>
      <c r="E4748" s="248"/>
      <c r="F4748" s="305" t="b">
        <f>F2913=F4745+F4747+F4746</f>
        <v>1</v>
      </c>
      <c r="G4748" s="305" t="b">
        <f>G2913=G4745+G4747+G4746</f>
        <v>1</v>
      </c>
      <c r="H4748" s="305" t="b">
        <f>H2913=H4745+H4747+H4746</f>
        <v>1</v>
      </c>
      <c r="I4748" s="305" t="b">
        <f>I2913=I4745+I4747+I4746</f>
        <v>1</v>
      </c>
      <c r="K4748" s="317" t="e">
        <f>#REF!-#REF!</f>
        <v>#REF!</v>
      </c>
    </row>
    <row r="4749" spans="1:11" ht="15.75" x14ac:dyDescent="0.25">
      <c r="A4749" s="243"/>
      <c r="B4749" s="244"/>
      <c r="C4749" s="245" t="s">
        <v>3266</v>
      </c>
      <c r="D4749" s="245"/>
      <c r="E4749" s="246"/>
      <c r="F4749" s="124">
        <f>F3240+F3257+F3260</f>
        <v>0</v>
      </c>
      <c r="G4749" s="124">
        <f>G3240+G3257+G3260</f>
        <v>0</v>
      </c>
      <c r="H4749" s="124">
        <f>H3240+H3257+H3260</f>
        <v>0</v>
      </c>
      <c r="I4749" s="124">
        <f>I3240+I3257+I3260</f>
        <v>0</v>
      </c>
      <c r="K4749" s="317" t="e">
        <f>#REF!-#REF!</f>
        <v>#REF!</v>
      </c>
    </row>
    <row r="4750" spans="1:11" ht="15.75" x14ac:dyDescent="0.25">
      <c r="A4750" s="243"/>
      <c r="B4750" s="244"/>
      <c r="C4750" s="245" t="s">
        <v>2889</v>
      </c>
      <c r="D4750" s="245"/>
      <c r="E4750" s="246"/>
      <c r="F4750" s="124">
        <f>F3248</f>
        <v>800</v>
      </c>
      <c r="G4750" s="124">
        <f>G3248</f>
        <v>800</v>
      </c>
      <c r="H4750" s="124">
        <f>H3248</f>
        <v>800</v>
      </c>
      <c r="I4750" s="124">
        <f>I3248</f>
        <v>800</v>
      </c>
      <c r="K4750" s="317" t="e">
        <f>#REF!-#REF!</f>
        <v>#REF!</v>
      </c>
    </row>
    <row r="4751" spans="1:11" ht="15.75" x14ac:dyDescent="0.25">
      <c r="A4751" s="243"/>
      <c r="B4751" s="244"/>
      <c r="C4751" s="245" t="s">
        <v>8546</v>
      </c>
      <c r="D4751" s="246"/>
      <c r="E4751" s="246"/>
      <c r="F4751" s="124">
        <f>F3362+F3345</f>
        <v>0</v>
      </c>
      <c r="G4751" s="124">
        <f>G3362+G3345</f>
        <v>0</v>
      </c>
      <c r="H4751" s="124">
        <f>H3362+H3345</f>
        <v>0</v>
      </c>
      <c r="I4751" s="124">
        <f>I3362+I3345</f>
        <v>0</v>
      </c>
      <c r="K4751" s="317" t="e">
        <f>#REF!-#REF!</f>
        <v>#REF!</v>
      </c>
    </row>
    <row r="4752" spans="1:11" ht="15.75" x14ac:dyDescent="0.25">
      <c r="A4752" s="243"/>
      <c r="B4752" s="244"/>
      <c r="C4752" s="247" t="s">
        <v>1921</v>
      </c>
      <c r="D4752" s="245"/>
      <c r="E4752" s="248"/>
      <c r="F4752" s="305" t="b">
        <f>F4749+F4750+F4751=F3158</f>
        <v>1</v>
      </c>
      <c r="G4752" s="305" t="b">
        <f>G4749+G4750+G4751=G3158</f>
        <v>1</v>
      </c>
      <c r="H4752" s="305" t="b">
        <f>H4749+H4750+H4751=H3158</f>
        <v>1</v>
      </c>
      <c r="I4752" s="305" t="b">
        <f>I4749+I4750+I4751=I3158</f>
        <v>1</v>
      </c>
      <c r="K4752" s="317" t="e">
        <f>#REF!-#REF!</f>
        <v>#REF!</v>
      </c>
    </row>
    <row r="4753" spans="1:11" ht="15.75" x14ac:dyDescent="0.25">
      <c r="A4753" s="243"/>
      <c r="B4753" s="244"/>
      <c r="C4753" s="245" t="s">
        <v>2890</v>
      </c>
      <c r="D4753" s="245"/>
      <c r="E4753" s="246"/>
      <c r="F4753" s="124">
        <f>F3592</f>
        <v>0</v>
      </c>
      <c r="G4753" s="124">
        <f>G3592</f>
        <v>0</v>
      </c>
      <c r="H4753" s="124">
        <f>H3592</f>
        <v>0</v>
      </c>
      <c r="I4753" s="124">
        <f>I3592</f>
        <v>0</v>
      </c>
      <c r="K4753" s="317" t="e">
        <f>#REF!-#REF!</f>
        <v>#REF!</v>
      </c>
    </row>
    <row r="4754" spans="1:11" ht="15.75" x14ac:dyDescent="0.25">
      <c r="A4754" s="243"/>
      <c r="B4754" s="244"/>
      <c r="C4754" s="247" t="s">
        <v>1922</v>
      </c>
      <c r="D4754" s="245"/>
      <c r="E4754" s="247"/>
      <c r="F4754" s="136" t="b">
        <f>F4753=F3543</f>
        <v>1</v>
      </c>
      <c r="G4754" s="136" t="b">
        <f>G4753=G3543</f>
        <v>1</v>
      </c>
      <c r="H4754" s="136" t="b">
        <f>H4753=H3543</f>
        <v>1</v>
      </c>
      <c r="I4754" s="136" t="b">
        <f>I4753=I3543</f>
        <v>1</v>
      </c>
      <c r="K4754" s="317" t="e">
        <f>#REF!-#REF!</f>
        <v>#REF!</v>
      </c>
    </row>
    <row r="4755" spans="1:11" ht="15.75" x14ac:dyDescent="0.25">
      <c r="A4755" s="243"/>
      <c r="B4755" s="244"/>
      <c r="C4755" s="251" t="s">
        <v>8225</v>
      </c>
      <c r="D4755" s="252"/>
      <c r="E4755" s="241" t="e">
        <f>E4670+E4671+E4672+E4673+E4674+E4675+E4676+E4678+E4679+E4680+E4681+E4682+E4683+E4684+E4685+E4689+E4690+E4691+E4694+E4695+E4696+E4697+E4700+E4701+E4702+E4703+E4704+E4708+E4710+E4711+E4713+E4715+E4716+E4718+E4719+E4721+E4722+E4723+E4724+E4726+E4728+E4729+E4730+E4731+E4732+E4733+E4735+E4736+E4738+E4739+E4740+E4741+E4745+E4747+E4749+E4750+E4753+E4687+E4737+E4717+E4751+E4706+E4707+E4714+E4746+E4692+E4743+E4742+E4677+E4698+E4709+E4720+E4734</f>
        <v>#REF!</v>
      </c>
      <c r="F4755" s="241">
        <f>F4670+F4671+F4672+F4673+F4674+F4675+F4676+F4678+F4679+F4680+F4681+F4682+F4683+F4684+F4685+F4689+F4690+F4691+F4694+F4695+F4696+F4697+F4700+F4701+F4702+F4703+F4704+F4708+F4710+F4711+F4713+F4715+F4716+F4718+F4719+F4721+F4722+F4723+F4724+F4726+F4728+F4729+F4730+F4731+F4732+F4733+F4735+F4736+F4738+F4739+F4740+F4741+F4745+F4747+F4749+F4750+F4753+F4687+F4737+F4717+F4751+F4706+F4707+F4714+F4746+F4692+F4743+F4742+F4677+F4698+F4709+F4720+F4734</f>
        <v>8500</v>
      </c>
      <c r="G4755" s="241">
        <f>G4670+G4671+G4672+G4673+G4674+G4675+G4676+G4678+G4679+G4680+G4681+G4682+G4683+G4684+G4685+G4689+G4690+G4691+G4694+G4695+G4696+G4697+G4700+G4701+G4702+G4703+G4704+G4708+G4710+G4711+G4713+G4715+G4716+G4718+G4719+G4721+G4722+G4723+G4724+G4726+G4728+G4729+G4730+G4731+G4732+G4733+G4735+G4736+G4738+G4739+G4740+G4741+G4745+G4747+G4749+G4750+G4753+G4687+G4737+G4717+G4751+G4706+G4707+G4714+G4746+G4692+G4743+G4742+G4677+G4698+G4709+G4720+G4734</f>
        <v>5740720</v>
      </c>
      <c r="H4755" s="241">
        <f>H4670+H4671+H4672+H4673+H4674+H4675+H4676+H4678+H4679+H4680+H4681+H4682+H4683+H4684+H4685+H4689+H4690+H4691+H4694+H4695+H4696+H4697+H4700+H4701+H4702+H4703+H4704+H4708+H4710+H4711+H4713+H4715+H4716+H4718+H4719+H4721+H4722+H4723+H4724+H4726+H4728+H4729+H4730+H4731+H4732+H4733+H4735+H4736+H4738+H4739+H4740+H4741+H4745+H4747+H4749+H4750+H4753+H4687+H4737+H4717+H4751+H4706+H4707+H4714+H4746+H4692+H4743+H4742+H4677+H4698+H4709+H4720+H4734</f>
        <v>8500</v>
      </c>
      <c r="I4755" s="241">
        <f>I4670+I4671+I4672+I4673+I4674+I4675+I4676+I4678+I4679+I4680+I4681+I4682+I4683+I4684+I4685+I4689+I4690+I4691+I4694+I4695+I4696+I4697+I4700+I4701+I4702+I4703+I4704+I4708+I4710+I4711+I4713+I4715+I4716+I4718+I4719+I4721+I4722+I4723+I4724+I4726+I4728+I4729+I4730+I4731+I4732+I4733+I4735+I4736+I4738+I4739+I4740+I4741+I4745+I4747+I4749+I4750+I4753+I4687+I4737+I4717+I4751+I4706+I4707+I4714+I4746+I4692+I4743+I4742+I4677+I4698+I4709+I4720+I4734</f>
        <v>1254034.6199999996</v>
      </c>
      <c r="K4755" s="317" t="e">
        <f>#REF!-#REF!</f>
        <v>#REF!</v>
      </c>
    </row>
    <row r="4756" spans="1:11" ht="15.75" x14ac:dyDescent="0.25">
      <c r="A4756" s="243"/>
      <c r="B4756" s="244"/>
      <c r="C4756" s="252"/>
      <c r="D4756" s="252"/>
      <c r="E4756" s="242" t="e">
        <f>E4755=E8</f>
        <v>#REF!</v>
      </c>
      <c r="F4756" s="242" t="b">
        <f>F4755=F8</f>
        <v>1</v>
      </c>
      <c r="G4756" s="242" t="b">
        <f>G4755=G8</f>
        <v>1</v>
      </c>
      <c r="H4756" s="242" t="b">
        <f>H4755=H8</f>
        <v>1</v>
      </c>
      <c r="I4756" s="242" t="b">
        <f>I4755=I8</f>
        <v>1</v>
      </c>
      <c r="K4756" s="317" t="e">
        <f>#REF!-#REF!</f>
        <v>#REF!</v>
      </c>
    </row>
    <row r="4757" spans="1:11" s="154" customFormat="1" ht="15.75" x14ac:dyDescent="0.25">
      <c r="A4757" s="284"/>
      <c r="B4757" s="285"/>
      <c r="C4757" s="286"/>
      <c r="D4757" s="286"/>
      <c r="E4757" s="287"/>
      <c r="F4757" s="287"/>
      <c r="G4757" s="287"/>
      <c r="H4757" s="287"/>
      <c r="I4757" s="287"/>
      <c r="K4757" s="317" t="e">
        <f>#REF!-#REF!</f>
        <v>#REF!</v>
      </c>
    </row>
    <row r="4758" spans="1:11" ht="15.75" x14ac:dyDescent="0.25">
      <c r="A4758" s="243"/>
      <c r="B4758" s="244"/>
      <c r="C4758" s="252">
        <v>111</v>
      </c>
      <c r="D4758" s="252"/>
      <c r="E4758" s="289"/>
      <c r="F4758" s="289">
        <f>F4684+F4728</f>
        <v>0</v>
      </c>
      <c r="G4758" s="289">
        <f>G4684+G4728</f>
        <v>575200</v>
      </c>
      <c r="H4758" s="289">
        <f>H4684+H4728</f>
        <v>0</v>
      </c>
      <c r="I4758" s="289">
        <f>I4684+I4728</f>
        <v>136951.95000000001</v>
      </c>
      <c r="K4758" s="317" t="e">
        <f>#REF!-#REF!</f>
        <v>#REF!</v>
      </c>
    </row>
    <row r="4759" spans="1:11" ht="15.75" x14ac:dyDescent="0.25">
      <c r="A4759" s="243"/>
      <c r="B4759" s="244"/>
      <c r="C4759" s="252">
        <v>112</v>
      </c>
      <c r="D4759" s="252"/>
      <c r="E4759" s="289"/>
      <c r="F4759" s="289">
        <f>F4729</f>
        <v>0</v>
      </c>
      <c r="G4759" s="289">
        <f>G4729</f>
        <v>0</v>
      </c>
      <c r="H4759" s="289">
        <f>H4729</f>
        <v>0</v>
      </c>
      <c r="I4759" s="289">
        <f>I4729</f>
        <v>0</v>
      </c>
      <c r="K4759" s="317" t="e">
        <f>#REF!-#REF!</f>
        <v>#REF!</v>
      </c>
    </row>
    <row r="4760" spans="1:11" ht="15.75" x14ac:dyDescent="0.25">
      <c r="A4760" s="243"/>
      <c r="B4760" s="244"/>
      <c r="C4760" s="252">
        <v>119</v>
      </c>
      <c r="D4760" s="252"/>
      <c r="E4760" s="289"/>
      <c r="F4760" s="289">
        <f>F4685+F4730</f>
        <v>0</v>
      </c>
      <c r="G4760" s="289">
        <f>G4685+G4730</f>
        <v>173700</v>
      </c>
      <c r="H4760" s="289">
        <f>H4685+H4730</f>
        <v>0</v>
      </c>
      <c r="I4760" s="289">
        <f>I4685+I4730</f>
        <v>41402.07</v>
      </c>
      <c r="K4760" s="317" t="e">
        <f>#REF!-#REF!</f>
        <v>#REF!</v>
      </c>
    </row>
    <row r="4761" spans="1:11" ht="15.75" x14ac:dyDescent="0.25">
      <c r="A4761" s="243"/>
      <c r="B4761" s="244"/>
      <c r="C4761" s="252">
        <v>121</v>
      </c>
      <c r="D4761" s="252"/>
      <c r="E4761" s="289"/>
      <c r="F4761" s="289">
        <f>F4670+F4672+F4694</f>
        <v>0</v>
      </c>
      <c r="G4761" s="289">
        <f>G4670+G4672+G4694</f>
        <v>1620600</v>
      </c>
      <c r="H4761" s="289">
        <f>H4670+H4672+H4694</f>
        <v>0</v>
      </c>
      <c r="I4761" s="289">
        <f>I4670+I4672+I4694</f>
        <v>378104.98</v>
      </c>
      <c r="K4761" s="317" t="e">
        <f>#REF!-#REF!</f>
        <v>#REF!</v>
      </c>
    </row>
    <row r="4762" spans="1:11" ht="15.75" x14ac:dyDescent="0.25">
      <c r="A4762" s="243"/>
      <c r="B4762" s="244"/>
      <c r="C4762" s="252">
        <v>122</v>
      </c>
      <c r="D4762" s="252"/>
      <c r="E4762" s="289"/>
      <c r="F4762" s="289">
        <f>F4673</f>
        <v>0</v>
      </c>
      <c r="G4762" s="289">
        <f>G4673</f>
        <v>0</v>
      </c>
      <c r="H4762" s="289">
        <f>H4673</f>
        <v>0</v>
      </c>
      <c r="I4762" s="289">
        <f>I4673</f>
        <v>0</v>
      </c>
      <c r="K4762" s="317" t="e">
        <f>#REF!-#REF!</f>
        <v>#REF!</v>
      </c>
    </row>
    <row r="4763" spans="1:11" ht="15.75" x14ac:dyDescent="0.25">
      <c r="A4763" s="243"/>
      <c r="B4763" s="244"/>
      <c r="C4763" s="252">
        <v>129</v>
      </c>
      <c r="D4763" s="252"/>
      <c r="E4763" s="289"/>
      <c r="F4763" s="289">
        <f>F4671+F4674+F4695</f>
        <v>0</v>
      </c>
      <c r="G4763" s="289">
        <f>G4671+G4674+G4695</f>
        <v>489400</v>
      </c>
      <c r="H4763" s="289">
        <f>H4671+H4674+H4695</f>
        <v>0</v>
      </c>
      <c r="I4763" s="289">
        <f>I4671+I4674+I4695</f>
        <v>112640.82999999999</v>
      </c>
      <c r="K4763" s="317" t="e">
        <f>#REF!-#REF!</f>
        <v>#REF!</v>
      </c>
    </row>
    <row r="4764" spans="1:11" ht="15.75" x14ac:dyDescent="0.25">
      <c r="A4764" s="243"/>
      <c r="B4764" s="244"/>
      <c r="C4764" s="252">
        <v>242</v>
      </c>
      <c r="D4764" s="252"/>
      <c r="E4764" s="289"/>
      <c r="F4764" s="289">
        <f>F4675+F4696+F4731</f>
        <v>0</v>
      </c>
      <c r="G4764" s="289">
        <f>G4675+G4696+G4731</f>
        <v>242200</v>
      </c>
      <c r="H4764" s="289">
        <f>H4675+H4696+H4731</f>
        <v>0</v>
      </c>
      <c r="I4764" s="289">
        <f>I4675+I4696+I4731</f>
        <v>25446.2</v>
      </c>
      <c r="K4764" s="317" t="e">
        <f>#REF!-#REF!</f>
        <v>#REF!</v>
      </c>
    </row>
    <row r="4765" spans="1:11" ht="15.75" x14ac:dyDescent="0.25">
      <c r="A4765" s="243"/>
      <c r="B4765" s="244"/>
      <c r="C4765" s="252">
        <v>243</v>
      </c>
      <c r="D4765" s="252"/>
      <c r="E4765" s="289"/>
      <c r="F4765" s="289">
        <f>F4713+F4732</f>
        <v>0</v>
      </c>
      <c r="G4765" s="289">
        <f>G4713+G4732</f>
        <v>0</v>
      </c>
      <c r="H4765" s="289">
        <f>H4713+H4732</f>
        <v>0</v>
      </c>
      <c r="I4765" s="289">
        <f>I4713+I4732</f>
        <v>0</v>
      </c>
      <c r="K4765" s="317" t="e">
        <f>#REF!-#REF!</f>
        <v>#REF!</v>
      </c>
    </row>
    <row r="4766" spans="1:11" ht="15.75" x14ac:dyDescent="0.25">
      <c r="A4766" s="243"/>
      <c r="B4766" s="244"/>
      <c r="C4766" s="252">
        <v>244</v>
      </c>
      <c r="D4766" s="252"/>
      <c r="E4766" s="289"/>
      <c r="F4766" s="289">
        <f>F4676+F4697+F4702+F4708+F4719+F4733+F4749+F4700+F4687+F4706+F4717+F4711+F4704+F4714+F4746</f>
        <v>0</v>
      </c>
      <c r="G4766" s="289">
        <f>G4676+G4697+G4702+G4708+G4719+G4733+G4749+G4700+G4687+G4706+G4717+G4711+G4704+G4714+G4746</f>
        <v>1755600</v>
      </c>
      <c r="H4766" s="289">
        <f>H4676+H4697+H4702+H4708+H4719+H4733+H4749+H4700+H4687+H4706+H4717+H4711+H4704+H4714+H4746</f>
        <v>0</v>
      </c>
      <c r="I4766" s="289">
        <f>I4676+I4697+I4702+I4708+I4719+I4733+I4749+I4700+I4687+I4706+I4717+I4711+I4704+I4714+I4746</f>
        <v>260980.62999999998</v>
      </c>
      <c r="K4766" s="317" t="e">
        <f>#REF!-#REF!</f>
        <v>#REF!</v>
      </c>
    </row>
    <row r="4767" spans="1:11" ht="15.75" x14ac:dyDescent="0.25">
      <c r="A4767" s="243"/>
      <c r="B4767" s="244"/>
      <c r="C4767" s="252">
        <v>247</v>
      </c>
      <c r="D4767" s="252"/>
      <c r="E4767" s="289" t="e">
        <f>E4677+E4698+E4709+E4720+E4734</f>
        <v>#REF!</v>
      </c>
      <c r="F4767" s="289">
        <f>F4677+F4698+F4709+F4720+F4734</f>
        <v>0</v>
      </c>
      <c r="G4767" s="289">
        <f>G4677+G4698+G4709+G4720+G4734</f>
        <v>513220</v>
      </c>
      <c r="H4767" s="289">
        <f>H4677+H4698+H4709+H4720+H4734</f>
        <v>0</v>
      </c>
      <c r="I4767" s="289">
        <f>I4677+I4698+I4709+I4720+I4734</f>
        <v>228916.76</v>
      </c>
      <c r="K4767" s="317"/>
    </row>
    <row r="4768" spans="1:11" ht="15.75" x14ac:dyDescent="0.25">
      <c r="A4768" s="243"/>
      <c r="B4768" s="244"/>
      <c r="C4768" s="252">
        <v>321</v>
      </c>
      <c r="D4768" s="252"/>
      <c r="E4768" s="289"/>
      <c r="F4768" s="289">
        <f>F4745+F4747</f>
        <v>0</v>
      </c>
      <c r="G4768" s="289">
        <f>G4745+G4747</f>
        <v>209500</v>
      </c>
      <c r="H4768" s="289">
        <f>H4745+H4747</f>
        <v>0</v>
      </c>
      <c r="I4768" s="289">
        <f>I4745+I4747</f>
        <v>53446.2</v>
      </c>
      <c r="K4768" s="317" t="e">
        <f>#REF!-#REF!</f>
        <v>#REF!</v>
      </c>
    </row>
    <row r="4769" spans="1:11" ht="15.75" x14ac:dyDescent="0.25">
      <c r="A4769" s="243"/>
      <c r="B4769" s="244"/>
      <c r="C4769" s="252">
        <v>350</v>
      </c>
      <c r="D4769" s="252"/>
      <c r="E4769" s="289"/>
      <c r="F4769" s="289">
        <f>F4735</f>
        <v>0</v>
      </c>
      <c r="G4769" s="289">
        <f>G4735</f>
        <v>0</v>
      </c>
      <c r="H4769" s="289">
        <f>H4735</f>
        <v>0</v>
      </c>
      <c r="I4769" s="289">
        <f>I4735</f>
        <v>0</v>
      </c>
      <c r="K4769" s="317" t="e">
        <f>#REF!-#REF!</f>
        <v>#REF!</v>
      </c>
    </row>
    <row r="4770" spans="1:11" ht="15.75" x14ac:dyDescent="0.25">
      <c r="A4770" s="243"/>
      <c r="B4770" s="244"/>
      <c r="C4770" s="252">
        <v>412</v>
      </c>
      <c r="D4770" s="252"/>
      <c r="E4770" s="289"/>
      <c r="F4770" s="289">
        <f>F4716</f>
        <v>0</v>
      </c>
      <c r="G4770" s="289">
        <f>G4716</f>
        <v>0</v>
      </c>
      <c r="H4770" s="289">
        <f>H4716</f>
        <v>0</v>
      </c>
      <c r="I4770" s="289">
        <f>I4716</f>
        <v>0</v>
      </c>
      <c r="K4770" s="317" t="e">
        <f>#REF!-#REF!</f>
        <v>#REF!</v>
      </c>
    </row>
    <row r="4771" spans="1:11" ht="15.75" x14ac:dyDescent="0.25">
      <c r="A4771" s="243"/>
      <c r="B4771" s="244"/>
      <c r="C4771" s="252">
        <v>414</v>
      </c>
      <c r="D4771" s="252"/>
      <c r="E4771" s="289" t="e">
        <f>E4724+E4751+E4721+E4743</f>
        <v>#REF!</v>
      </c>
      <c r="F4771" s="289">
        <f>F4724+F4751+F4721+F4743</f>
        <v>0</v>
      </c>
      <c r="G4771" s="289">
        <f>G4724+G4751+G4721+G4743</f>
        <v>0</v>
      </c>
      <c r="H4771" s="289">
        <f>H4724+H4751+H4721+H4743</f>
        <v>0</v>
      </c>
      <c r="I4771" s="289">
        <f>I4724+I4751+I4721+I4743</f>
        <v>0</v>
      </c>
      <c r="K4771" s="317" t="e">
        <f>#REF!-#REF!</f>
        <v>#REF!</v>
      </c>
    </row>
    <row r="4772" spans="1:11" ht="15.75" x14ac:dyDescent="0.25">
      <c r="A4772" s="243"/>
      <c r="B4772" s="244"/>
      <c r="C4772" s="252">
        <v>540</v>
      </c>
      <c r="D4772" s="252"/>
      <c r="E4772" s="289" t="e">
        <f>E4689+E4710+E4723+E4726+E4750+E4701+E4737+E4742</f>
        <v>#REF!</v>
      </c>
      <c r="F4772" s="289">
        <f>F4689+F4710+F4723+F4726+F4750+F4701+F4737+F4742</f>
        <v>8500</v>
      </c>
      <c r="G4772" s="289">
        <f>G4689+G4710+G4723+G4726+G4750+G4701+G4737+G4742</f>
        <v>8500</v>
      </c>
      <c r="H4772" s="289">
        <f>H4689+H4710+H4723+H4726+H4750+H4701+H4737+H4742</f>
        <v>8500</v>
      </c>
      <c r="I4772" s="289">
        <f>I4689+I4710+I4723+I4726+I4750+I4701+I4737+I4742</f>
        <v>8500</v>
      </c>
      <c r="K4772" s="317" t="e">
        <f>#REF!-#REF!</f>
        <v>#REF!</v>
      </c>
    </row>
    <row r="4773" spans="1:11" ht="15.75" x14ac:dyDescent="0.25">
      <c r="A4773" s="243"/>
      <c r="B4773" s="244"/>
      <c r="C4773" s="252">
        <v>244</v>
      </c>
      <c r="D4773" s="252"/>
      <c r="E4773" s="289"/>
      <c r="F4773" s="289">
        <f>F4703+F4715</f>
        <v>0</v>
      </c>
      <c r="G4773" s="289">
        <f>G4703+G4715</f>
        <v>16000</v>
      </c>
      <c r="H4773" s="289">
        <f>H4703+H4715</f>
        <v>0</v>
      </c>
      <c r="I4773" s="289">
        <f>I4703+I4715</f>
        <v>4000</v>
      </c>
      <c r="K4773" s="317" t="e">
        <f>#REF!-#REF!</f>
        <v>#REF!</v>
      </c>
    </row>
    <row r="4774" spans="1:11" ht="15.75" x14ac:dyDescent="0.25">
      <c r="A4774" s="243"/>
      <c r="B4774" s="244"/>
      <c r="C4774" s="252">
        <v>730</v>
      </c>
      <c r="D4774" s="252"/>
      <c r="E4774" s="289"/>
      <c r="F4774" s="289">
        <f>F4753</f>
        <v>0</v>
      </c>
      <c r="G4774" s="289">
        <f>G4753</f>
        <v>0</v>
      </c>
      <c r="H4774" s="289">
        <f>H4753</f>
        <v>0</v>
      </c>
      <c r="I4774" s="289">
        <f>I4753</f>
        <v>0</v>
      </c>
      <c r="K4774" s="317" t="e">
        <f>#REF!-#REF!</f>
        <v>#REF!</v>
      </c>
    </row>
    <row r="4775" spans="1:11" ht="15.75" x14ac:dyDescent="0.25">
      <c r="A4775" s="243"/>
      <c r="B4775" s="244"/>
      <c r="C4775" s="252">
        <v>810</v>
      </c>
      <c r="D4775" s="252"/>
      <c r="E4775" s="289"/>
      <c r="F4775" s="289">
        <f>F4722</f>
        <v>0</v>
      </c>
      <c r="G4775" s="289">
        <f>G4722</f>
        <v>0</v>
      </c>
      <c r="H4775" s="289">
        <f>H4722</f>
        <v>0</v>
      </c>
      <c r="I4775" s="289">
        <f>I4722</f>
        <v>0</v>
      </c>
      <c r="K4775" s="317" t="e">
        <f>#REF!-#REF!</f>
        <v>#REF!</v>
      </c>
    </row>
    <row r="4776" spans="1:11" ht="15.75" x14ac:dyDescent="0.25">
      <c r="A4776" s="243"/>
      <c r="B4776" s="244"/>
      <c r="C4776" s="252">
        <v>811</v>
      </c>
      <c r="D4776" s="252"/>
      <c r="E4776" s="289"/>
      <c r="F4776" s="289">
        <f>F4718+F4707</f>
        <v>0</v>
      </c>
      <c r="G4776" s="289">
        <f>G4718+G4707</f>
        <v>0</v>
      </c>
      <c r="H4776" s="289">
        <f>H4718+H4707</f>
        <v>0</v>
      </c>
      <c r="I4776" s="289">
        <f>I4718+I4707</f>
        <v>0</v>
      </c>
      <c r="K4776" s="317" t="e">
        <f>#REF!-#REF!</f>
        <v>#REF!</v>
      </c>
    </row>
    <row r="4777" spans="1:11" ht="15.75" x14ac:dyDescent="0.25">
      <c r="A4777" s="243"/>
      <c r="B4777" s="244"/>
      <c r="C4777" s="252">
        <v>831</v>
      </c>
      <c r="D4777" s="252"/>
      <c r="E4777" s="289"/>
      <c r="F4777" s="289">
        <f>F4738+F4690+F4678</f>
        <v>0</v>
      </c>
      <c r="G4777" s="289">
        <f>G4738+G4690+G4678</f>
        <v>0</v>
      </c>
      <c r="H4777" s="289">
        <f>H4738+H4690+H4678</f>
        <v>0</v>
      </c>
      <c r="I4777" s="289">
        <f>I4738+I4690+I4678</f>
        <v>0</v>
      </c>
      <c r="K4777" s="317" t="e">
        <f>#REF!-#REF!</f>
        <v>#REF!</v>
      </c>
    </row>
    <row r="4778" spans="1:11" ht="15.75" x14ac:dyDescent="0.25">
      <c r="A4778" s="243"/>
      <c r="B4778" s="244"/>
      <c r="C4778" s="252">
        <v>851</v>
      </c>
      <c r="D4778" s="252"/>
      <c r="E4778" s="289"/>
      <c r="F4778" s="289">
        <f t="shared" ref="F4778:I4779" si="128">F4679+F4739</f>
        <v>0</v>
      </c>
      <c r="G4778" s="289">
        <f t="shared" si="128"/>
        <v>12100</v>
      </c>
      <c r="H4778" s="289">
        <f t="shared" si="128"/>
        <v>0</v>
      </c>
      <c r="I4778" s="289">
        <f t="shared" si="128"/>
        <v>3645</v>
      </c>
      <c r="K4778" s="317" t="e">
        <f>#REF!-#REF!</f>
        <v>#REF!</v>
      </c>
    </row>
    <row r="4779" spans="1:11" ht="15.75" x14ac:dyDescent="0.25">
      <c r="A4779" s="243"/>
      <c r="B4779" s="244"/>
      <c r="C4779" s="252">
        <v>852</v>
      </c>
      <c r="D4779" s="252"/>
      <c r="E4779" s="289"/>
      <c r="F4779" s="289">
        <f t="shared" si="128"/>
        <v>0</v>
      </c>
      <c r="G4779" s="289">
        <f t="shared" si="128"/>
        <v>0</v>
      </c>
      <c r="H4779" s="289">
        <f t="shared" si="128"/>
        <v>0</v>
      </c>
      <c r="I4779" s="289">
        <f t="shared" si="128"/>
        <v>0</v>
      </c>
      <c r="K4779" s="317" t="e">
        <f>#REF!-#REF!</f>
        <v>#REF!</v>
      </c>
    </row>
    <row r="4780" spans="1:11" ht="15.75" x14ac:dyDescent="0.25">
      <c r="A4780" s="243"/>
      <c r="B4780" s="244"/>
      <c r="C4780" s="252">
        <v>853</v>
      </c>
      <c r="D4780" s="252"/>
      <c r="E4780" s="289" t="e">
        <f>E4681+E4741+E4691</f>
        <v>#REF!</v>
      </c>
      <c r="F4780" s="289">
        <f>F4681+F4741+F4691</f>
        <v>0</v>
      </c>
      <c r="G4780" s="289">
        <f>G4681+G4741+G4691</f>
        <v>1500</v>
      </c>
      <c r="H4780" s="289">
        <f>H4681+H4741+H4691</f>
        <v>0</v>
      </c>
      <c r="I4780" s="289">
        <f>I4681+I4741+I4691</f>
        <v>0</v>
      </c>
      <c r="K4780" s="317" t="e">
        <f>#REF!-#REF!</f>
        <v>#REF!</v>
      </c>
    </row>
    <row r="4781" spans="1:11" ht="15.75" x14ac:dyDescent="0.25">
      <c r="A4781" s="243"/>
      <c r="B4781" s="244"/>
      <c r="C4781" s="252">
        <v>870</v>
      </c>
      <c r="E4781" s="290" t="e">
        <f>E4683+E4692</f>
        <v>#REF!</v>
      </c>
      <c r="F4781" s="290">
        <f>F4683+F4692</f>
        <v>0</v>
      </c>
      <c r="G4781" s="290">
        <f>G4683+G4692</f>
        <v>0</v>
      </c>
      <c r="H4781" s="290">
        <f>H4683+H4692</f>
        <v>0</v>
      </c>
      <c r="I4781" s="290">
        <f>I4683+I4692</f>
        <v>0</v>
      </c>
      <c r="K4781" s="317" t="e">
        <f>#REF!-#REF!</f>
        <v>#REF!</v>
      </c>
    </row>
    <row r="4782" spans="1:11" ht="15.75" x14ac:dyDescent="0.25">
      <c r="A4782" s="243"/>
      <c r="B4782" s="244"/>
      <c r="C4782" s="252">
        <v>880</v>
      </c>
      <c r="E4782" s="290"/>
      <c r="F4782" s="290">
        <f>F4682</f>
        <v>0</v>
      </c>
      <c r="G4782" s="290">
        <f>G4682</f>
        <v>123200</v>
      </c>
      <c r="H4782" s="290">
        <f>H4682</f>
        <v>0</v>
      </c>
      <c r="I4782" s="290">
        <f>I4682</f>
        <v>0</v>
      </c>
      <c r="K4782" s="317" t="e">
        <f>#REF!-#REF!</f>
        <v>#REF!</v>
      </c>
    </row>
    <row r="4783" spans="1:11" ht="15.75" x14ac:dyDescent="0.25">
      <c r="C4783" s="251" t="s">
        <v>8225</v>
      </c>
      <c r="E4783" s="291"/>
      <c r="F4783" s="291">
        <f>SUM(F4758:F4782)</f>
        <v>8500</v>
      </c>
      <c r="G4783" s="291">
        <f>SUM(G4758:G4782)</f>
        <v>5740720</v>
      </c>
      <c r="H4783" s="291">
        <f>SUM(H4758:H4782)</f>
        <v>8500</v>
      </c>
      <c r="I4783" s="291">
        <f>SUM(I4758:I4782)</f>
        <v>1254034.6199999999</v>
      </c>
      <c r="K4783" s="317" t="e">
        <f>#REF!-#REF!</f>
        <v>#REF!</v>
      </c>
    </row>
    <row r="4784" spans="1:11" ht="15.75" x14ac:dyDescent="0.25">
      <c r="C4784" s="288"/>
      <c r="E4784" s="276"/>
      <c r="F4784" s="276" t="b">
        <f>F4783=F8</f>
        <v>1</v>
      </c>
      <c r="G4784" s="276" t="b">
        <f>G4783=G8</f>
        <v>1</v>
      </c>
      <c r="H4784" s="276" t="b">
        <f>H4783=H8</f>
        <v>1</v>
      </c>
      <c r="I4784" s="276" t="b">
        <f>I4783=I8</f>
        <v>1</v>
      </c>
      <c r="K4784" s="317" t="e">
        <f>#REF!-#REF!</f>
        <v>#REF!</v>
      </c>
    </row>
    <row r="4785" spans="1:11" ht="15.75" x14ac:dyDescent="0.25">
      <c r="C4785" s="275"/>
      <c r="E4785" s="276"/>
      <c r="F4785" s="276" t="b">
        <f>F8=F4783</f>
        <v>1</v>
      </c>
      <c r="G4785" s="276" t="b">
        <f>G8=G4783</f>
        <v>1</v>
      </c>
      <c r="H4785" s="276" t="b">
        <f>H8=H4783</f>
        <v>1</v>
      </c>
      <c r="I4785" s="276" t="b">
        <f>I8=I4783</f>
        <v>1</v>
      </c>
      <c r="K4785" s="317" t="e">
        <f>#REF!-#REF!</f>
        <v>#REF!</v>
      </c>
    </row>
    <row r="4786" spans="1:11" ht="15.75" hidden="1" customHeight="1" x14ac:dyDescent="0.2">
      <c r="C4786" s="271"/>
      <c r="D4786" s="271"/>
      <c r="E4786" s="271"/>
      <c r="F4786" s="271"/>
      <c r="G4786" s="272">
        <v>302803.88</v>
      </c>
      <c r="H4786" s="271"/>
      <c r="I4786" s="271"/>
      <c r="K4786" s="317" t="e">
        <f>#REF!-#REF!</f>
        <v>#REF!</v>
      </c>
    </row>
    <row r="4787" spans="1:11" s="271" customFormat="1" ht="25.5" hidden="1" customHeight="1" x14ac:dyDescent="0.2">
      <c r="A4787" s="269" t="s">
        <v>1579</v>
      </c>
      <c r="B4787" s="270"/>
      <c r="G4787" s="272">
        <f>G3982</f>
        <v>203013.15999999997</v>
      </c>
      <c r="K4787" s="317" t="e">
        <f>#REF!-#REF!</f>
        <v>#REF!</v>
      </c>
    </row>
    <row r="4788" spans="1:11" s="271" customFormat="1" ht="25.5" hidden="1" customHeight="1" x14ac:dyDescent="0.2">
      <c r="A4788" s="269" t="s">
        <v>4505</v>
      </c>
      <c r="B4788" s="270"/>
      <c r="G4788" s="272">
        <f>G4786-G4787</f>
        <v>99790.72000000003</v>
      </c>
      <c r="K4788" s="317" t="e">
        <f>#REF!-#REF!</f>
        <v>#REF!</v>
      </c>
    </row>
    <row r="4789" spans="1:11" s="271" customFormat="1" ht="12.75" hidden="1" customHeight="1" x14ac:dyDescent="0.2">
      <c r="A4789" s="269" t="s">
        <v>4506</v>
      </c>
      <c r="B4789" s="270"/>
      <c r="C4789"/>
      <c r="D4789"/>
      <c r="E4789"/>
      <c r="F4789"/>
      <c r="G4789" s="94">
        <v>44600</v>
      </c>
      <c r="H4789" s="274">
        <f>G4789-G4788</f>
        <v>-55190.72000000003</v>
      </c>
      <c r="I4789"/>
      <c r="K4789" s="317" t="e">
        <f>#REF!-#REF!</f>
        <v>#REF!</v>
      </c>
    </row>
    <row r="4790" spans="1:11" ht="12.75" hidden="1" customHeight="1" x14ac:dyDescent="0.2">
      <c r="A4790" s="1" t="s">
        <v>7162</v>
      </c>
      <c r="C4790" s="268"/>
      <c r="D4790" s="268"/>
      <c r="E4790" s="273"/>
      <c r="F4790" s="273"/>
      <c r="G4790" s="273" t="str">
        <f>IF(ROUND(G4788-G4789,1)=0,"ИСТИНА","КОСЯК")</f>
        <v>КОСЯК</v>
      </c>
      <c r="H4790" s="273"/>
      <c r="I4790" s="273"/>
      <c r="K4790" s="317" t="e">
        <f>#REF!-#REF!</f>
        <v>#REF!</v>
      </c>
    </row>
    <row r="4791" spans="1:11" s="268" customFormat="1" ht="14.25" hidden="1" customHeight="1" x14ac:dyDescent="0.2">
      <c r="A4791" s="266"/>
      <c r="B4791" s="267"/>
      <c r="C4791"/>
      <c r="D4791"/>
      <c r="E4791"/>
      <c r="F4791"/>
      <c r="G4791"/>
      <c r="H4791"/>
      <c r="I4791"/>
      <c r="K4791" s="317" t="e">
        <f>#REF!-#REF!</f>
        <v>#REF!</v>
      </c>
    </row>
    <row r="4792" spans="1:11" ht="12.75" hidden="1" customHeight="1" x14ac:dyDescent="0.2">
      <c r="C4792" s="271" t="s">
        <v>8935</v>
      </c>
      <c r="D4792" s="271"/>
      <c r="E4792" s="271"/>
      <c r="F4792" s="271"/>
      <c r="G4792" s="271">
        <v>-106600</v>
      </c>
      <c r="H4792" s="271"/>
      <c r="I4792" s="271"/>
      <c r="K4792" s="317" t="e">
        <f>#REF!-#REF!</f>
        <v>#REF!</v>
      </c>
    </row>
    <row r="4793" spans="1:11" s="271" customFormat="1" ht="38.25" hidden="1" customHeight="1" x14ac:dyDescent="0.2">
      <c r="A4793" s="269" t="s">
        <v>8020</v>
      </c>
      <c r="B4793" s="270" t="s">
        <v>5446</v>
      </c>
      <c r="C4793" s="271" t="s">
        <v>8935</v>
      </c>
      <c r="D4793"/>
      <c r="E4793" s="94"/>
      <c r="F4793" s="94"/>
      <c r="G4793" s="94">
        <f>G3788</f>
        <v>-168002</v>
      </c>
      <c r="H4793" s="94"/>
      <c r="I4793" s="94"/>
      <c r="K4793" s="317" t="e">
        <f>#REF!-#REF!</f>
        <v>#REF!</v>
      </c>
    </row>
    <row r="4794" spans="1:11" ht="38.25" hidden="1" customHeight="1" x14ac:dyDescent="0.2">
      <c r="A4794" s="269" t="s">
        <v>671</v>
      </c>
      <c r="B4794" s="270" t="s">
        <v>5446</v>
      </c>
      <c r="G4794" s="94">
        <f>G4793-G4792</f>
        <v>-61402</v>
      </c>
      <c r="I4794" s="94"/>
      <c r="K4794" s="317" t="e">
        <f>#REF!-#REF!</f>
        <v>#REF!</v>
      </c>
    </row>
    <row r="4795" spans="1:11" ht="11.25" hidden="1" customHeight="1" x14ac:dyDescent="0.2">
      <c r="G4795" t="s">
        <v>7193</v>
      </c>
      <c r="K4795" s="317" t="e">
        <f>#REF!-#REF!</f>
        <v>#REF!</v>
      </c>
    </row>
    <row r="4796" spans="1:11" ht="11.25" hidden="1" customHeight="1" x14ac:dyDescent="0.2">
      <c r="K4796" s="317" t="e">
        <f>#REF!-#REF!</f>
        <v>#REF!</v>
      </c>
    </row>
    <row r="4797" spans="1:11" ht="11.25" hidden="1" customHeight="1" x14ac:dyDescent="0.2">
      <c r="K4797" s="317" t="e">
        <f>#REF!-#REF!</f>
        <v>#REF!</v>
      </c>
    </row>
    <row r="4798" spans="1:11" ht="11.25" hidden="1" customHeight="1" x14ac:dyDescent="0.2">
      <c r="K4798" s="317" t="e">
        <f>#REF!-#REF!</f>
        <v>#REF!</v>
      </c>
    </row>
    <row r="4799" spans="1:11" ht="11.25" hidden="1" customHeight="1" x14ac:dyDescent="0.2">
      <c r="K4799" s="317" t="e">
        <f>#REF!-#REF!</f>
        <v>#REF!</v>
      </c>
    </row>
    <row r="4800" spans="1:11" ht="22.5" hidden="1" customHeight="1" x14ac:dyDescent="0.2">
      <c r="A4800" s="1" t="s">
        <v>8934</v>
      </c>
      <c r="B4800" s="2" t="s">
        <v>5446</v>
      </c>
      <c r="C4800" t="s">
        <v>8935</v>
      </c>
      <c r="F4800">
        <v>1237532.06</v>
      </c>
      <c r="G4800">
        <v>-317552.94</v>
      </c>
      <c r="H4800">
        <v>562447.06000000006</v>
      </c>
      <c r="I4800">
        <v>-335181.63</v>
      </c>
      <c r="K4800" s="317" t="e">
        <f>#REF!-#REF!</f>
        <v>#REF!</v>
      </c>
    </row>
    <row r="4801" spans="7:11" ht="11.25" hidden="1" customHeight="1" x14ac:dyDescent="0.2">
      <c r="K4801" s="317" t="e">
        <f>#REF!-#REF!</f>
        <v>#REF!</v>
      </c>
    </row>
    <row r="4802" spans="7:11" ht="11.25" hidden="1" customHeight="1" x14ac:dyDescent="0.2">
      <c r="G4802" t="b">
        <f>G4800=G3788</f>
        <v>0</v>
      </c>
      <c r="H4802" t="b">
        <f>H4800=H3788</f>
        <v>0</v>
      </c>
      <c r="I4802" t="b">
        <f>I4800=I3788</f>
        <v>0</v>
      </c>
      <c r="K4802" s="317" t="e">
        <f>#REF!-#REF!</f>
        <v>#REF!</v>
      </c>
    </row>
    <row r="4803" spans="7:11" ht="11.25" hidden="1" customHeight="1" x14ac:dyDescent="0.2">
      <c r="K4803" s="317" t="e">
        <f>#REF!-#REF!</f>
        <v>#REF!</v>
      </c>
    </row>
    <row r="4804" spans="7:11" ht="11.25" hidden="1" customHeight="1" x14ac:dyDescent="0.2">
      <c r="K4804" s="317" t="e">
        <f>#REF!-#REF!</f>
        <v>#REF!</v>
      </c>
    </row>
    <row r="4805" spans="7:11" ht="11.25" hidden="1" customHeight="1" x14ac:dyDescent="0.2">
      <c r="K4805" s="317" t="e">
        <f>#REF!-#REF!</f>
        <v>#REF!</v>
      </c>
    </row>
    <row r="4806" spans="7:11" ht="11.25" hidden="1" customHeight="1" x14ac:dyDescent="0.2">
      <c r="K4806" s="317" t="e">
        <f>#REF!-#REF!</f>
        <v>#REF!</v>
      </c>
    </row>
    <row r="4807" spans="7:11" ht="11.25" hidden="1" customHeight="1" x14ac:dyDescent="0.2">
      <c r="K4807" s="317" t="e">
        <f>#REF!-#REF!</f>
        <v>#REF!</v>
      </c>
    </row>
    <row r="4808" spans="7:11" ht="11.25" hidden="1" customHeight="1" x14ac:dyDescent="0.2">
      <c r="K4808" s="317" t="e">
        <f>#REF!-#REF!</f>
        <v>#REF!</v>
      </c>
    </row>
    <row r="4809" spans="7:11" ht="11.25" hidden="1" customHeight="1" x14ac:dyDescent="0.2">
      <c r="K4809" s="317" t="e">
        <f>#REF!-#REF!</f>
        <v>#REF!</v>
      </c>
    </row>
    <row r="4810" spans="7:11" ht="11.25" hidden="1" customHeight="1" x14ac:dyDescent="0.2">
      <c r="K4810" s="317" t="e">
        <f>#REF!-#REF!</f>
        <v>#REF!</v>
      </c>
    </row>
    <row r="4811" spans="7:11" ht="11.25" hidden="1" customHeight="1" x14ac:dyDescent="0.2">
      <c r="K4811" s="317" t="e">
        <f>#REF!-#REF!</f>
        <v>#REF!</v>
      </c>
    </row>
    <row r="4812" spans="7:11" ht="11.25" hidden="1" customHeight="1" x14ac:dyDescent="0.2">
      <c r="K4812" s="317" t="e">
        <f>#REF!-#REF!</f>
        <v>#REF!</v>
      </c>
    </row>
    <row r="4813" spans="7:11" ht="11.25" hidden="1" customHeight="1" x14ac:dyDescent="0.2">
      <c r="K4813" s="317" t="e">
        <f>#REF!-#REF!</f>
        <v>#REF!</v>
      </c>
    </row>
    <row r="4814" spans="7:11" ht="11.25" hidden="1" customHeight="1" x14ac:dyDescent="0.2">
      <c r="K4814" s="317" t="e">
        <f>#REF!-#REF!</f>
        <v>#REF!</v>
      </c>
    </row>
    <row r="4815" spans="7:11" ht="11.25" hidden="1" customHeight="1" x14ac:dyDescent="0.2">
      <c r="K4815" s="317" t="e">
        <f>#REF!-#REF!</f>
        <v>#REF!</v>
      </c>
    </row>
    <row r="4816" spans="7:11" ht="11.25" hidden="1" customHeight="1" x14ac:dyDescent="0.2">
      <c r="K4816" s="317" t="e">
        <f>#REF!-#REF!</f>
        <v>#REF!</v>
      </c>
    </row>
    <row r="4817" spans="11:11" ht="11.25" hidden="1" customHeight="1" x14ac:dyDescent="0.2">
      <c r="K4817" s="317" t="e">
        <f>#REF!-#REF!</f>
        <v>#REF!</v>
      </c>
    </row>
    <row r="4818" spans="11:11" ht="11.25" hidden="1" customHeight="1" x14ac:dyDescent="0.2">
      <c r="K4818" s="317" t="e">
        <f>#REF!-#REF!</f>
        <v>#REF!</v>
      </c>
    </row>
    <row r="4819" spans="11:11" ht="11.25" hidden="1" customHeight="1" x14ac:dyDescent="0.2">
      <c r="K4819" s="317" t="e">
        <f>#REF!-#REF!</f>
        <v>#REF!</v>
      </c>
    </row>
    <row r="4820" spans="11:11" ht="11.25" hidden="1" customHeight="1" x14ac:dyDescent="0.2">
      <c r="K4820" s="317" t="e">
        <f>#REF!-#REF!</f>
        <v>#REF!</v>
      </c>
    </row>
    <row r="4821" spans="11:11" ht="11.25" hidden="1" customHeight="1" x14ac:dyDescent="0.2">
      <c r="K4821" s="317" t="e">
        <f>#REF!-#REF!</f>
        <v>#REF!</v>
      </c>
    </row>
    <row r="4822" spans="11:11" ht="11.25" hidden="1" customHeight="1" x14ac:dyDescent="0.2">
      <c r="K4822" s="317" t="e">
        <f>#REF!-#REF!</f>
        <v>#REF!</v>
      </c>
    </row>
    <row r="4823" spans="11:11" ht="11.25" hidden="1" customHeight="1" x14ac:dyDescent="0.2">
      <c r="K4823" s="317" t="e">
        <f>#REF!-#REF!</f>
        <v>#REF!</v>
      </c>
    </row>
    <row r="4824" spans="11:11" ht="11.25" hidden="1" customHeight="1" x14ac:dyDescent="0.2">
      <c r="K4824" s="317" t="e">
        <f>#REF!-#REF!</f>
        <v>#REF!</v>
      </c>
    </row>
    <row r="4825" spans="11:11" ht="11.25" hidden="1" customHeight="1" x14ac:dyDescent="0.2">
      <c r="K4825" s="317" t="e">
        <f>#REF!-#REF!</f>
        <v>#REF!</v>
      </c>
    </row>
    <row r="4826" spans="11:11" ht="11.25" hidden="1" customHeight="1" x14ac:dyDescent="0.2">
      <c r="K4826" s="317" t="e">
        <f>#REF!-#REF!</f>
        <v>#REF!</v>
      </c>
    </row>
    <row r="4827" spans="11:11" ht="11.25" hidden="1" customHeight="1" x14ac:dyDescent="0.2">
      <c r="K4827" s="317" t="e">
        <f>#REF!-#REF!</f>
        <v>#REF!</v>
      </c>
    </row>
    <row r="4828" spans="11:11" ht="11.25" hidden="1" customHeight="1" x14ac:dyDescent="0.2">
      <c r="K4828" s="317" t="e">
        <f>#REF!-#REF!</f>
        <v>#REF!</v>
      </c>
    </row>
    <row r="4829" spans="11:11" ht="11.25" hidden="1" customHeight="1" x14ac:dyDescent="0.2">
      <c r="K4829" s="317" t="e">
        <f>#REF!-#REF!</f>
        <v>#REF!</v>
      </c>
    </row>
    <row r="4830" spans="11:11" ht="11.25" hidden="1" customHeight="1" x14ac:dyDescent="0.2">
      <c r="K4830" s="317" t="e">
        <f>#REF!-#REF!</f>
        <v>#REF!</v>
      </c>
    </row>
    <row r="4831" spans="11:11" ht="11.25" hidden="1" customHeight="1" x14ac:dyDescent="0.2">
      <c r="K4831" s="317" t="e">
        <f>#REF!-#REF!</f>
        <v>#REF!</v>
      </c>
    </row>
    <row r="4832" spans="11:11" ht="11.25" hidden="1" customHeight="1" x14ac:dyDescent="0.2">
      <c r="K4832" s="317" t="e">
        <f>#REF!-#REF!</f>
        <v>#REF!</v>
      </c>
    </row>
    <row r="4833" spans="3:11" ht="11.25" hidden="1" customHeight="1" x14ac:dyDescent="0.2">
      <c r="K4833" s="317" t="e">
        <f>#REF!-#REF!</f>
        <v>#REF!</v>
      </c>
    </row>
    <row r="4834" spans="3:11" ht="11.25" hidden="1" customHeight="1" x14ac:dyDescent="0.2">
      <c r="K4834" s="317" t="e">
        <f>#REF!-#REF!</f>
        <v>#REF!</v>
      </c>
    </row>
    <row r="4835" spans="3:11" ht="11.25" hidden="1" customHeight="1" x14ac:dyDescent="0.2">
      <c r="K4835" s="317" t="e">
        <f>#REF!-#REF!</f>
        <v>#REF!</v>
      </c>
    </row>
    <row r="4836" spans="3:11" ht="11.25" hidden="1" customHeight="1" x14ac:dyDescent="0.2">
      <c r="K4836" s="317" t="e">
        <f>#REF!-#REF!</f>
        <v>#REF!</v>
      </c>
    </row>
    <row r="4837" spans="3:11" x14ac:dyDescent="0.2">
      <c r="K4837" s="317" t="e">
        <f>#REF!-#REF!</f>
        <v>#REF!</v>
      </c>
    </row>
    <row r="4838" spans="3:11" x14ac:dyDescent="0.2">
      <c r="K4838" s="317" t="e">
        <f>#REF!-#REF!</f>
        <v>#REF!</v>
      </c>
    </row>
    <row r="4839" spans="3:11" x14ac:dyDescent="0.2">
      <c r="K4839" s="317" t="e">
        <f>#REF!-#REF!</f>
        <v>#REF!</v>
      </c>
    </row>
    <row r="4840" spans="3:11" x14ac:dyDescent="0.2">
      <c r="C4840" t="s">
        <v>9254</v>
      </c>
      <c r="G4840" t="s">
        <v>9255</v>
      </c>
      <c r="K4840" s="317" t="e">
        <f>#REF!-#REF!</f>
        <v>#REF!</v>
      </c>
    </row>
    <row r="4841" spans="3:11" x14ac:dyDescent="0.2">
      <c r="K4841" s="317" t="e">
        <f>#REF!-#REF!</f>
        <v>#REF!</v>
      </c>
    </row>
    <row r="4842" spans="3:11" ht="11.25" hidden="1" customHeight="1" x14ac:dyDescent="0.2">
      <c r="E4842" s="94"/>
      <c r="F4842" s="94">
        <f>F4778+F4779</f>
        <v>0</v>
      </c>
      <c r="G4842" s="94">
        <f>G4778+G4779</f>
        <v>12100</v>
      </c>
      <c r="H4842" s="94">
        <f>H4778+H4779</f>
        <v>0</v>
      </c>
      <c r="I4842" s="94">
        <f>I4778+I4779</f>
        <v>3645</v>
      </c>
      <c r="K4842" s="317" t="e">
        <f>#REF!-#REF!</f>
        <v>#REF!</v>
      </c>
    </row>
    <row r="4843" spans="3:11" x14ac:dyDescent="0.2">
      <c r="C4843" t="s">
        <v>9256</v>
      </c>
      <c r="G4843" t="s">
        <v>9257</v>
      </c>
      <c r="K4843" s="317" t="e">
        <f>#REF!-#REF!</f>
        <v>#REF!</v>
      </c>
    </row>
    <row r="4844" spans="3:11" x14ac:dyDescent="0.2">
      <c r="K4844" s="317" t="e">
        <f>#REF!-#REF!</f>
        <v>#REF!</v>
      </c>
    </row>
    <row r="4845" spans="3:11" x14ac:dyDescent="0.2">
      <c r="K4845" s="317" t="e">
        <f>#REF!-#REF!</f>
        <v>#REF!</v>
      </c>
    </row>
    <row r="4846" spans="3:11" x14ac:dyDescent="0.2">
      <c r="K4846" s="317" t="e">
        <f>#REF!-#REF!</f>
        <v>#REF!</v>
      </c>
    </row>
    <row r="4847" spans="3:11" x14ac:dyDescent="0.2">
      <c r="K4847" s="317" t="e">
        <f>#REF!-#REF!</f>
        <v>#REF!</v>
      </c>
    </row>
    <row r="4848" spans="3:11" x14ac:dyDescent="0.2">
      <c r="K4848" s="317" t="e">
        <f>#REF!-#REF!</f>
        <v>#REF!</v>
      </c>
    </row>
    <row r="4849" spans="11:11" x14ac:dyDescent="0.2">
      <c r="K4849" s="317" t="e">
        <f>#REF!-#REF!</f>
        <v>#REF!</v>
      </c>
    </row>
    <row r="4850" spans="11:11" x14ac:dyDescent="0.2">
      <c r="K4850" s="317" t="e">
        <f>#REF!-#REF!</f>
        <v>#REF!</v>
      </c>
    </row>
    <row r="4851" spans="11:11" x14ac:dyDescent="0.2">
      <c r="K4851" s="317" t="e">
        <f>#REF!-#REF!</f>
        <v>#REF!</v>
      </c>
    </row>
    <row r="4852" spans="11:11" x14ac:dyDescent="0.2">
      <c r="K4852" s="317" t="e">
        <f>#REF!-#REF!</f>
        <v>#REF!</v>
      </c>
    </row>
    <row r="4853" spans="11:11" x14ac:dyDescent="0.2">
      <c r="K4853" s="317" t="e">
        <f>#REF!-#REF!</f>
        <v>#REF!</v>
      </c>
    </row>
    <row r="4854" spans="11:11" x14ac:dyDescent="0.2">
      <c r="K4854" s="317" t="e">
        <f>#REF!-#REF!</f>
        <v>#REF!</v>
      </c>
    </row>
    <row r="4855" spans="11:11" x14ac:dyDescent="0.2">
      <c r="K4855" s="317" t="e">
        <f>#REF!-#REF!</f>
        <v>#REF!</v>
      </c>
    </row>
    <row r="4856" spans="11:11" x14ac:dyDescent="0.2">
      <c r="K4856" s="317" t="e">
        <f>#REF!-#REF!</f>
        <v>#REF!</v>
      </c>
    </row>
    <row r="4857" spans="11:11" x14ac:dyDescent="0.2">
      <c r="K4857" s="317" t="e">
        <f>#REF!-#REF!</f>
        <v>#REF!</v>
      </c>
    </row>
    <row r="4858" spans="11:11" x14ac:dyDescent="0.2">
      <c r="K4858" s="317" t="e">
        <f>#REF!-#REF!</f>
        <v>#REF!</v>
      </c>
    </row>
    <row r="4859" spans="11:11" x14ac:dyDescent="0.2">
      <c r="K4859" s="317" t="e">
        <f>#REF!-#REF!</f>
        <v>#REF!</v>
      </c>
    </row>
    <row r="4860" spans="11:11" x14ac:dyDescent="0.2">
      <c r="K4860" s="317" t="e">
        <f>#REF!-#REF!</f>
        <v>#REF!</v>
      </c>
    </row>
    <row r="4861" spans="11:11" x14ac:dyDescent="0.2">
      <c r="K4861" s="317" t="e">
        <f>#REF!-#REF!</f>
        <v>#REF!</v>
      </c>
    </row>
    <row r="4862" spans="11:11" x14ac:dyDescent="0.2">
      <c r="K4862" s="317" t="e">
        <f>#REF!-#REF!</f>
        <v>#REF!</v>
      </c>
    </row>
    <row r="4863" spans="11:11" x14ac:dyDescent="0.2">
      <c r="K4863" s="317" t="e">
        <f>#REF!-#REF!</f>
        <v>#REF!</v>
      </c>
    </row>
    <row r="4864" spans="11:11" x14ac:dyDescent="0.2">
      <c r="K4864" s="317" t="e">
        <f>#REF!-#REF!</f>
        <v>#REF!</v>
      </c>
    </row>
    <row r="4865" spans="11:11" x14ac:dyDescent="0.2">
      <c r="K4865" s="317" t="e">
        <f>#REF!-#REF!</f>
        <v>#REF!</v>
      </c>
    </row>
  </sheetData>
  <mergeCells count="5">
    <mergeCell ref="A4667:D4668"/>
    <mergeCell ref="F5:I5"/>
    <mergeCell ref="B3961:I3961"/>
    <mergeCell ref="A2:A3"/>
    <mergeCell ref="B3914:B3915"/>
  </mergeCells>
  <phoneticPr fontId="2" type="noConversion"/>
  <pageMargins left="0.23622047244094491" right="0.23622047244094491" top="0.19685039370078741" bottom="0" header="0.15748031496062992" footer="0.23622047244094491"/>
  <pageSetup paperSize="9" fitToHeight="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Сатышев Вячеслав</dc:creator>
  <cp:lastModifiedBy>Admin</cp:lastModifiedBy>
  <cp:lastPrinted>2025-01-09T10:49:51Z</cp:lastPrinted>
  <dcterms:created xsi:type="dcterms:W3CDTF">2011-02-05T08:47:05Z</dcterms:created>
  <dcterms:modified xsi:type="dcterms:W3CDTF">2025-04-04T06:25:15Z</dcterms:modified>
</cp:coreProperties>
</file>